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Y:\課共有\総務課\△財政係△\※令和2年度各種報告ファイル\06 予算・決算に関する文書\2020-08-31 平成30年度財政状況資料集の作成について（2回目分）\"/>
    </mc:Choice>
  </mc:AlternateContent>
  <xr:revisionPtr revIDLastSave="0" documentId="13_ncr:1_{FB311B4E-CA7E-48E8-BA51-98F31B1B15D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W34" i="10"/>
  <c r="BW35" i="10" s="1"/>
  <c r="BW36" i="10" s="1"/>
  <c r="BW37" i="10" s="1"/>
  <c r="BW38" i="10" s="1"/>
  <c r="BW39" i="10" s="1"/>
  <c r="BW40" i="10" s="1"/>
  <c r="BW41" i="10" s="1"/>
  <c r="BW42" i="10" s="1"/>
  <c r="BW43"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alcChain>
</file>

<file path=xl/sharedStrings.xml><?xml version="1.0" encoding="utf-8"?>
<sst xmlns="http://schemas.openxmlformats.org/spreadsheetml/2006/main" count="1162" uniqueCount="611">
  <si>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</si>
  <si>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</si>
  <si>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</si>
  <si>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</si>
  <si>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</si>
  <si>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</si>
  <si>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</si>
  <si>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</si>
  <si>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</si>
  <si>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</si>
  <si>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</si>
  <si>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</si>
  <si>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</si>
  <si>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</si>
  <si>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</si>
  <si>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</si>
  <si>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</si>
  <si>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</si>
  <si>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</si>
  <si>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</si>
  <si>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</si>
  <si>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</si>
  <si>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</si>
  <si>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</si>
  <si>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</si>
  <si>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</si>
  <si>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</si>
  <si>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</si>
  <si>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</si>
  <si>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</si>
  <si>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</si>
  <si>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</si>
  <si>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</si>
  <si>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</si>
  <si>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</si>
  <si>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</si>
  <si>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</si>
  <si>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</si>
  <si>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</si>
  <si>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</si>
  <si>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</si>
  <si>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</si>
  <si>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</si>
  <si>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</si>
  <si>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</si>
  <si>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</si>
  <si>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</si>
  <si>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</si>
  <si>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</si>
  <si>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</si>
  <si>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</si>
  <si>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</si>
  <si>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</si>
  <si>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</si>
  <si>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</si>
  <si>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</si>
  <si>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</si>
  <si>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</si>
  <si>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</si>
  <si>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</si>
  <si>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</si>
  <si>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</si>
  <si>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</si>
  <si>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</si>
  <si>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</si>
  <si>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</si>
  <si>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</si>
  <si>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</si>
  <si>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</si>
  <si>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</si>
  <si>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</si>
  <si>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</si>
  <si>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</si>
  <si>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</si>
  <si>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</si>
  <si>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</si>
  <si>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</si>
  <si>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</si>
  <si>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</si>
  <si>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</si>
  <si>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</si>
  <si>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</si>
  <si>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</si>
  <si>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</si>
  <si>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</si>
  <si>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</si>
  <si>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</si>
  <si>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</si>
  <si>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</si>
  <si>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</si>
  <si>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</si>
  <si>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</si>
  <si>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</si>
  <si>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</si>
  <si>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</si>
  <si>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</si>
  <si>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</si>
  <si>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</si>
  <si>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福智町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</si>
  <si>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</si>
  <si>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</si>
  <si>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</si>
  <si>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</si>
  <si>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</si>
  <si>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</si>
  <si>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</si>
  <si>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</si>
  <si>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</si>
  <si>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</si>
  <si>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</si>
  <si>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</si>
  <si>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</si>
  <si>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</si>
  <si>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</si>
  <si>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</si>
  <si>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</si>
  <si>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</si>
  <si>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</si>
  <si>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</si>
  <si>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</si>
  <si>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</si>
  <si>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</si>
  <si>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</si>
  <si>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</si>
  <si>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</si>
  <si>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</si>
  <si>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</si>
  <si>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</si>
  <si>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</si>
  <si>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</si>
  <si>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</si>
  <si>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</si>
  <si>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</si>
  <si>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</si>
  <si>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</si>
  <si>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</si>
  <si>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</si>
  <si>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</si>
  <si>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</si>
  <si>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</si>
  <si>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</si>
  <si>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</si>
  <si>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</si>
  <si>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</si>
  <si>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</si>
  <si>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</si>
  <si>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</si>
  <si>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</si>
  <si>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</si>
  <si>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</si>
  <si>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</si>
  <si>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</si>
  <si>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</si>
  <si>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</si>
  <si>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</si>
  <si>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</si>
  <si>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</si>
  <si>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</si>
  <si>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</si>
  <si>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</si>
  <si>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</si>
  <si>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</si>
  <si>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</si>
  <si>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</si>
  <si>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</si>
  <si>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</si>
  <si>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</si>
  <si>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</si>
  <si>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</si>
  <si>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</si>
  <si>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</si>
  <si>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</si>
  <si>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</si>
  <si>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</si>
  <si>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</si>
  <si>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</si>
  <si>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</si>
  <si>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</si>
  <si>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</si>
  <si>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</si>
  <si>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</si>
  <si>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</si>
  <si>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</si>
  <si>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</si>
  <si>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</si>
  <si>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</si>
  <si>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</si>
  <si>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</si>
  <si>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</si>
  <si>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</si>
  <si>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</si>
  <si>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</si>
  <si>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</si>
  <si>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</si>
  <si>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</si>
  <si>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</si>
  <si>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</si>
  <si>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</si>
  <si>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</si>
  <si>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</si>
  <si>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</si>
  <si>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</si>
  <si>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</si>
  <si>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</si>
  <si>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</si>
  <si>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</si>
  <si>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</si>
  <si>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</si>
  <si>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</si>
  <si>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</si>
  <si>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</si>
  <si>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</si>
  <si>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</si>
  <si>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</si>
  <si>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</si>
  <si>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福岡県福智町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</si>
  <si>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</si>
  <si>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</si>
  <si>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</si>
  <si>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</si>
  <si>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</si>
  <si>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</si>
  <si>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</si>
  <si>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</si>
  <si>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</si>
  <si>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</si>
  <si>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</si>
  <si>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</si>
  <si>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</si>
  <si>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</si>
  <si>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</si>
  <si>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</si>
  <si>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</si>
  <si>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</si>
  <si>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</si>
  <si>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</si>
  <si>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</si>
  <si>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</si>
  <si>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</si>
  <si>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</si>
  <si>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</si>
  <si>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</si>
  <si>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</si>
  <si>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</si>
  <si>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</si>
  <si>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</si>
  <si>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</si>
  <si>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</si>
  <si>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</si>
  <si>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</si>
  <si>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</si>
  <si>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</si>
  <si>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</si>
  <si>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</si>
  <si>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</si>
  <si>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</si>
  <si>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</si>
  <si>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</si>
  <si>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</si>
  <si>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</si>
  <si>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</si>
  <si>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</si>
  <si>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</si>
  <si>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</si>
  <si>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</si>
  <si>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</si>
  <si>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</si>
  <si>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</si>
  <si>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</si>
  <si>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</si>
  <si>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</si>
  <si>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</si>
  <si>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</si>
  <si>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</si>
  <si>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</si>
  <si>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</si>
  <si>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</si>
  <si>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</si>
  <si>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</si>
  <si>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</si>
  <si>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</si>
  <si>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</si>
  <si>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</si>
  <si>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</si>
  <si>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</si>
  <si>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</si>
  <si>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</si>
  <si>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</si>
  <si>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</si>
  <si>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</si>
  <si>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</si>
  <si>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</si>
  <si>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</si>
  <si>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</si>
  <si>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</si>
  <si>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</si>
  <si>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</si>
  <si>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</si>
  <si>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</si>
  <si>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</si>
  <si>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</si>
  <si>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</si>
  <si>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</si>
  <si>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</si>
  <si>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</si>
  <si>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</si>
  <si>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</si>
  <si>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</si>
  <si>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</si>
  <si>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</si>
  <si>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</si>
  <si>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</si>
  <si>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</si>
  <si>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</si>
  <si>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</si>
  <si>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</si>
  <si>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</si>
  <si>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</si>
  <si>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</si>
  <si>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</si>
  <si>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</si>
  <si>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</si>
  <si>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</si>
  <si>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</si>
  <si>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</si>
  <si>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</si>
  <si>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</si>
  <si>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</si>
  <si>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</si>
  <si>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</si>
  <si>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</si>
  <si>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</si>
  <si>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</si>
  <si>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</si>
  <si>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</si>
  <si>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</si>
  <si>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</si>
  <si>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</si>
  <si>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</si>
  <si>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</si>
  <si>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</si>
  <si>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</si>
  <si>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</si>
  <si>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</si>
  <si>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</si>
  <si>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</si>
  <si>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</si>
  <si>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</si>
  <si>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</si>
  <si>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</si>
  <si>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</si>
  <si>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</si>
  <si>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</si>
  <si>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</si>
  <si>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</si>
  <si>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</si>
  <si>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</si>
  <si>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</si>
  <si>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</si>
  <si>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</si>
  <si>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</si>
  <si>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</si>
  <si>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</si>
  <si>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</si>
  <si>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福岡県福智町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</si>
  <si>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</si>
  <si>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</si>
  <si>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</si>
  <si>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</si>
  <si>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</si>
  <si>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</si>
  <si>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</si>
  <si>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</si>
  <si>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</si>
  <si>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</si>
  <si>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</si>
  <si>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</si>
  <si>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</si>
  <si>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</si>
  <si>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</si>
  <si>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</si>
  <si>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</si>
  <si>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</si>
  <si>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</si>
  <si>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</si>
  <si>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住宅新築資金貸付事業特別会計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</si>
  <si>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</si>
  <si>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</si>
  <si>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</si>
  <si>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</si>
  <si>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</si>
  <si>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</si>
  <si>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</si>
  <si>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</si>
  <si>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</si>
  <si>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</si>
  <si>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</si>
  <si>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</si>
  <si>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</si>
  <si>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</si>
  <si>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</si>
  <si>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</si>
  <si>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</si>
  <si>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国民健康保険福智町立診療所特別会計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</si>
  <si>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</si>
  <si>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</si>
  <si>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</si>
  <si>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</si>
  <si>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</si>
  <si>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</si>
  <si>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</si>
  <si>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</si>
  <si>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</si>
  <si>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</si>
  <si>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</si>
  <si>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</si>
  <si>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</si>
  <si>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</si>
  <si>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</si>
  <si>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</si>
  <si>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</si>
  <si>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</si>
  <si>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</si>
  <si>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</si>
  <si>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</si>
  <si>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</si>
  <si>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</si>
  <si>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</si>
  <si>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</si>
  <si>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</si>
  <si>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</si>
  <si>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</si>
  <si>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</si>
  <si>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</si>
  <si>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</si>
  <si>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</si>
  <si>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</si>
  <si>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</si>
  <si>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</si>
  <si>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</si>
  <si>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</si>
  <si>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</si>
  <si>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</si>
  <si>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</si>
  <si>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</si>
  <si>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</si>
  <si>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</si>
  <si>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</si>
  <si>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</si>
  <si>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</si>
  <si>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</si>
  <si>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</si>
  <si>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</si>
  <si>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</si>
  <si>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</si>
  <si>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</si>
  <si>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</si>
  <si>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</si>
  <si>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</si>
  <si>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</si>
  <si>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</si>
  <si>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</si>
  <si>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</si>
  <si>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</si>
  <si>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</si>
  <si>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</si>
  <si>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</si>
  <si>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</si>
  <si>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</si>
  <si>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</si>
  <si>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</si>
  <si>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</si>
  <si>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</si>
  <si>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</si>
  <si>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</si>
  <si>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</si>
  <si>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</si>
  <si>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</si>
  <si>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</si>
  <si>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</si>
  <si>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</si>
  <si>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</si>
  <si>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</si>
  <si>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</si>
  <si>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</si>
  <si>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</si>
  <si>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</si>
  <si>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</si>
  <si>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</si>
  <si>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</si>
  <si>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</si>
  <si>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</si>
  <si>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</si>
  <si>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</si>
  <si>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</si>
  <si>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</si>
  <si>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</si>
  <si>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</si>
  <si>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</si>
  <si>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</si>
  <si>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</si>
  <si>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</si>
  <si>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</si>
  <si>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</si>
  <si>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</si>
  <si>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</si>
  <si>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</si>
  <si>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</si>
  <si>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</si>
  <si>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</si>
  <si>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</si>
  <si>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</si>
  <si>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</si>
  <si>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</si>
  <si>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</si>
  <si>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</si>
  <si>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</si>
  <si>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</si>
  <si>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</si>
  <si>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</si>
  <si>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</si>
  <si>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</si>
  <si>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</si>
  <si>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</si>
  <si>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</si>
  <si>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</si>
  <si>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</si>
  <si>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</si>
  <si>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</si>
  <si>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</si>
  <si>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</si>
  <si>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</si>
  <si>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</si>
  <si>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</si>
  <si>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</si>
  <si>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</si>
  <si>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</si>
  <si>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</si>
  <si>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</si>
  <si>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</si>
  <si>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</si>
  <si>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</si>
  <si>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</si>
  <si>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</si>
  <si>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</si>
  <si>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</si>
  <si>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</si>
  <si>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</si>
  <si>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</si>
  <si>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</si>
  <si>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</si>
  <si>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3.71</t>
  </si>
  <si>
    <t>国民健康保険福智町立診療所特別会計</t>
  </si>
  <si>
    <t>▲ 5.73</t>
  </si>
  <si>
    <t>▲ 6.45</t>
  </si>
  <si>
    <t>▲ 3.51</t>
  </si>
  <si>
    <t>▲ 4.55</t>
  </si>
  <si>
    <t>▲ 5.92</t>
  </si>
  <si>
    <t>一般会計</t>
  </si>
  <si>
    <t>水道事業会計</t>
  </si>
  <si>
    <t>国民健康保険特別会計</t>
  </si>
  <si>
    <t>▲ 17.12</t>
  </si>
  <si>
    <t>▲ 4.82</t>
  </si>
  <si>
    <t>▲ 1.87</t>
  </si>
  <si>
    <t>▲ 1.65</t>
  </si>
  <si>
    <t>住宅新築資金貸付事業特別会計</t>
  </si>
  <si>
    <t>後期高齢者医療特別会計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</si>
  <si>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</si>
  <si>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</si>
  <si>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</si>
  <si>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</si>
  <si>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</si>
  <si>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</si>
  <si>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</si>
  <si>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</si>
  <si>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</si>
  <si>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福岡県市町村消防団員等公務災害補償組合（一般会計）</t>
  </si>
  <si>
    <t>福岡県市町村職員退職手当組合（一般会計）</t>
  </si>
  <si>
    <t>福岡県市町村職員退職手当組合（基金特別会計）</t>
  </si>
  <si>
    <t>福岡県自治会館管理組合（一般会計）</t>
  </si>
  <si>
    <t>福岡県田川地区消防組合（一般会計）</t>
  </si>
  <si>
    <t>田川郡東部環境衛生施設組合（一般会計）</t>
  </si>
  <si>
    <t>田川地区斎場組合（一般会計）</t>
  </si>
  <si>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</si>
  <si>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</si>
  <si>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</si>
  <si>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</si>
  <si>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</si>
  <si>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</si>
  <si>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下田川清掃施設組合（一般会計）</t>
    <rPh sb="3" eb="5">
      <t>セイソウ</t>
    </rPh>
    <rPh sb="5" eb="7">
      <t>シセツ</t>
    </rPh>
    <rPh sb="7" eb="9">
      <t>クミアイ</t>
    </rPh>
    <phoneticPr fontId="2"/>
  </si>
  <si>
    <t>田川地区水道企業団(田川地区水道企業団水道用水供給事業会計)</t>
    <rPh sb="10" eb="12">
      <t>タガワ</t>
    </rPh>
    <rPh sb="12" eb="14">
      <t>チク</t>
    </rPh>
    <rPh sb="14" eb="16">
      <t>スイドウ</t>
    </rPh>
    <rPh sb="16" eb="18">
      <t>キギョウ</t>
    </rPh>
    <rPh sb="18" eb="19">
      <t>ダン</t>
    </rPh>
    <phoneticPr fontId="2"/>
  </si>
  <si>
    <t>福智町健康交流体験協会</t>
  </si>
  <si>
    <t>方城振興開発</t>
  </si>
  <si>
    <t>かんがい施設(旧方城町分)維持管理基金</t>
  </si>
  <si>
    <t>振興基金</t>
  </si>
  <si>
    <t>地域振興基金</t>
  </si>
  <si>
    <t>かんがい施設(旧赤池町分)維持管理基金</t>
    <rPh sb="8" eb="10">
      <t>アカイケ</t>
    </rPh>
    <phoneticPr fontId="2"/>
  </si>
  <si>
    <t>かんがい施設(旧金田町分)維持管理基金</t>
    <rPh sb="8" eb="10">
      <t>カナダ</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</si>
  <si>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</si>
  <si>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</si>
  <si>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</si>
  <si>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</si>
  <si>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ほぼ同水準となっている。しかし、合併前に旧町毎に整備した公共施設が統廃合されずに存続しているため、保有する施設数が非合併団体よりも多い。また保有施設の多くは老朽化により改修や改築を行っている状況であるため、類似団体平均値を少し下回っている。今後、施設を存続させるにあたって、多額の予算が必要になることから、公共施設等総合管理計画に基づいて施設の集約化等を検討する必要がある。
　将来負担比率は平成21年度以降全ての年度において、将来負担額を充当可能財源等が上回っている状況である。今後もその比率は維持できる見込みである。</t>
    <rPh sb="20" eb="23">
      <t>ドウスイジュン</t>
    </rPh>
    <rPh sb="88" eb="90">
      <t>ホユウ</t>
    </rPh>
    <rPh sb="90" eb="92">
      <t>シセツ</t>
    </rPh>
    <rPh sb="93" eb="94">
      <t>オオ</t>
    </rPh>
    <rPh sb="96" eb="99">
      <t>ロウキュウカ</t>
    </rPh>
    <rPh sb="141" eb="143">
      <t>シセツ</t>
    </rPh>
    <rPh sb="144" eb="146">
      <t>ソンゾク</t>
    </rPh>
    <rPh sb="155" eb="157">
      <t>タガク</t>
    </rPh>
    <rPh sb="158" eb="160">
      <t>ヨサン</t>
    </rPh>
    <rPh sb="161" eb="16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</si>
  <si>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</si>
  <si>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</si>
  <si>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</si>
  <si>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</si>
  <si>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</si>
  <si>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</si>
  <si>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24年度の公債費繰上償還が功を奏して徐々に低くなり、平成26年度から類似団体を下回っている状況である。また、平成28年度末に約9億円、平成30年度にも約7億円の繰上償還を行ったため、低い比率が維持できる見込みである。
　将来負担比率は平成21年度以降全ての年度において、将来負担額を充当可能財源等が上回っている状況である。今後もその比率は維持できる見込みである。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</si>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</sst>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EED7B8E-A195-47D9-A12C-D799E597C00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87AF-41B7-BF13-88D04324A7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67423</c:v>
                </c:pt>
                <c:pt idx="1">
                  <c:v>81563</c:v>
                </c:pt>
                <c:pt idx="2">
                  <c:v>105395</c:v>
                </c:pt>
                <c:pt idx="3">
                  <c:v>108048</c:v>
                </c:pt>
                <c:pt idx="4">
                  <c:v>142439</c:v>
                </c:pt>
              </c:numCache>
            </c:numRef>
          </c:val>
          <c:smooth val="0"/>
          <c:extLst>
            <c:ext xmlns:c16="http://schemas.microsoft.com/office/drawing/2014/chart" uri="{C3380CC4-5D6E-409C-BE32-E72D297353CC}">
              <c16:uniqueId val="{00000001-87AF-41B7-BF13-88D04324A7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17.34</c:v>
                </c:pt>
                <c:pt idx="1">
                  <c:v>13.24</c:v>
                </c:pt>
                <c:pt idx="2">
                  <c:v>7.99</c:v>
                </c:pt>
                <c:pt idx="3">
                  <c:v>8.42</c:v>
                </c:pt>
                <c:pt idx="4">
                  <c:v>7.01</c:v>
                </c:pt>
              </c:numCache>
            </c:numRef>
          </c:val>
          <c:extLst>
            <c:ext xmlns:c16="http://schemas.microsoft.com/office/drawing/2014/chart" uri="{C3380CC4-5D6E-409C-BE32-E72D297353CC}">
              <c16:uniqueId val="{00000000-49F2-4B0F-969B-AFE260CD31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14.82</c:v>
                </c:pt>
                <c:pt idx="1">
                  <c:v>14.71</c:v>
                </c:pt>
                <c:pt idx="2">
                  <c:v>14.99</c:v>
                </c:pt>
                <c:pt idx="3">
                  <c:v>15.54</c:v>
                </c:pt>
                <c:pt idx="4">
                  <c:v>15.79</c:v>
                </c:pt>
              </c:numCache>
            </c:numRef>
          </c:val>
          <c:extLst>
            <c:ext xmlns:c16="http://schemas.microsoft.com/office/drawing/2014/chart" uri="{C3380CC4-5D6E-409C-BE32-E72D297353CC}">
              <c16:uniqueId val="{00000001-49F2-4B0F-969B-AFE260CD31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2.86</c:v>
                </c:pt>
                <c:pt idx="1">
                  <c:v>-3.71</c:v>
                </c:pt>
                <c:pt idx="2">
                  <c:v>6.6</c:v>
                </c:pt>
                <c:pt idx="3">
                  <c:v>0.2</c:v>
                </c:pt>
                <c:pt idx="4">
                  <c:v>8.0299999999999994</c:v>
                </c:pt>
              </c:numCache>
            </c:numRef>
          </c:val>
          <c:smooth val="0"/>
          <c:extLst>
            <c:ext xmlns:c16="http://schemas.microsoft.com/office/drawing/2014/chart" uri="{C3380CC4-5D6E-409C-BE32-E72D297353CC}">
              <c16:uniqueId val="{00000002-49F2-4B0F-969B-AFE260CD31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86-4B41-BD56-802899B9F9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86-4B41-BD56-802899B9F9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486-4B41-BD56-802899B9F9EC}"/>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486-4B41-BD56-802899B9F9E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7.0000000000000007E-2</c:v>
                </c:pt>
                <c:pt idx="8">
                  <c:v>#N/A</c:v>
                </c:pt>
                <c:pt idx="9">
                  <c:v>0.01</c:v>
                </c:pt>
              </c:numCache>
            </c:numRef>
          </c:val>
          <c:extLst>
            <c:ext xmlns:c16="http://schemas.microsoft.com/office/drawing/2014/chart" uri="{C3380CC4-5D6E-409C-BE32-E72D297353CC}">
              <c16:uniqueId val="{00000004-4486-4B41-BD56-802899B9F9EC}"/>
            </c:ext>
          </c:extLst>
        </c:ser>
        <c:ser>
          <c:idx val="5"/>
          <c:order val="5"/>
          <c:tx>
            <c:strRef>
              <c:f>データシート!$A$32</c:f>
              <c:strCache>
                <c:ptCount val="1"/>
                <c:pt idx="0">
                  <c:v>住宅新築資金貸付事業特別会計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0.27</c:v>
                </c:pt>
                <c:pt idx="4">
                  <c:v>#N/A</c:v>
                </c:pt>
                <c:pt idx="5">
                  <c:v>0.15</c:v>
                </c:pt>
                <c:pt idx="6">
                  <c:v>#N/A</c:v>
                </c:pt>
                <c:pt idx="7">
                  <c:v>0.12</c:v>
                </c:pt>
                <c:pt idx="8">
                  <c:v>#N/A</c:v>
                </c:pt>
                <c:pt idx="9">
                  <c:v>0.16</c:v>
                </c:pt>
              </c:numCache>
            </c:numRef>
          </c:val>
          <c:extLst>
            <c:ext xmlns:c16="http://schemas.microsoft.com/office/drawing/2014/chart" uri="{C3380CC4-5D6E-409C-BE32-E72D297353CC}">
              <c16:uniqueId val="{00000005-4486-4B41-BD56-802899B9F9E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17.12</c:v>
                </c:pt>
                <c:pt idx="1">
                  <c:v>#N/A</c:v>
                </c:pt>
                <c:pt idx="2">
                  <c:v>4.82</c:v>
                </c:pt>
                <c:pt idx="3">
                  <c:v>#N/A</c:v>
                </c:pt>
                <c:pt idx="4">
                  <c:v>1.87</c:v>
                </c:pt>
                <c:pt idx="5">
                  <c:v>#N/A</c:v>
                </c:pt>
                <c:pt idx="6">
                  <c:v>1.65</c:v>
                </c:pt>
                <c:pt idx="7">
                  <c:v>#N/A</c:v>
                </c:pt>
                <c:pt idx="8">
                  <c:v>#N/A</c:v>
                </c:pt>
                <c:pt idx="9">
                  <c:v>0.56000000000000005</c:v>
                </c:pt>
              </c:numCache>
            </c:numRef>
          </c:val>
          <c:extLst>
            <c:ext xmlns:c16="http://schemas.microsoft.com/office/drawing/2014/chart" uri="{C3380CC4-5D6E-409C-BE32-E72D297353CC}">
              <c16:uniqueId val="{00000006-4486-4B41-BD56-802899B9F9E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5.65</c:v>
                </c:pt>
                <c:pt idx="2">
                  <c:v>#N/A</c:v>
                </c:pt>
                <c:pt idx="3">
                  <c:v>5.25</c:v>
                </c:pt>
                <c:pt idx="4">
                  <c:v>#N/A</c:v>
                </c:pt>
                <c:pt idx="5">
                  <c:v>5.31</c:v>
                </c:pt>
                <c:pt idx="6">
                  <c:v>#N/A</c:v>
                </c:pt>
                <c:pt idx="7">
                  <c:v>2.61</c:v>
                </c:pt>
                <c:pt idx="8">
                  <c:v>#N/A</c:v>
                </c:pt>
                <c:pt idx="9">
                  <c:v>3.7</c:v>
                </c:pt>
              </c:numCache>
            </c:numRef>
          </c:val>
          <c:extLst>
            <c:ext xmlns:c16="http://schemas.microsoft.com/office/drawing/2014/chart" uri="{C3380CC4-5D6E-409C-BE32-E72D297353CC}">
              <c16:uniqueId val="{00000007-4486-4B41-BD56-802899B9F9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17.05</c:v>
                </c:pt>
                <c:pt idx="2">
                  <c:v>#N/A</c:v>
                </c:pt>
                <c:pt idx="3">
                  <c:v>12.96</c:v>
                </c:pt>
                <c:pt idx="4">
                  <c:v>#N/A</c:v>
                </c:pt>
                <c:pt idx="5">
                  <c:v>7.83</c:v>
                </c:pt>
                <c:pt idx="6">
                  <c:v>#N/A</c:v>
                </c:pt>
                <c:pt idx="7">
                  <c:v>8.2899999999999991</c:v>
                </c:pt>
                <c:pt idx="8">
                  <c:v>#N/A</c:v>
                </c:pt>
                <c:pt idx="9">
                  <c:v>6.83</c:v>
                </c:pt>
              </c:numCache>
            </c:numRef>
          </c:val>
          <c:extLst>
            <c:ext xmlns:c16="http://schemas.microsoft.com/office/drawing/2014/chart" uri="{C3380CC4-5D6E-409C-BE32-E72D297353CC}">
              <c16:uniqueId val="{00000008-4486-4B41-BD56-802899B9F9EC}"/>
            </c:ext>
          </c:extLst>
        </c:ser>
        <c:ser>
          <c:idx val="9"/>
          <c:order val="9"/>
          <c:tx>
            <c:strRef>
              <c:f>データシート!$A$36</c:f>
              <c:strCache>
                <c:ptCount val="1"/>
                <c:pt idx="0">
                  <c:v>国民健康保険福智町立診療所特別会計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5.73</c:v>
                </c:pt>
                <c:pt idx="1">
                  <c:v>#N/A</c:v>
                </c:pt>
                <c:pt idx="2">
                  <c:v>6.45</c:v>
                </c:pt>
                <c:pt idx="3">
                  <c:v>#N/A</c:v>
                </c:pt>
                <c:pt idx="4">
                  <c:v>3.51</c:v>
                </c:pt>
                <c:pt idx="5">
                  <c:v>#N/A</c:v>
                </c:pt>
                <c:pt idx="6">
                  <c:v>4.55</c:v>
                </c:pt>
                <c:pt idx="7">
                  <c:v>#N/A</c:v>
                </c:pt>
                <c:pt idx="8">
                  <c:v>5.92</c:v>
                </c:pt>
                <c:pt idx="9">
                  <c:v>#N/A</c:v>
                </c:pt>
              </c:numCache>
            </c:numRef>
          </c:val>
          <c:extLst>
            <c:ext xmlns:c16="http://schemas.microsoft.com/office/drawing/2014/chart" uri="{C3380CC4-5D6E-409C-BE32-E72D297353CC}">
              <c16:uniqueId val="{00000009-4486-4B41-BD56-802899B9F9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1993</c:v>
                </c:pt>
                <c:pt idx="5">
                  <c:v>1996</c:v>
                </c:pt>
                <c:pt idx="8">
                  <c:v>2025</c:v>
                </c:pt>
                <c:pt idx="11">
                  <c:v>1848</c:v>
                </c:pt>
                <c:pt idx="14">
                  <c:v>1868</c:v>
                </c:pt>
              </c:numCache>
            </c:numRef>
          </c:val>
          <c:extLst>
            <c:ext xmlns:c16="http://schemas.microsoft.com/office/drawing/2014/chart" uri="{C3380CC4-5D6E-409C-BE32-E72D297353CC}">
              <c16:uniqueId val="{00000000-5AEF-43D7-9677-5C8DDA7003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EF-43D7-9677-5C8DDA7003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166</c:v>
                </c:pt>
                <c:pt idx="3">
                  <c:v>166</c:v>
                </c:pt>
                <c:pt idx="6">
                  <c:v>148</c:v>
                </c:pt>
                <c:pt idx="9">
                  <c:v>93</c:v>
                </c:pt>
                <c:pt idx="12">
                  <c:v>93</c:v>
                </c:pt>
              </c:numCache>
            </c:numRef>
          </c:val>
          <c:extLst>
            <c:ext xmlns:c16="http://schemas.microsoft.com/office/drawing/2014/chart" uri="{C3380CC4-5D6E-409C-BE32-E72D297353CC}">
              <c16:uniqueId val="{00000002-5AEF-43D7-9677-5C8DDA7003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28</c:v>
                </c:pt>
                <c:pt idx="6">
                  <c:v>30</c:v>
                </c:pt>
                <c:pt idx="9">
                  <c:v>30</c:v>
                </c:pt>
                <c:pt idx="12">
                  <c:v>31</c:v>
                </c:pt>
              </c:numCache>
            </c:numRef>
          </c:val>
          <c:extLst>
            <c:ext xmlns:c16="http://schemas.microsoft.com/office/drawing/2014/chart" uri="{C3380CC4-5D6E-409C-BE32-E72D297353CC}">
              <c16:uniqueId val="{00000003-5AEF-43D7-9677-5C8DDA7003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c:v>
                </c:pt>
                <c:pt idx="3">
                  <c:v>7</c:v>
                </c:pt>
                <c:pt idx="6">
                  <c:v>22</c:v>
                </c:pt>
                <c:pt idx="9">
                  <c:v>7</c:v>
                </c:pt>
                <c:pt idx="12">
                  <c:v>29</c:v>
                </c:pt>
              </c:numCache>
            </c:numRef>
          </c:val>
          <c:extLst>
            <c:ext xmlns:c16="http://schemas.microsoft.com/office/drawing/2014/chart" uri="{C3380CC4-5D6E-409C-BE32-E72D297353CC}">
              <c16:uniqueId val="{00000004-5AEF-43D7-9677-5C8DDA7003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EF-43D7-9677-5C8DDA7003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EF-43D7-9677-5C8DDA7003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2079</c:v>
                </c:pt>
                <c:pt idx="3">
                  <c:v>2106</c:v>
                </c:pt>
                <c:pt idx="6">
                  <c:v>2166</c:v>
                </c:pt>
                <c:pt idx="9">
                  <c:v>1896</c:v>
                </c:pt>
                <c:pt idx="12">
                  <c:v>1965</c:v>
                </c:pt>
              </c:numCache>
            </c:numRef>
          </c:val>
          <c:extLst>
            <c:ext xmlns:c16="http://schemas.microsoft.com/office/drawing/2014/chart" uri="{C3380CC4-5D6E-409C-BE32-E72D297353CC}">
              <c16:uniqueId val="{00000007-5AEF-43D7-9677-5C8DDA7003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274</c:v>
                </c:pt>
                <c:pt idx="2">
                  <c:v>#N/A</c:v>
                </c:pt>
                <c:pt idx="3">
                  <c:v>#N/A</c:v>
                </c:pt>
                <c:pt idx="4">
                  <c:v>311</c:v>
                </c:pt>
                <c:pt idx="5">
                  <c:v>#N/A</c:v>
                </c:pt>
                <c:pt idx="6">
                  <c:v>#N/A</c:v>
                </c:pt>
                <c:pt idx="7">
                  <c:v>341</c:v>
                </c:pt>
                <c:pt idx="8">
                  <c:v>#N/A</c:v>
                </c:pt>
                <c:pt idx="9">
                  <c:v>#N/A</c:v>
                </c:pt>
                <c:pt idx="10">
                  <c:v>178</c:v>
                </c:pt>
                <c:pt idx="11">
                  <c:v>#N/A</c:v>
                </c:pt>
                <c:pt idx="12">
                  <c:v>#N/A</c:v>
                </c:pt>
                <c:pt idx="13">
                  <c:v>250</c:v>
                </c:pt>
                <c:pt idx="14">
                  <c:v>#N/A</c:v>
                </c:pt>
              </c:numCache>
            </c:numRef>
          </c:val>
          <c:smooth val="0"/>
          <c:extLst>
            <c:ext xmlns:c16="http://schemas.microsoft.com/office/drawing/2014/chart" uri="{C3380CC4-5D6E-409C-BE32-E72D297353CC}">
              <c16:uniqueId val="{00000008-5AEF-43D7-9677-5C8DDA7003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15548</c:v>
                </c:pt>
                <c:pt idx="5">
                  <c:v>15119</c:v>
                </c:pt>
                <c:pt idx="8">
                  <c:v>14873</c:v>
                </c:pt>
                <c:pt idx="11">
                  <c:v>14707</c:v>
                </c:pt>
                <c:pt idx="14">
                  <c:v>14212</c:v>
                </c:pt>
              </c:numCache>
            </c:numRef>
          </c:val>
          <c:extLst>
            <c:ext xmlns:c16="http://schemas.microsoft.com/office/drawing/2014/chart" uri="{C3380CC4-5D6E-409C-BE32-E72D297353CC}">
              <c16:uniqueId val="{00000000-8AFC-46E5-808C-F603BA66E6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3080</c:v>
                </c:pt>
                <c:pt idx="5">
                  <c:v>3074</c:v>
                </c:pt>
                <c:pt idx="8">
                  <c:v>3053</c:v>
                </c:pt>
                <c:pt idx="11">
                  <c:v>3128</c:v>
                </c:pt>
                <c:pt idx="14">
                  <c:v>3173</c:v>
                </c:pt>
              </c:numCache>
            </c:numRef>
          </c:val>
          <c:extLst>
            <c:ext xmlns:c16="http://schemas.microsoft.com/office/drawing/2014/chart" uri="{C3380CC4-5D6E-409C-BE32-E72D297353CC}">
              <c16:uniqueId val="{00000001-8AFC-46E5-808C-F603BA66E6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16465</c:v>
                </c:pt>
                <c:pt idx="5">
                  <c:v>17494</c:v>
                </c:pt>
                <c:pt idx="8">
                  <c:v>17553</c:v>
                </c:pt>
                <c:pt idx="11">
                  <c:v>18848</c:v>
                </c:pt>
                <c:pt idx="14">
                  <c:v>18569</c:v>
                </c:pt>
              </c:numCache>
            </c:numRef>
          </c:val>
          <c:extLst>
            <c:ext xmlns:c16="http://schemas.microsoft.com/office/drawing/2014/chart" uri="{C3380CC4-5D6E-409C-BE32-E72D297353CC}">
              <c16:uniqueId val="{00000002-8AFC-46E5-808C-F603BA66E6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FC-46E5-808C-F603BA66E6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FC-46E5-808C-F603BA66E6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FC-46E5-808C-F603BA66E6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2739</c:v>
                </c:pt>
                <c:pt idx="3">
                  <c:v>2557</c:v>
                </c:pt>
                <c:pt idx="6">
                  <c:v>2490</c:v>
                </c:pt>
                <c:pt idx="9">
                  <c:v>2604</c:v>
                </c:pt>
                <c:pt idx="12">
                  <c:v>2562</c:v>
                </c:pt>
              </c:numCache>
            </c:numRef>
          </c:val>
          <c:extLst>
            <c:ext xmlns:c16="http://schemas.microsoft.com/office/drawing/2014/chart" uri="{C3380CC4-5D6E-409C-BE32-E72D297353CC}">
              <c16:uniqueId val="{00000006-8AFC-46E5-808C-F603BA66E6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276</c:v>
                </c:pt>
                <c:pt idx="3">
                  <c:v>249</c:v>
                </c:pt>
                <c:pt idx="6">
                  <c:v>179</c:v>
                </c:pt>
                <c:pt idx="9">
                  <c:v>175</c:v>
                </c:pt>
                <c:pt idx="12">
                  <c:v>165</c:v>
                </c:pt>
              </c:numCache>
            </c:numRef>
          </c:val>
          <c:extLst>
            <c:ext xmlns:c16="http://schemas.microsoft.com/office/drawing/2014/chart" uri="{C3380CC4-5D6E-409C-BE32-E72D297353CC}">
              <c16:uniqueId val="{00000007-8AFC-46E5-808C-F603BA66E6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c:v>
                </c:pt>
                <c:pt idx="3">
                  <c:v>64</c:v>
                </c:pt>
                <c:pt idx="6">
                  <c:v>62</c:v>
                </c:pt>
                <c:pt idx="9">
                  <c:v>76</c:v>
                </c:pt>
                <c:pt idx="12">
                  <c:v>80</c:v>
                </c:pt>
              </c:numCache>
            </c:numRef>
          </c:val>
          <c:extLst>
            <c:ext xmlns:c16="http://schemas.microsoft.com/office/drawing/2014/chart" uri="{C3380CC4-5D6E-409C-BE32-E72D297353CC}">
              <c16:uniqueId val="{00000008-8AFC-46E5-808C-F603BA66E6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FC-46E5-808C-F603BA66E6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21356</c:v>
                </c:pt>
                <c:pt idx="3">
                  <c:v>21061</c:v>
                </c:pt>
                <c:pt idx="6">
                  <c:v>20197</c:v>
                </c:pt>
                <c:pt idx="9">
                  <c:v>20509</c:v>
                </c:pt>
                <c:pt idx="12">
                  <c:v>20347</c:v>
                </c:pt>
              </c:numCache>
            </c:numRef>
          </c:val>
          <c:extLst>
            <c:ext xmlns:c16="http://schemas.microsoft.com/office/drawing/2014/chart" uri="{C3380CC4-5D6E-409C-BE32-E72D297353CC}">
              <c16:uniqueId val="{0000000A-8AFC-46E5-808C-F603BA66E6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FC-46E5-808C-F603BA66E6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1132</c:v>
                </c:pt>
                <c:pt idx="1">
                  <c:v>1135</c:v>
                </c:pt>
                <c:pt idx="2">
                  <c:v>1140</c:v>
                </c:pt>
              </c:numCache>
            </c:numRef>
          </c:val>
          <c:extLst>
            <c:ext xmlns:c16="http://schemas.microsoft.com/office/drawing/2014/chart" uri="{C3380CC4-5D6E-409C-BE32-E72D297353CC}">
              <c16:uniqueId val="{00000000-0F03-4AB4-B1B2-78D127DEAD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4925</c:v>
                </c:pt>
                <c:pt idx="1">
                  <c:v>5796</c:v>
                </c:pt>
                <c:pt idx="2">
                  <c:v>5793</c:v>
                </c:pt>
              </c:numCache>
            </c:numRef>
          </c:val>
          <c:extLst>
            <c:ext xmlns:c16="http://schemas.microsoft.com/office/drawing/2014/chart" uri="{C3380CC4-5D6E-409C-BE32-E72D297353CC}">
              <c16:uniqueId val="{00000001-0F03-4AB4-B1B2-78D127DEAD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11235</c:v>
                </c:pt>
                <c:pt idx="1">
                  <c:v>11658</c:v>
                </c:pt>
                <c:pt idx="2">
                  <c:v>11376</c:v>
                </c:pt>
              </c:numCache>
            </c:numRef>
          </c:val>
          <c:extLst>
            <c:ext xmlns:c16="http://schemas.microsoft.com/office/drawing/2014/chart" uri="{C3380CC4-5D6E-409C-BE32-E72D297353CC}">
              <c16:uniqueId val="{00000002-0F03-4AB4-B1B2-78D127DEAD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{C7D5080F-C4D4-4640-AD5A-385872B8244C}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ADC-4360-B80A-B23419F3AA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{765080D8-34DB-4F3A-9564-A7EAAD1FD5EE}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DC-4360-B80A-B23419F3AA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{4755766F-5480-4779-A533-20E981E40264}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DC-4360-B80A-B23419F3AA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{269B6360-B302-4FE7-BE3E-F4F0449B6F32}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DC-4360-B80A-B23419F3AA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{4D51F609-3D11-4DF8-BB69-34304985A268}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DC-4360-B80A-B23419F3AAC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{9A84EBED-92A4-47AB-BE49-DDE64B75F596}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ADC-4360-B80A-B23419F3AAC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{239685AB-F92B-47F0-9AD7-E42B880FEA8C}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ADC-4360-B80A-B23419F3AAC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{C34F83CD-D72D-44D5-AC7B-064EE58C9EA7}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ADC-4360-B80A-B23419F3AAC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{60E63162-050A-4D1C-9AC4-313C83CAF527}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ADC-4360-B80A-B23419F3AA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56.5</c:v>
                </c:pt>
                <c:pt idx="16">
                  <c:v>56.8</c:v>
                </c:pt>
                <c:pt idx="24">
                  <c:v>57.4</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ADC-4360-B80A-B23419F3AA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{BB06FFFD-537C-483E-9F3D-A992C05744DF}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ADC-4360-B80A-B23419F3AA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{2312FDF7-BB38-4125-9669-CB54D57C048B}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DC-4360-B80A-B23419F3AA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{26AE0E21-07B6-4D59-9992-39FED389F5D3}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DC-4360-B80A-B23419F3AA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{C0BAC0CF-68F9-44D4-97D6-240F0C3550C4}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DC-4360-B80A-B23419F3AA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{02D77728-E1CA-4280-B2AF-CBCE978B2E0F}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DC-4360-B80A-B23419F3AAC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{FB93A998-DAA2-4348-8F86-E493A8ED72A6}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ADC-4360-B80A-B23419F3AAC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{91D8027B-486B-406A-B507-6D54179924BF}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ADC-4360-B80A-B23419F3AAC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{22ADCD83-9AE6-4578-A072-F1388A008DC5}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ADC-4360-B80A-B23419F3AAC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{04D3E0AD-EE58-47FE-83F1-098F2658A1EB}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ADC-4360-B80A-B23419F3AA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3ADC-4360-B80A-B23419F3AAC8}"/>
            </c:ext>
          </c:extLst>
        </c:ser>
        <c:dLbls>
          <c:showLegendKey val="0"/>
          <c:showVal val="1"/>
          <c:showCatName val="0"/>
          <c:showSerName val="0"/>
          <c:showPercent val="0"/>
          <c:showBubbleSize val="0"/>
        </c:dLbls>
        <c:axId val="46179840"/>
        <c:axId val="46181760"/>
      </c:scatterChart>
      <c:valAx>
        <c:axId val="46179840"/>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{D87EDA8E-C6E1-420D-8487-51BD6D415A3E}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8B2-4E7D-8968-67BB50E5E3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{B266017B-364D-4B54-AF6B-4C7076C7C27E}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B2-4E7D-8968-67BB50E5E3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{DA408E47-B07C-471A-A03F-AAF53EB0C483}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B2-4E7D-8968-67BB50E5E3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{E1114A3F-A898-4BEC-90FD-F47EFAF19EAC}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B2-4E7D-8968-67BB50E5E3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{4A68D63D-6BC5-4818-A2AA-041C14D007FB}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B2-4E7D-8968-67BB50E5E34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{4E15FC5E-6477-4A42-A12C-CD507D28B369}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8B2-4E7D-8968-67BB50E5E34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{C40653AD-76C4-4CC8-8D8D-DF2FC16AC0FF}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8B2-4E7D-8968-67BB50E5E34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{D09FD7C3-31C9-4539-B8DB-03BAFB5A2417}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8B2-4E7D-8968-67BB50E5E34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{2EEC3796-FA6B-4431-BC9E-10F3AE4568DB}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8B2-4E7D-8968-67BB50E5E3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5.3</c:v>
                </c:pt>
                <c:pt idx="16">
                  <c:v>5.2</c:v>
                </c:pt>
                <c:pt idx="24">
                  <c:v>4.7</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8B2-4E7D-8968-67BB50E5E3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{27D9FA4B-86A0-469C-AD24-A1F440EFA3CD}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8B2-4E7D-8968-67BB50E5E3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{FD3E61FE-9328-4F1D-82DC-587CF78EADD8}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B2-4E7D-8968-67BB50E5E3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{4610BAAD-003E-4693-92E0-A012823CF012}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B2-4E7D-8968-67BB50E5E3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{644C2B38-3D57-4254-8E84-8AAB5D9929F5}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B2-4E7D-8968-67BB50E5E3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{7D140FF2-19E2-404C-9B8E-06478D88AA3C}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B2-4E7D-8968-67BB50E5E34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{6FF7338C-A558-424F-A565-1C361C49DD07}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8B2-4E7D-8968-67BB50E5E34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{043AD995-11A8-4CAD-9F0E-B454377B7EBB}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8B2-4E7D-8968-67BB50E5E34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{99702E8F-689D-42EB-B2F2-968011337D2C}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8B2-4E7D-8968-67BB50E5E34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{2243FB19-C055-41EB-B51D-9575E60977ED}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8B2-4E7D-8968-67BB50E5E3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D8B2-4E7D-8968-67BB50E5E34F}"/>
            </c:ext>
          </c:extLst>
        </c:ser>
        <c:dLbls>
          <c:showLegendKey val="0"/>
          <c:showVal val="1"/>
          <c:showCatName val="0"/>
          <c:showSerName val="0"/>
          <c:showPercent val="0"/>
          <c:showBubbleSize val="0"/>
        </c:dLbls>
        <c:axId val="84219776"/>
        <c:axId val="84234240"/>
      </c:scatterChart>
      <c:valAx>
        <c:axId val="8421977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実質公債費比率の分子について、近年元利償還額は横ばいを保っている。平成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年度は合併特例債及び過疎対策事業債の元金償還開始に伴う</a:t>
          </a:r>
          <a:r>
            <a:rPr kumimoji="1" lang="en-US" altLang="ja-JP" sz="1200">
              <a:solidFill>
                <a:sysClr val="windowText" lastClr="000000"/>
              </a:solidFill>
              <a:latin typeface="ＭＳ ゴシック" pitchFamily="49" charset="-128"/>
              <a:ea typeface="ＭＳ ゴシック" pitchFamily="49" charset="-128"/>
            </a:rPr>
            <a:t>102</a:t>
          </a:r>
          <a:r>
            <a:rPr kumimoji="1" lang="ja-JP" altLang="en-US" sz="1200">
              <a:solidFill>
                <a:sysClr val="windowText" lastClr="000000"/>
              </a:solidFill>
              <a:latin typeface="ＭＳ ゴシック" pitchFamily="49" charset="-128"/>
              <a:ea typeface="ＭＳ ゴシック" pitchFamily="49" charset="-128"/>
            </a:rPr>
            <a:t>百万円増加の一方、繰上償還</a:t>
          </a:r>
          <a:r>
            <a:rPr kumimoji="1" lang="en-US" altLang="ja-JP" sz="1200">
              <a:solidFill>
                <a:sysClr val="windowText" lastClr="000000"/>
              </a:solidFill>
              <a:latin typeface="ＭＳ ゴシック" pitchFamily="49" charset="-128"/>
              <a:ea typeface="ＭＳ ゴシック" pitchFamily="49" charset="-128"/>
            </a:rPr>
            <a:t>684</a:t>
          </a:r>
          <a:r>
            <a:rPr kumimoji="1" lang="ja-JP" altLang="en-US" sz="1200">
              <a:solidFill>
                <a:sysClr val="windowText" lastClr="000000"/>
              </a:solidFill>
              <a:latin typeface="ＭＳ ゴシック" pitchFamily="49" charset="-128"/>
              <a:ea typeface="ＭＳ ゴシック" pitchFamily="49" charset="-128"/>
            </a:rPr>
            <a:t>百万円の効果により、実質公債費比率の分子は前年度と比較して</a:t>
          </a:r>
          <a:r>
            <a:rPr kumimoji="1" lang="en-US" altLang="ja-JP" sz="1200">
              <a:solidFill>
                <a:sysClr val="windowText" lastClr="000000"/>
              </a:solidFill>
              <a:latin typeface="ＭＳ ゴシック" pitchFamily="49" charset="-128"/>
              <a:ea typeface="ＭＳ ゴシック" pitchFamily="49" charset="-128"/>
            </a:rPr>
            <a:t>72</a:t>
          </a:r>
          <a:r>
            <a:rPr kumimoji="1" lang="ja-JP" altLang="en-US" sz="1200">
              <a:solidFill>
                <a:sysClr val="windowText" lastClr="000000"/>
              </a:solidFill>
              <a:latin typeface="ＭＳ ゴシック" pitchFamily="49" charset="-128"/>
              <a:ea typeface="ＭＳ ゴシック" pitchFamily="49" charset="-128"/>
            </a:rPr>
            <a:t>百万円の増となった。</a:t>
          </a:r>
        </a:p>
        <a:p>
          <a:r>
            <a:rPr kumimoji="1" lang="ja-JP" altLang="en-US" sz="1200">
              <a:solidFill>
                <a:sysClr val="windowText" lastClr="000000"/>
              </a:solidFill>
              <a:latin typeface="ＭＳ ゴシック" pitchFamily="49" charset="-128"/>
              <a:ea typeface="ＭＳ ゴシック" pitchFamily="49" charset="-128"/>
            </a:rPr>
            <a:t>　今後、公営住宅や学校等の公共施設の改修に対する起債発行により、元利償還額の増加が見込まれる。そのため、合併特例債及び過疎対策事業債、公営住宅建設事業債等を含めた地方債全体の計画的発行を図る必要がある。</a:t>
          </a:r>
        </a:p>
        <a:p>
          <a:r>
            <a:rPr kumimoji="1" lang="ja-JP" altLang="en-US" sz="1200">
              <a:solidFill>
                <a:sysClr val="windowText" lastClr="000000"/>
              </a:solidFill>
              <a:latin typeface="ＭＳ ゴシック" pitchFamily="49" charset="-128"/>
              <a:ea typeface="ＭＳ ゴシック" pitchFamily="49" charset="-128"/>
            </a:rPr>
            <a:t>　なお、後年度普通交付税に算入される額を含む、算入公債費等の額については、平成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年度以降、元利償還金に対する</a:t>
          </a:r>
          <a:r>
            <a:rPr kumimoji="1" lang="en-US" altLang="ja-JP" sz="1200">
              <a:solidFill>
                <a:sysClr val="windowText" lastClr="000000"/>
              </a:solidFill>
              <a:latin typeface="ＭＳ ゴシック" pitchFamily="49" charset="-128"/>
              <a:ea typeface="ＭＳ ゴシック" pitchFamily="49" charset="-128"/>
            </a:rPr>
            <a:t>90%</a:t>
          </a:r>
          <a:r>
            <a:rPr kumimoji="1" lang="ja-JP" altLang="en-US" sz="1200">
              <a:solidFill>
                <a:sysClr val="windowText" lastClr="000000"/>
              </a:solidFill>
              <a:latin typeface="ＭＳ ゴシック" pitchFamily="49" charset="-128"/>
              <a:ea typeface="ＭＳ ゴシック" pitchFamily="49" charset="-128"/>
            </a:rPr>
            <a:t>以上が算入されており、次年度以降についても算入率</a:t>
          </a:r>
          <a:r>
            <a:rPr kumimoji="1" lang="en-US" altLang="ja-JP" sz="1200">
              <a:solidFill>
                <a:sysClr val="windowText" lastClr="000000"/>
              </a:solidFill>
              <a:latin typeface="ＭＳ ゴシック" pitchFamily="49" charset="-128"/>
              <a:ea typeface="ＭＳ ゴシック" pitchFamily="49" charset="-128"/>
            </a:rPr>
            <a:t>70</a:t>
          </a:r>
          <a:r>
            <a:rPr kumimoji="1" lang="ja-JP" altLang="en-US" sz="1200">
              <a:solidFill>
                <a:sysClr val="windowText" lastClr="000000"/>
              </a:solidFill>
              <a:latin typeface="ＭＳ ゴシック" pitchFamily="49" charset="-128"/>
              <a:ea typeface="ＭＳ ゴシック" pitchFamily="49" charset="-128"/>
            </a:rPr>
            <a:t>％以上は維持できる見込みである。過疎対策事業債や合併特例事業債の起債終了後はこの算入率は減少することが予想される。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将来負担比率（分子）については、平成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年度以降全ての年度において、将来負担額を充当可能財源等が上回っている状況である。</a:t>
          </a:r>
        </a:p>
        <a:p>
          <a:r>
            <a:rPr kumimoji="1" lang="ja-JP" altLang="en-US" sz="1200">
              <a:latin typeface="ＭＳ ゴシック" pitchFamily="49" charset="-128"/>
              <a:ea typeface="ＭＳ ゴシック" pitchFamily="49" charset="-128"/>
            </a:rPr>
            <a:t>　特に、一般会計等に係る地方債現在高は、横ばいを保っている。平成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年度末の現在高は繰上償還</a:t>
          </a:r>
          <a:r>
            <a:rPr kumimoji="1" lang="en-US" altLang="ja-JP" sz="1200">
              <a:latin typeface="ＭＳ ゴシック" pitchFamily="49" charset="-128"/>
              <a:ea typeface="ＭＳ ゴシック" pitchFamily="49" charset="-128"/>
            </a:rPr>
            <a:t>684</a:t>
          </a:r>
          <a:r>
            <a:rPr kumimoji="1" lang="ja-JP" altLang="en-US" sz="1200">
              <a:latin typeface="ＭＳ ゴシック" pitchFamily="49" charset="-128"/>
              <a:ea typeface="ＭＳ ゴシック" pitchFamily="49" charset="-128"/>
            </a:rPr>
            <a:t>百万円の効果もあり</a:t>
          </a:r>
          <a:r>
            <a:rPr kumimoji="1" lang="en-US" altLang="ja-JP" sz="1200">
              <a:latin typeface="ＭＳ ゴシック" pitchFamily="49" charset="-128"/>
              <a:ea typeface="ＭＳ ゴシック" pitchFamily="49" charset="-128"/>
            </a:rPr>
            <a:t>20,347</a:t>
          </a:r>
          <a:r>
            <a:rPr kumimoji="1" lang="ja-JP" altLang="en-US" sz="1200">
              <a:latin typeface="ＭＳ ゴシック" pitchFamily="49" charset="-128"/>
              <a:ea typeface="ＭＳ ゴシック" pitchFamily="49" charset="-128"/>
            </a:rPr>
            <a:t>百万円まで減少したが、地方債発行額は新規発行額の増により前年度と比較して</a:t>
          </a:r>
          <a:r>
            <a:rPr kumimoji="1" lang="en-US" altLang="ja-JP" sz="1200">
              <a:latin typeface="ＭＳ ゴシック" pitchFamily="49" charset="-128"/>
              <a:ea typeface="ＭＳ ゴシック" pitchFamily="49" charset="-128"/>
            </a:rPr>
            <a:t>303</a:t>
          </a:r>
          <a:r>
            <a:rPr kumimoji="1" lang="ja-JP" altLang="en-US" sz="1200">
              <a:latin typeface="ＭＳ ゴシック" pitchFamily="49" charset="-128"/>
              <a:ea typeface="ＭＳ ゴシック" pitchFamily="49" charset="-128"/>
            </a:rPr>
            <a:t>百万円増加した。主な要因は、小中学校建設等に伴う過疎対策事業債</a:t>
          </a:r>
          <a:r>
            <a:rPr kumimoji="1" lang="en-US" altLang="ja-JP" sz="1200">
              <a:latin typeface="ＭＳ ゴシック" pitchFamily="49" charset="-128"/>
              <a:ea typeface="ＭＳ ゴシック" pitchFamily="49" charset="-128"/>
            </a:rPr>
            <a:t>308</a:t>
          </a:r>
          <a:r>
            <a:rPr kumimoji="1" lang="ja-JP" altLang="en-US" sz="1200">
              <a:latin typeface="ＭＳ ゴシック" pitchFamily="49" charset="-128"/>
              <a:ea typeface="ＭＳ ゴシック" pitchFamily="49" charset="-128"/>
            </a:rPr>
            <a:t>百万円及び学校教育施設等整備事業債</a:t>
          </a:r>
          <a:r>
            <a:rPr kumimoji="1" lang="en-US" altLang="ja-JP" sz="1200">
              <a:latin typeface="ＭＳ ゴシック" pitchFamily="49" charset="-128"/>
              <a:ea typeface="ＭＳ ゴシック" pitchFamily="49" charset="-128"/>
            </a:rPr>
            <a:t>224</a:t>
          </a:r>
          <a:r>
            <a:rPr kumimoji="1" lang="ja-JP" altLang="en-US" sz="1200">
              <a:latin typeface="ＭＳ ゴシック" pitchFamily="49" charset="-128"/>
              <a:ea typeface="ＭＳ ゴシック" pitchFamily="49" charset="-128"/>
            </a:rPr>
            <a:t>百万円の増加である。</a:t>
          </a:r>
        </a:p>
        <a:p>
          <a:r>
            <a:rPr kumimoji="1" lang="ja-JP" altLang="en-US" sz="1200">
              <a:latin typeface="ＭＳ ゴシック" pitchFamily="49" charset="-128"/>
              <a:ea typeface="ＭＳ ゴシック" pitchFamily="49" charset="-128"/>
            </a:rPr>
            <a:t>　これに対し充当可能財源等については、特定目的基金を含む充当可能基金が年々増加し、さらに基準財政需要額算入見込額についても、平成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142</a:t>
          </a:r>
          <a:r>
            <a:rPr kumimoji="1" lang="ja-JP" altLang="en-US" sz="1200">
              <a:latin typeface="ＭＳ ゴシック" pitchFamily="49" charset="-128"/>
              <a:ea typeface="ＭＳ ゴシック" pitchFamily="49" charset="-128"/>
            </a:rPr>
            <a:t>億円となっており、地方債残高の</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を占めている。</a:t>
          </a:r>
        </a:p>
        <a:p>
          <a:r>
            <a:rPr kumimoji="1" lang="ja-JP" altLang="en-US" sz="1200">
              <a:latin typeface="ＭＳ ゴシック" pitchFamily="49" charset="-128"/>
              <a:ea typeface="ＭＳ ゴシック" pitchFamily="49" charset="-128"/>
            </a:rPr>
            <a:t>　今後も、この数値は大きな変動はないと見込まれる。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地方債繰上償還により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百万円取り崩したこと、公共施設等の維持管理や更新経費に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百万円、ふるさと納税返礼品等の経費や図書館・歴史資料館経費、ふるさと納税を活用した定住促進や保育料第三子以降軽減分等の町独自費用として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百万円取り崩した一方、ふるさと納税寄附金の増加により使途目的に沿った基金へ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により、基金への積立金も減少している。なお、令和元年度の法律改正に伴い大幅に減少する見込である。他にも施設の老朽化や統廃合等に伴い、基金の取崩しを行う予定であること、地方債の増加に伴い減債基金の減少が見込まれることなどから、全体的に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・かんがい施設維持管理基金：鉱害復旧事業により合併前の旧町毎に設置しており、かんがい施設の維持管理及びその施設更新に関する経費の財源に充てている。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年度に合併特例事業債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百万円を受け入れて同額を積立し、債券運用収益にて増加している。合併に伴う旧町間の格差是正等などのソフト事業に充当する。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・公共施設整備基金：金田小中学校整備に伴う地方債対象外経費等の一般財源分や、町道や農道などの更新整備により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・福祉基金：国民健康保険事業の赤字補填分として、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合併前に旧町毎に整備した公共施設が統廃合されずに存続しているため、保有する施設数が非合併団体よりも多い。また、老朽化施設も多いため、今後更新を含めた施設の統廃合等を行うにあた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億円程度の積立を行う予定。但し、更新整備のため毎年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億円以上基金を取り崩す予定のため、今後も減少する見込みである。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・地域振興基金：基金はほぼふるさと納税寄附金による積立金で占められているため、今後のふるさと納税の法律改正により変動する見込みである。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債券運用利子による収益に伴う増加。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億円程度を目処に積み立てることとしている。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百万円積立による増加した一方、地方債繰上償還分の取崩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小中学校施設整備や残りの合併特例債を起債することにより、令和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年度に地方債償還のピークを迎えるため、それに備えて毎年度計画的に積立てを行う予定である。同時に地方債償還による基金の取崩しを行うことから、令和元年度以降は減少予定である。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61508A6-3E2F-4142-9C93-3B5E79C86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A619A97-0ACB-4CFE-A3ED-CC3C2E1D28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DD29E1E-D86B-4DDA-A57C-3ADA123A0DE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80FD20D9-F7DD-497F-AFE5-EC7678864C2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751DC3E5-2181-4052-BEB3-A49830DD9E5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43D6177B-B17C-4546-832B-29DAE13BF7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5C28768-12FE-4FF3-8FAD-C8D76B2ECF1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6AF21D5-618A-4F98-A309-F432679BE08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8A92A940-00BD-4652-957D-4D239F2EF99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884D4978-D4C6-4B9D-85E9-A449596C828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8CDD25B0-87A0-42B9-BED2-7FEA782DCF9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619DC27E-F2BF-4160-9AA8-2AEE8CC0A73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5057A187-ADC8-4FF2-8ED1-D5822F6EE15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510EAC12-B726-4501-929C-C605C79754F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3D98D081-095C-40DD-ADE9-40FE280F1E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71F0601B-781B-40C8-B5A6-B873061A47C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EABA67B1-447C-4EAB-89FA-9BF14937DB2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8A4CD4DF-C552-4F87-B6F6-E730873F0DA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927B9A9-599D-42BD-A07B-FA3DAD123E6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9DDD771C-D172-4E0E-98FC-079DCC54323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D5AECA07-B3C3-46AD-B4B6-4E34001209B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23,012
22,860
42.06
19,137,516
18,620,020
505,850
7,218,249
20,347,230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1816AAD1-3B30-4BB3-97A9-2FA63FEF9BB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B897FAF0-3215-4050-900C-6EE48429E58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A118ACD1-7FED-43B1-B56E-A89537D40D2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41787F52-7E20-48B1-A17A-8978FEA17F9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51B14BA1-B91D-4EFF-BAEC-5DD330BC4E6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F167AC22-6161-4D3D-9EE3-34FD65F9908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68BF61F5-207B-46DA-AAAF-E7D2018E79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43298FDC-CF62-43B0-B913-1F53F260AB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D1FF9B-CC80-4515-B080-17FAF02D28E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1FF0F906-DD67-49F9-8E5E-29932A81FF3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9135BB7C-3FAF-44BC-8E7A-E963B570C8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8F1DC029-D461-47C0-8E89-A266D20E88E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B354A2F-E00C-48EA-BBB5-D7E59E05CA3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518CDE57-41B6-472C-B0DE-CE24E0054DB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7B73E3B3-2436-46C6-B321-B60A5DE6AC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315FBA27-A8FE-472B-BF18-BFE90D40E3D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4F5B2A6-D656-4013-87DB-54BE59574A3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9F733105-FF17-4B78-8AB8-F4C824CD003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5EE842BF-AE24-4C0A-A255-5C23E781D3E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29CD97D6-F444-410D-9EC6-9F42307485C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5593A4D7-B34B-44D7-B5DB-1F2888E84A3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D8285CFB-EAB4-4DB0-BAB7-B8645819CF3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7A182E8-0C6E-490C-9EE7-441ADBD946C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FE7F866C-6AF1-4903-9C8E-82A75ACADE8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E9C6DE0D-76D1-48CF-99A4-43701039349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FAA71DA5-8E12-41ED-BC7F-3C054424195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F7B04C5F-819F-40D9-BE54-90C58CD9CFC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6FF3BF3E-DF77-4CB1-970E-B8D07082AD6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D759389D-DA2B-4E99-AD75-BEFC987CC3E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951ACCA-7A9B-43A9-BBB9-B624A67C95A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3B22ACB8-D7B1-4CD8-B821-0A480E68E26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5847F18C-F7CA-4063-8202-4699917761C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8A2F5AB-07D6-49EF-8653-88EA698A1A1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E4ECABD4-76C8-418B-A98B-6D4A3DE7F48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有形固定資産減価償却率については、平成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と類似団体と比較して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ポイント低い状況である。平成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ポイント増加となっており、これは施設等の有形固定資産の新規更新に伴う有形固定資産額の増よりも既存施設の当年度有形固定資産減価償却額が高かったことによる。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福智町では、平成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年度に策定した公共施設等総合管理計画において、公共施設等の延べ床面積を今後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％以上削減するという目標を掲げており、老朽化した施設の集約化・複合化や除却を進める必要がある。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B5D61570-F9C8-42EE-9264-7F113324A1D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C419A9E0-FCF9-4578-A1C8-D2965C07BD5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36C393E7-6C1E-43F6-9023-441F8B60265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19872F1A-6003-4C0E-AC56-5FD890474AD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1282C8C-1E02-424B-BE59-A0271E573D4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88CA2714-BCA2-4BEB-A7C3-630464646B9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7E8D4FCE-69B1-42EC-957E-14E2BBA6E1F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CDA675D-151B-4DCD-9FA3-8BAAF54DCB2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AECC62B-FDA9-49ED-A6D4-3C70814743C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A3CAF951-63F4-424C-9D39-15AF6FC216C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DDB140D0-73B7-4D83-87B3-68E1A313351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D946C5CF-3E0D-448C-A7A5-25B9D33F0A9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AF0083AC-3C86-48DF-8B53-D62E6E23322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E90C2A1A-09EB-4A93-9267-45DF0A4EB17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BD448D7D-8871-42BF-961F-AC334FE8388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4C06405-E526-4729-BDEB-4500E8EAC21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759EC07B-6E95-4ACA-8D70-2A1C198E25BB}"/>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AC6C7928-12E2-441B-8B4E-87B92307119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5" name="直線コネクタ 74">
          <a:extLst>
            <a:ext uri="{FF2B5EF4-FFF2-40B4-BE49-F238E27FC236}">
              <a16:creationId xmlns:a16="http://schemas.microsoft.com/office/drawing/2014/main" id="{9DB65F15-07CC-4495-80A8-467501DF0B73}"/>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6" name="有形固定資産減価償却率最小値テキスト">
          <a:extLst>
            <a:ext uri="{FF2B5EF4-FFF2-40B4-BE49-F238E27FC236}">
              <a16:creationId xmlns:a16="http://schemas.microsoft.com/office/drawing/2014/main" id="{D421847D-2400-4A5C-AA53-0E594625663E}"/>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7" name="直線コネクタ 76">
          <a:extLst>
            <a:ext uri="{FF2B5EF4-FFF2-40B4-BE49-F238E27FC236}">
              <a16:creationId xmlns:a16="http://schemas.microsoft.com/office/drawing/2014/main" id="{D806D38C-0355-4BF3-8C43-A491CED866F8}"/>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8" name="有形固定資産減価償却率最大値テキスト">
          <a:extLst>
            <a:ext uri="{FF2B5EF4-FFF2-40B4-BE49-F238E27FC236}">
              <a16:creationId xmlns:a16="http://schemas.microsoft.com/office/drawing/2014/main" id="{1B4DD236-7E86-4180-B30C-D61AFA7425BF}"/>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9" name="直線コネクタ 78">
          <a:extLst>
            <a:ext uri="{FF2B5EF4-FFF2-40B4-BE49-F238E27FC236}">
              <a16:creationId xmlns:a16="http://schemas.microsoft.com/office/drawing/2014/main" id="{0545933D-7846-4864-8E4F-32372E777C49}"/>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80" name="有形固定資産減価償却率平均値テキスト">
          <a:extLst>
            <a:ext uri="{FF2B5EF4-FFF2-40B4-BE49-F238E27FC236}">
              <a16:creationId xmlns:a16="http://schemas.microsoft.com/office/drawing/2014/main" id="{91F4A5DB-487A-4FE1-8B47-DCB160EA475F}"/>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フローチャート: 判断 80">
          <a:extLst>
            <a:ext uri="{FF2B5EF4-FFF2-40B4-BE49-F238E27FC236}">
              <a16:creationId xmlns:a16="http://schemas.microsoft.com/office/drawing/2014/main" id="{C02234EC-6D54-4126-8A63-8E7CAEBD5C56}"/>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2" name="フローチャート: 判断 81">
          <a:extLst>
            <a:ext uri="{FF2B5EF4-FFF2-40B4-BE49-F238E27FC236}">
              <a16:creationId xmlns:a16="http://schemas.microsoft.com/office/drawing/2014/main" id="{889ABBC2-B23F-4D5D-BF3D-68E9D68BA16B}"/>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3" name="フローチャート: 判断 82">
          <a:extLst>
            <a:ext uri="{FF2B5EF4-FFF2-40B4-BE49-F238E27FC236}">
              <a16:creationId xmlns:a16="http://schemas.microsoft.com/office/drawing/2014/main" id="{D059C8DE-BBBF-452F-87DE-C347318D2B8B}"/>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4" name="フローチャート: 判断 83">
          <a:extLst>
            <a:ext uri="{FF2B5EF4-FFF2-40B4-BE49-F238E27FC236}">
              <a16:creationId xmlns:a16="http://schemas.microsoft.com/office/drawing/2014/main" id="{C315D219-AD20-4713-BF2E-62A310D01F5B}"/>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B748B9D-51DA-4F67-BDF0-BE21CD2F779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93A64AC-6489-462D-B23E-5A25E56A822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08E8828-DA6E-4687-9DB8-EA4FB744F63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96F8333-D5CC-4B6D-A14E-B358F0A0287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F1B7E08-3E11-479E-8CA1-7C57C714C11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92619</xdr:rowOff>
    </xdr:from>
    <xdr:to>
      <xdr:col>23</xdr:col>
      <xdr:colOff>136525</xdr:colOff>
      <xdr:row>32</xdr:row>
      <xdr:rowOff>22769</xdr:rowOff>
    </xdr:to>
    <xdr:sp macro="" textlink="">
      <xdr:nvSpPr>
        <xdr:cNvPr id="90" name="楕円 89">
          <a:extLst>
            <a:ext uri="{FF2B5EF4-FFF2-40B4-BE49-F238E27FC236}">
              <a16:creationId xmlns:a16="http://schemas.microsoft.com/office/drawing/2014/main" id="{CFDC3AFF-AFAC-4385-96BA-2E5B099D70C5}"/>
            </a:ext>
          </a:extLst>
        </xdr:cNvPr>
        <xdr:cNvSpPr/>
      </xdr:nvSpPr>
      <xdr:spPr>
        <a:xfrm>
          <a:off x="47117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71046</xdr:rowOff>
    </xdr:from>
    <xdr:ext cx="405111" cy="259045"/>
    <xdr:sp macro="" textlink="">
      <xdr:nvSpPr>
        <xdr:cNvPr id="91" name="有形固定資産減価償却率該当値テキスト">
          <a:extLst>
            <a:ext uri="{FF2B5EF4-FFF2-40B4-BE49-F238E27FC236}">
              <a16:creationId xmlns:a16="http://schemas.microsoft.com/office/drawing/2014/main" id="{C6E027EA-F796-4ED7-825D-595BA5AE5D8F}"/>
            </a:ext>
          </a:extLst>
        </xdr:cNvPr>
        <xdr:cNvSpPr txBox="1"/>
      </xdr:nvSpPr>
      <xdr:spPr>
        <a:xfrm>
          <a:off x="4813300" y="615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129631</xdr:rowOff>
    </xdr:from>
    <xdr:to>
      <xdr:col>19</xdr:col>
      <xdr:colOff>187325</xdr:colOff>
      <xdr:row>32</xdr:row>
      <xdr:rowOff>59781</xdr:rowOff>
    </xdr:to>
    <xdr:sp macro="" textlink="">
      <xdr:nvSpPr>
        <xdr:cNvPr id="92" name="楕円 91">
          <a:extLst>
            <a:ext uri="{FF2B5EF4-FFF2-40B4-BE49-F238E27FC236}">
              <a16:creationId xmlns:a16="http://schemas.microsoft.com/office/drawing/2014/main" id="{E0165514-9470-450F-B4CD-E52E270FE1CC}"/>
            </a:ext>
          </a:extLst>
        </xdr:cNvPr>
        <xdr:cNvSpPr/>
      </xdr:nvSpPr>
      <xdr:spPr>
        <a:xfrm>
          <a:off x="4000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143419</xdr:rowOff>
    </xdr:from>
    <xdr:to>
      <xdr:col>23</xdr:col>
      <xdr:colOff>85725</xdr:colOff>
      <xdr:row>32</xdr:row>
      <xdr:rowOff>8981</xdr:rowOff>
    </xdr:to>
    <xdr:cxnSp macro="">
      <xdr:nvCxnSpPr>
        <xdr:cNvPr id="93" name="直線コネクタ 92">
          <a:extLst>
            <a:ext uri="{FF2B5EF4-FFF2-40B4-BE49-F238E27FC236}">
              <a16:creationId xmlns:a16="http://schemas.microsoft.com/office/drawing/2014/main" id="{D06D0B92-6188-4BC6-88D5-4108BECB5810}"/>
            </a:ext>
          </a:extLst>
        </xdr:cNvPr>
        <xdr:cNvCxnSpPr/>
      </xdr:nvCxnSpPr>
      <xdr:spPr>
        <a:xfrm flipV="1">
          <a:off x="4051300" y="622989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148136</xdr:rowOff>
    </xdr:from>
    <xdr:to>
      <xdr:col>15</xdr:col>
      <xdr:colOff>187325</xdr:colOff>
      <xdr:row>32</xdr:row>
      <xdr:rowOff>78286</xdr:rowOff>
    </xdr:to>
    <xdr:sp macro="" textlink="">
      <xdr:nvSpPr>
        <xdr:cNvPr id="94" name="楕円 93">
          <a:extLst>
            <a:ext uri="{FF2B5EF4-FFF2-40B4-BE49-F238E27FC236}">
              <a16:creationId xmlns:a16="http://schemas.microsoft.com/office/drawing/2014/main" id="{464F9AE4-6D37-48E6-8B8D-1847C959DB6C}"/>
            </a:ext>
          </a:extLst>
        </xdr:cNvPr>
        <xdr:cNvSpPr/>
      </xdr:nvSpPr>
      <xdr:spPr>
        <a:xfrm>
          <a:off x="3238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8981</xdr:rowOff>
    </xdr:from>
    <xdr:to>
      <xdr:col>19</xdr:col>
      <xdr:colOff>136525</xdr:colOff>
      <xdr:row>32</xdr:row>
      <xdr:rowOff>27486</xdr:rowOff>
    </xdr:to>
    <xdr:cxnSp macro="">
      <xdr:nvCxnSpPr>
        <xdr:cNvPr id="95" name="直線コネクタ 94">
          <a:extLst>
            <a:ext uri="{FF2B5EF4-FFF2-40B4-BE49-F238E27FC236}">
              <a16:creationId xmlns:a16="http://schemas.microsoft.com/office/drawing/2014/main" id="{A10939A3-5C7C-49ED-A5E4-2030CCFD184D}"/>
            </a:ext>
          </a:extLst>
        </xdr:cNvPr>
        <xdr:cNvCxnSpPr/>
      </xdr:nvCxnSpPr>
      <xdr:spPr>
        <a:xfrm flipV="1">
          <a:off x="3289300" y="6266906"/>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157389</xdr:rowOff>
    </xdr:from>
    <xdr:to>
      <xdr:col>11</xdr:col>
      <xdr:colOff>187325</xdr:colOff>
      <xdr:row>32</xdr:row>
      <xdr:rowOff>87539</xdr:rowOff>
    </xdr:to>
    <xdr:sp macro="" textlink="">
      <xdr:nvSpPr>
        <xdr:cNvPr id="96" name="楕円 95">
          <a:extLst>
            <a:ext uri="{FF2B5EF4-FFF2-40B4-BE49-F238E27FC236}">
              <a16:creationId xmlns:a16="http://schemas.microsoft.com/office/drawing/2014/main" id="{757B3C47-FBBB-4DF5-96B0-9D5B8A9DEBBA}"/>
            </a:ext>
          </a:extLst>
        </xdr:cNvPr>
        <xdr:cNvSpPr/>
      </xdr:nvSpPr>
      <xdr:spPr>
        <a:xfrm>
          <a:off x="2476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27486</xdr:rowOff>
    </xdr:from>
    <xdr:to>
      <xdr:col>15</xdr:col>
      <xdr:colOff>136525</xdr:colOff>
      <xdr:row>32</xdr:row>
      <xdr:rowOff>36739</xdr:rowOff>
    </xdr:to>
    <xdr:cxnSp macro="">
      <xdr:nvCxnSpPr>
        <xdr:cNvPr id="97" name="直線コネクタ 96">
          <a:extLst>
            <a:ext uri="{FF2B5EF4-FFF2-40B4-BE49-F238E27FC236}">
              <a16:creationId xmlns:a16="http://schemas.microsoft.com/office/drawing/2014/main" id="{F1E8E3F8-C39F-4729-95F6-0106440B0BC5}"/>
            </a:ext>
          </a:extLst>
        </xdr:cNvPr>
        <xdr:cNvCxnSpPr/>
      </xdr:nvCxnSpPr>
      <xdr:spPr>
        <a:xfrm flipV="1">
          <a:off x="2527300" y="628541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8" name="n_1aveValue有形固定資産減価償却率">
          <a:extLst>
            <a:ext uri="{FF2B5EF4-FFF2-40B4-BE49-F238E27FC236}">
              <a16:creationId xmlns:a16="http://schemas.microsoft.com/office/drawing/2014/main" id="{6FF19027-9821-427B-A9B6-2E7DC0465EE0}"/>
            </a:ext>
          </a:extLst>
        </xdr:cNvPr>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9" name="n_2aveValue有形固定資産減価償却率">
          <a:extLst>
            <a:ext uri="{FF2B5EF4-FFF2-40B4-BE49-F238E27FC236}">
              <a16:creationId xmlns:a16="http://schemas.microsoft.com/office/drawing/2014/main" id="{E65261B0-B24A-4F49-BCA9-460F666AB13E}"/>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100" name="n_3aveValue有形固定資産減価償却率">
          <a:extLst>
            <a:ext uri="{FF2B5EF4-FFF2-40B4-BE49-F238E27FC236}">
              <a16:creationId xmlns:a16="http://schemas.microsoft.com/office/drawing/2014/main" id="{1487445C-93FD-4353-839F-1F6501D2863E}"/>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50908</xdr:rowOff>
    </xdr:from>
    <xdr:ext cx="405111" cy="259045"/>
    <xdr:sp macro="" textlink="">
      <xdr:nvSpPr>
        <xdr:cNvPr id="101" name="n_1mainValue有形固定資産減価償却率">
          <a:extLst>
            <a:ext uri="{FF2B5EF4-FFF2-40B4-BE49-F238E27FC236}">
              <a16:creationId xmlns:a16="http://schemas.microsoft.com/office/drawing/2014/main" id="{EF9FD2D6-E39A-4E9B-B218-CD11B7033BD8}"/>
            </a:ext>
          </a:extLst>
        </xdr:cNvPr>
        <xdr:cNvSpPr txBox="1"/>
      </xdr:nvSpPr>
      <xdr:spPr>
        <a:xfrm>
          <a:off x="38360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94813</xdr:rowOff>
    </xdr:from>
    <xdr:ext cx="405111" cy="259045"/>
    <xdr:sp macro="" textlink="">
      <xdr:nvSpPr>
        <xdr:cNvPr id="102" name="n_2mainValue有形固定資産減価償却率">
          <a:extLst>
            <a:ext uri="{FF2B5EF4-FFF2-40B4-BE49-F238E27FC236}">
              <a16:creationId xmlns:a16="http://schemas.microsoft.com/office/drawing/2014/main" id="{6874B7C3-3716-4FDE-AB58-15D91879C4B2}"/>
            </a:ext>
          </a:extLst>
        </xdr:cNvPr>
        <xdr:cNvSpPr txBox="1"/>
      </xdr:nvSpPr>
      <xdr:spPr>
        <a:xfrm>
          <a:off x="3086744"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104066</xdr:rowOff>
    </xdr:from>
    <xdr:ext cx="405111" cy="259045"/>
    <xdr:sp macro="" textlink="">
      <xdr:nvSpPr>
        <xdr:cNvPr id="103" name="n_3mainValue有形固定資産減価償却率">
          <a:extLst>
            <a:ext uri="{FF2B5EF4-FFF2-40B4-BE49-F238E27FC236}">
              <a16:creationId xmlns:a16="http://schemas.microsoft.com/office/drawing/2014/main" id="{8B3551BB-1DF2-4B6D-9AE5-0CD26724F74A}"/>
            </a:ext>
          </a:extLst>
        </xdr:cNvPr>
        <xdr:cNvSpPr txBox="1"/>
      </xdr:nvSpPr>
      <xdr:spPr>
        <a:xfrm>
          <a:off x="2324744" y="60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9F429277-E0CF-41F8-B6CA-C450FFEA204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EDEFF8CB-6C23-4600-BF8B-890EA795927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a:extLst>
            <a:ext uri="{FF2B5EF4-FFF2-40B4-BE49-F238E27FC236}">
              <a16:creationId xmlns:a16="http://schemas.microsoft.com/office/drawing/2014/main" id="{A0390AB5-C476-421C-920B-0F7EE1F7910A}"/>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20448B06-AEE7-40FA-B6FC-3088918F40C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2A9865CE-0FBE-4995-ABAF-B79C8C087D8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8DB6A619-D797-43CB-9D23-5F1482ADE31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7BBB4433-72EC-4DF5-98BE-CCA3B1FF2F7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AE01EF90-80A8-486B-9936-4E74BCB1130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3BE235F7-5475-4FF1-B36E-44540791715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5B5D547C-6F68-4586-848C-18AEA3E25B4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98A46785-BF4B-4D9F-897C-28BC15E7AC4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E48FC171-4D15-4568-8C69-354AF6BE53A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C6E3FE86-8326-4CF1-A78B-A43D3C26505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債務償還可能年数は類似団体を下回っており、主な要因としては、平成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年度において繰上償還を行い、地方債残高を約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億円減少させたことである。今後、発行終了の既発債もあるが、施設の統廃合等にかかる新発債を発行予定であるため、今後高くなる見込みである。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8523A0AB-89A6-429A-A315-867B3B6F39F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348AC224-5908-4E8D-8145-2B2E0371BCB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DBF63E56-DC7F-4A44-81CD-6A090EE3CE9A}"/>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a:extLst>
            <a:ext uri="{FF2B5EF4-FFF2-40B4-BE49-F238E27FC236}">
              <a16:creationId xmlns:a16="http://schemas.microsoft.com/office/drawing/2014/main" id="{189EDF94-2C31-4F78-A966-0B68E9BFF61D}"/>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502835C6-016D-4804-AE40-622980F8535F}"/>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a:extLst>
            <a:ext uri="{FF2B5EF4-FFF2-40B4-BE49-F238E27FC236}">
              <a16:creationId xmlns:a16="http://schemas.microsoft.com/office/drawing/2014/main" id="{607B685E-A366-4405-B6BE-5DF830F36364}"/>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B989F279-3F3C-4DEF-9B41-1A658DF48AA3}"/>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a:extLst>
            <a:ext uri="{FF2B5EF4-FFF2-40B4-BE49-F238E27FC236}">
              <a16:creationId xmlns:a16="http://schemas.microsoft.com/office/drawing/2014/main" id="{CB921BC1-C47F-4006-8513-816B37A550A2}"/>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6264A88-C763-426A-A223-2537D7FDD93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a:extLst>
            <a:ext uri="{FF2B5EF4-FFF2-40B4-BE49-F238E27FC236}">
              <a16:creationId xmlns:a16="http://schemas.microsoft.com/office/drawing/2014/main" id="{32E5053D-86DC-4890-912C-4FD3E5C55ABE}"/>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34D7739-92FA-4E63-B855-BB47124BEAE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98C0494C-04D3-4C2D-85D0-F973B3F1AC2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BA2B7591-5675-4EF3-A355-31CFFB51F26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30" name="直線コネクタ 129">
          <a:extLst>
            <a:ext uri="{FF2B5EF4-FFF2-40B4-BE49-F238E27FC236}">
              <a16:creationId xmlns:a16="http://schemas.microsoft.com/office/drawing/2014/main" id="{4DF90BD7-FF9A-4649-8875-EB2C98B50C5F}"/>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a:extLst>
            <a:ext uri="{FF2B5EF4-FFF2-40B4-BE49-F238E27FC236}">
              <a16:creationId xmlns:a16="http://schemas.microsoft.com/office/drawing/2014/main" id="{2AA7E0C8-344D-42DC-ACD7-AF3CB613A989}"/>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a:extLst>
            <a:ext uri="{FF2B5EF4-FFF2-40B4-BE49-F238E27FC236}">
              <a16:creationId xmlns:a16="http://schemas.microsoft.com/office/drawing/2014/main" id="{D5B44C5F-497B-43A4-A487-AA8551FD529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33" name="債務償還比率最大値テキスト">
          <a:extLst>
            <a:ext uri="{FF2B5EF4-FFF2-40B4-BE49-F238E27FC236}">
              <a16:creationId xmlns:a16="http://schemas.microsoft.com/office/drawing/2014/main" id="{976C06C3-38EC-48D2-9E44-1D36B75A9BD3}"/>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4" name="直線コネクタ 133">
          <a:extLst>
            <a:ext uri="{FF2B5EF4-FFF2-40B4-BE49-F238E27FC236}">
              <a16:creationId xmlns:a16="http://schemas.microsoft.com/office/drawing/2014/main" id="{49EE4350-DBD9-4A1F-B027-FA30237FB91C}"/>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5" name="債務償還比率平均値テキスト">
          <a:extLst>
            <a:ext uri="{FF2B5EF4-FFF2-40B4-BE49-F238E27FC236}">
              <a16:creationId xmlns:a16="http://schemas.microsoft.com/office/drawing/2014/main" id="{2CFE19F7-711B-4B4A-B954-D05DAA562BBE}"/>
            </a:ext>
          </a:extLst>
        </xdr:cNvPr>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6" name="フローチャート: 判断 135">
          <a:extLst>
            <a:ext uri="{FF2B5EF4-FFF2-40B4-BE49-F238E27FC236}">
              <a16:creationId xmlns:a16="http://schemas.microsoft.com/office/drawing/2014/main" id="{A8DD3DE8-AE06-4888-B752-369C2706170A}"/>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7" name="フローチャート: 判断 136">
          <a:extLst>
            <a:ext uri="{FF2B5EF4-FFF2-40B4-BE49-F238E27FC236}">
              <a16:creationId xmlns:a16="http://schemas.microsoft.com/office/drawing/2014/main" id="{168A8850-35A3-45AC-982C-304B37343944}"/>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C6455A0-BE98-479D-BA4C-5646A79A232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F863828-D699-4D1F-9EA9-8727FEF4920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3236AB6-6539-4420-B33C-0F01FA78247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76FCB70-6057-496D-BEDA-55CF151BA71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3FEFB12-C649-4843-91E0-44F8542B50E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140609</xdr:rowOff>
    </xdr:from>
    <xdr:to>
      <xdr:col>76</xdr:col>
      <xdr:colOff>73025</xdr:colOff>
      <xdr:row>34</xdr:row>
      <xdr:rowOff>70759</xdr:rowOff>
    </xdr:to>
    <xdr:sp macro="" textlink="">
      <xdr:nvSpPr>
        <xdr:cNvPr id="143" name="楕円 142">
          <a:extLst>
            <a:ext uri="{FF2B5EF4-FFF2-40B4-BE49-F238E27FC236}">
              <a16:creationId xmlns:a16="http://schemas.microsoft.com/office/drawing/2014/main" id="{419C1682-CFFB-42F3-95EC-C118BEBE31AD}"/>
            </a:ext>
          </a:extLst>
        </xdr:cNvPr>
        <xdr:cNvSpPr/>
      </xdr:nvSpPr>
      <xdr:spPr>
        <a:xfrm>
          <a:off x="14744700" y="6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55536</xdr:rowOff>
    </xdr:from>
    <xdr:ext cx="405111" cy="259045"/>
    <xdr:sp macro="" textlink="">
      <xdr:nvSpPr>
        <xdr:cNvPr id="144" name="債務償還比率該当値テキスト">
          <a:extLst>
            <a:ext uri="{FF2B5EF4-FFF2-40B4-BE49-F238E27FC236}">
              <a16:creationId xmlns:a16="http://schemas.microsoft.com/office/drawing/2014/main" id="{9549DA54-442C-4235-ACA4-4496AC5D9B34}"/>
            </a:ext>
          </a:extLst>
        </xdr:cNvPr>
        <xdr:cNvSpPr txBox="1"/>
      </xdr:nvSpPr>
      <xdr:spPr>
        <a:xfrm>
          <a:off x="14846300" y="648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143114</xdr:rowOff>
    </xdr:from>
    <xdr:to>
      <xdr:col>72</xdr:col>
      <xdr:colOff>123825</xdr:colOff>
      <xdr:row>34</xdr:row>
      <xdr:rowOff>73264</xdr:rowOff>
    </xdr:to>
    <xdr:sp macro="" textlink="">
      <xdr:nvSpPr>
        <xdr:cNvPr id="145" name="楕円 144">
          <a:extLst>
            <a:ext uri="{FF2B5EF4-FFF2-40B4-BE49-F238E27FC236}">
              <a16:creationId xmlns:a16="http://schemas.microsoft.com/office/drawing/2014/main" id="{FABEF7A5-0152-486B-BB7B-3840A5EDD402}"/>
            </a:ext>
          </a:extLst>
        </xdr:cNvPr>
        <xdr:cNvSpPr/>
      </xdr:nvSpPr>
      <xdr:spPr>
        <a:xfrm>
          <a:off x="14033500" y="65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19959</xdr:rowOff>
    </xdr:from>
    <xdr:to>
      <xdr:col>76</xdr:col>
      <xdr:colOff>22225</xdr:colOff>
      <xdr:row>34</xdr:row>
      <xdr:rowOff>22464</xdr:rowOff>
    </xdr:to>
    <xdr:cxnSp macro="">
      <xdr:nvCxnSpPr>
        <xdr:cNvPr id="146" name="直線コネクタ 145">
          <a:extLst>
            <a:ext uri="{FF2B5EF4-FFF2-40B4-BE49-F238E27FC236}">
              <a16:creationId xmlns:a16="http://schemas.microsoft.com/office/drawing/2014/main" id="{21E38E0F-E668-4378-9C23-A1E5BA615EF8}"/>
            </a:ext>
          </a:extLst>
        </xdr:cNvPr>
        <xdr:cNvCxnSpPr/>
      </xdr:nvCxnSpPr>
      <xdr:spPr>
        <a:xfrm flipV="1">
          <a:off x="14084300" y="6620784"/>
          <a:ext cx="7112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7" name="n_1aveValue債務償還比率">
          <a:extLst>
            <a:ext uri="{FF2B5EF4-FFF2-40B4-BE49-F238E27FC236}">
              <a16:creationId xmlns:a16="http://schemas.microsoft.com/office/drawing/2014/main" id="{61675427-5E57-42B8-93E4-D89EEDF16FEE}"/>
            </a:ext>
          </a:extLst>
        </xdr:cNvPr>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64391</xdr:rowOff>
    </xdr:from>
    <xdr:ext cx="405111" cy="259045"/>
    <xdr:sp macro="" textlink="">
      <xdr:nvSpPr>
        <xdr:cNvPr id="148" name="n_1mainValue債務償還比率">
          <a:extLst>
            <a:ext uri="{FF2B5EF4-FFF2-40B4-BE49-F238E27FC236}">
              <a16:creationId xmlns:a16="http://schemas.microsoft.com/office/drawing/2014/main" id="{672794DE-97A2-4C28-AF44-740EE44405D1}"/>
            </a:ext>
          </a:extLst>
        </xdr:cNvPr>
        <xdr:cNvSpPr txBox="1"/>
      </xdr:nvSpPr>
      <xdr:spPr>
        <a:xfrm>
          <a:off x="13869044" y="6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7B97E486-795B-4379-B431-DD299F0D175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C66409E3-BCE5-4F88-B955-021A2AED844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204AAC5A-4555-463D-983A-3C7A95F1405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FD180E6B-6792-4CBE-BD1C-5ADFA189987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5228D6BB-BD1A-446D-A077-B4EFAAEA20C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A8EB4C5D-31B2-4F32-A146-2C0F84DBDFF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6BDE3D-77FE-4145-BC52-E8C9231FD7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06035C-9464-408D-8904-DA9D73DABD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049B5D-0FA0-45CA-8ACA-8466C52695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A35B86B-ED89-48B0-8005-81114D2202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BE8A6A-2608-40B2-B652-9571DB4F21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D675A0-E6D0-41FB-BD55-7E644707FB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62D3DD5-0532-4895-8349-F1FE6151B8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3BBF82-0C3B-4049-933B-FA218C02A8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74502A-FF46-4227-8255-CF00081D5C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94E864-F2AA-4C51-BF81-BDCB43E74CE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23,012
22,860
42.06
19,137,516
18,620,020
505,850
7,218,249
20,347,230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CBDD1C-E295-411D-B375-AA6DCF616A6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EB04EB-3A06-43FB-801E-ADCC5818FE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CEDB091-5225-496A-B8F6-0F139A84CA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610D5A-51E7-4812-A459-929A8A9F9C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CC3F81-3DEC-443E-991C-7BD57CC5F4A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0A64FA-13CC-4C2D-919E-29BA20AE77D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4947E64-CF15-424F-9749-9A690CA521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247E2D-B320-47EB-ACE8-6A9540DB05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E59EAF-F718-4E0C-B6ED-62BD8E1F8A3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E3228A-96FA-4B6C-B4E1-0E27B0901E1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908300F-A49B-47FA-9B78-7FF62E6BD4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1F6963-4FD6-4273-96BC-0477BAE2FD9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FDDE43-2218-4B22-99E7-C92DA5650E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1D04C7-FAF8-4D19-846B-FD03009BA25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A818ED-B476-49B2-97D6-38318EED9D8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C63FCC-664B-487D-A7E7-AC9AC2E17BD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76C7CB-4FA8-489F-8808-2062248B22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00FC25-E607-444B-B182-A72A7E0AC7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DBFD056-005E-4059-80AF-D58D04CC8B7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6A84FD8-CEB3-48FA-9758-3582797BF05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B6DA577-B0ED-4EF0-844B-8D203383CA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BB3393F-00A3-47E9-88F3-1E654B8485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CAA0907-1AF3-490D-ADFC-2A6854384FA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A98FDC6-E763-46C0-B619-BD64FBFB1AC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FF4F0CD-9ACF-4197-9B9E-BBE73D75AD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B76AEAA-8E77-40FA-9419-01879FDADC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4A4CE7B-55DD-4197-B719-7B9034A112C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5666F8F-DD18-4B37-B9F5-E72B43CD2A4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98925AF-A6B6-4CCA-A688-CDE5459015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AC0CD32-68E5-4C54-BC44-76BA9F485F0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4EE4767-C214-4B62-9E82-54DB38C2BDD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FED8FC5-0BF5-4B66-B9E4-6AB493271D6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AAF1F24-0F8E-49FB-B52D-81E53A4821D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EF4044F-24DF-4E59-8A3C-0BC86AD8B59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0D2BD81-B17C-466D-9A9B-1D94B95B1E3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01BB8A1-E742-4ED5-8322-F475DEA1AED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8757575-AF7A-43EE-9C37-C5E11C094AA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5EFDD79-C541-4335-BAAD-7E658217582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AE5BB14-FE55-47BB-95A6-28EAAB8A0B5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40D1ED7-40A8-4189-8911-87C6B5913D2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4863FFA-67DC-4A75-8575-A6023C1B3D8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012623B-D424-41DF-A1B9-BF62C7FFEBD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71135F9-3E7B-43AC-B314-C9079022EC7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47BEF8A-0B08-479E-AD19-8DF7E648AB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201AF87B-EFFA-4659-8C63-934AAF718F43}"/>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11784BA5-3645-4CA7-884B-582D8D86EC38}"/>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52B41BB8-8472-4F27-B8B6-E7E7AB623F05}"/>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5A9DB62A-6BBB-4760-837A-5C68E3911A99}"/>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E104B426-0AE6-4337-9397-6FD699757661}"/>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3D405204-FACA-4F34-BF77-A74129567E22}"/>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B6C9B5FE-A98E-41B4-873F-AD15235A905B}"/>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1142B450-FB6C-48E6-8E0E-74AD49A6FCA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77A52C29-CAEE-4612-80EE-09B878842F91}"/>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B15A9E40-DE4B-4EE3-8C75-B1DC179A7195}"/>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D9F8703-3D74-43F2-9EEE-218D8A8E9E1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65D27B2-6F20-408C-8963-FF06C3FE263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B33BA9E-F1DA-42AD-8E3F-3D3EA3709C1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3C7856E-88D4-4E03-B1A7-D1329820F6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DEDA16A-448B-47DE-92AD-7F5509CD446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1" name="楕円 70">
          <a:extLst>
            <a:ext uri="{FF2B5EF4-FFF2-40B4-BE49-F238E27FC236}">
              <a16:creationId xmlns:a16="http://schemas.microsoft.com/office/drawing/2014/main" id="{6D4AE08A-013D-44C0-A190-E235341D9CA3}"/>
            </a:ext>
          </a:extLst>
        </xdr:cNvPr>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2" name="【道路】&#10;有形固定資産減価償却率該当値テキスト">
          <a:extLst>
            <a:ext uri="{FF2B5EF4-FFF2-40B4-BE49-F238E27FC236}">
              <a16:creationId xmlns:a16="http://schemas.microsoft.com/office/drawing/2014/main" id="{7A23F68C-FCAF-48F6-B85B-63E787485B1E}"/>
            </a:ext>
          </a:extLst>
        </xdr:cNvPr>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3" name="楕円 72">
          <a:extLst>
            <a:ext uri="{FF2B5EF4-FFF2-40B4-BE49-F238E27FC236}">
              <a16:creationId xmlns:a16="http://schemas.microsoft.com/office/drawing/2014/main" id="{4358891A-9044-4E37-B0DD-FADC17896869}"/>
            </a:ext>
          </a:extLst>
        </xdr:cNvPr>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100965</xdr:rowOff>
    </xdr:to>
    <xdr:cxnSp macro="">
      <xdr:nvCxnSpPr>
        <xdr:cNvPr id="74" name="直線コネクタ 73">
          <a:extLst>
            <a:ext uri="{FF2B5EF4-FFF2-40B4-BE49-F238E27FC236}">
              <a16:creationId xmlns:a16="http://schemas.microsoft.com/office/drawing/2014/main" id="{80E4A634-8A67-4B1A-9A2D-36068826B255}"/>
            </a:ext>
          </a:extLst>
        </xdr:cNvPr>
        <xdr:cNvCxnSpPr/>
      </xdr:nvCxnSpPr>
      <xdr:spPr>
        <a:xfrm>
          <a:off x="3797300" y="66122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46355</xdr:rowOff>
    </xdr:from>
    <xdr:to>
      <xdr:col>15</xdr:col>
      <xdr:colOff>101600</xdr:colOff>
      <xdr:row>38</xdr:row>
      <xdr:rowOff>147955</xdr:rowOff>
    </xdr:to>
    <xdr:sp macro="" textlink="">
      <xdr:nvSpPr>
        <xdr:cNvPr id="75" name="楕円 74">
          <a:extLst>
            <a:ext uri="{FF2B5EF4-FFF2-40B4-BE49-F238E27FC236}">
              <a16:creationId xmlns:a16="http://schemas.microsoft.com/office/drawing/2014/main" id="{B206D034-945F-4E81-8832-FB97C342DDFE}"/>
            </a:ext>
          </a:extLst>
        </xdr:cNvPr>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97155</xdr:rowOff>
    </xdr:to>
    <xdr:cxnSp macro="">
      <xdr:nvCxnSpPr>
        <xdr:cNvPr id="76" name="直線コネクタ 75">
          <a:extLst>
            <a:ext uri="{FF2B5EF4-FFF2-40B4-BE49-F238E27FC236}">
              <a16:creationId xmlns:a16="http://schemas.microsoft.com/office/drawing/2014/main" id="{920D5ABB-E03D-45E9-9A77-5B982D7D017B}"/>
            </a:ext>
          </a:extLst>
        </xdr:cNvPr>
        <xdr:cNvCxnSpPr/>
      </xdr:nvCxnSpPr>
      <xdr:spPr>
        <a:xfrm>
          <a:off x="2908300" y="6612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46355</xdr:rowOff>
    </xdr:from>
    <xdr:to>
      <xdr:col>10</xdr:col>
      <xdr:colOff>165100</xdr:colOff>
      <xdr:row>38</xdr:row>
      <xdr:rowOff>147955</xdr:rowOff>
    </xdr:to>
    <xdr:sp macro="" textlink="">
      <xdr:nvSpPr>
        <xdr:cNvPr id="77" name="楕円 76">
          <a:extLst>
            <a:ext uri="{FF2B5EF4-FFF2-40B4-BE49-F238E27FC236}">
              <a16:creationId xmlns:a16="http://schemas.microsoft.com/office/drawing/2014/main" id="{5851603C-A08B-44EA-A56F-C45D7A1FFA6D}"/>
            </a:ext>
          </a:extLst>
        </xdr:cNvPr>
        <xdr:cNvSpPr/>
      </xdr:nvSpPr>
      <xdr:spPr>
        <a:xfrm>
          <a:off x="1968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97155</xdr:rowOff>
    </xdr:from>
    <xdr:to>
      <xdr:col>15</xdr:col>
      <xdr:colOff>50800</xdr:colOff>
      <xdr:row>38</xdr:row>
      <xdr:rowOff>97155</xdr:rowOff>
    </xdr:to>
    <xdr:cxnSp macro="">
      <xdr:nvCxnSpPr>
        <xdr:cNvPr id="78" name="直線コネクタ 77">
          <a:extLst>
            <a:ext uri="{FF2B5EF4-FFF2-40B4-BE49-F238E27FC236}">
              <a16:creationId xmlns:a16="http://schemas.microsoft.com/office/drawing/2014/main" id="{8663876E-B552-473C-BB61-4600BEB8099B}"/>
            </a:ext>
          </a:extLst>
        </xdr:cNvPr>
        <xdr:cNvCxnSpPr/>
      </xdr:nvCxnSpPr>
      <xdr:spPr>
        <a:xfrm>
          <a:off x="2019300" y="6612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a:extLst>
            <a:ext uri="{FF2B5EF4-FFF2-40B4-BE49-F238E27FC236}">
              <a16:creationId xmlns:a16="http://schemas.microsoft.com/office/drawing/2014/main" id="{3955A04B-338B-4AC6-8E10-DB3403DDF5F8}"/>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a:extLst>
            <a:ext uri="{FF2B5EF4-FFF2-40B4-BE49-F238E27FC236}">
              <a16:creationId xmlns:a16="http://schemas.microsoft.com/office/drawing/2014/main" id="{60715BCA-36F2-43C1-A106-2D733ABDE8DC}"/>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a:extLst>
            <a:ext uri="{FF2B5EF4-FFF2-40B4-BE49-F238E27FC236}">
              <a16:creationId xmlns:a16="http://schemas.microsoft.com/office/drawing/2014/main" id="{565B1660-7A65-40D7-A7CE-B475FC8BA2DE}"/>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2" name="n_1mainValue【道路】&#10;有形固定資産減価償却率">
          <a:extLst>
            <a:ext uri="{FF2B5EF4-FFF2-40B4-BE49-F238E27FC236}">
              <a16:creationId xmlns:a16="http://schemas.microsoft.com/office/drawing/2014/main" id="{E440BBCD-E6FC-47F1-AAC6-746BAA3D4971}"/>
            </a:ext>
          </a:extLst>
        </xdr:cNvPr>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139082</xdr:rowOff>
    </xdr:from>
    <xdr:ext cx="405111" cy="259045"/>
    <xdr:sp macro="" textlink="">
      <xdr:nvSpPr>
        <xdr:cNvPr id="83" name="n_2mainValue【道路】&#10;有形固定資産減価償却率">
          <a:extLst>
            <a:ext uri="{FF2B5EF4-FFF2-40B4-BE49-F238E27FC236}">
              <a16:creationId xmlns:a16="http://schemas.microsoft.com/office/drawing/2014/main" id="{7D4DCBD8-A137-4844-95B9-D96899C69F06}"/>
            </a:ext>
          </a:extLst>
        </xdr:cNvPr>
        <xdr:cNvSpPr txBox="1"/>
      </xdr:nvSpPr>
      <xdr:spPr>
        <a:xfrm>
          <a:off x="2705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139082</xdr:rowOff>
    </xdr:from>
    <xdr:ext cx="405111" cy="259045"/>
    <xdr:sp macro="" textlink="">
      <xdr:nvSpPr>
        <xdr:cNvPr id="84" name="n_3mainValue【道路】&#10;有形固定資産減価償却率">
          <a:extLst>
            <a:ext uri="{FF2B5EF4-FFF2-40B4-BE49-F238E27FC236}">
              <a16:creationId xmlns:a16="http://schemas.microsoft.com/office/drawing/2014/main" id="{12AE5D1A-893B-428C-95FF-53E7BFE657C6}"/>
            </a:ext>
          </a:extLst>
        </xdr:cNvPr>
        <xdr:cNvSpPr txBox="1"/>
      </xdr:nvSpPr>
      <xdr:spPr>
        <a:xfrm>
          <a:off x="1816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1763FF69-C43C-4BF2-B9B1-A1C63EA224F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1C6B501-9DEF-4483-AFB9-F193D5E033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1B0E6EE9-8656-4484-BD3F-47CA7CAC63F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64FD8A6B-1BFF-4BCA-8F57-C95ADC22B0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F111336A-39D9-4A3D-B05A-66B954103E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FE18DD2-A676-4FC5-BEFF-F77067E6F14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84F3F0BC-75BD-4ABC-BC55-564663BBA8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DDC2D92A-0838-46D1-B32D-A48A1ADF9F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131386B8-A1F8-4958-AA44-30D4472F152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67439AFF-93F6-489B-9586-E2011ABD3F9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1FDA7C62-1BFD-4F45-A84E-3F304D21303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1AD2C4DE-EFFD-4FB9-81EF-5CC59106F89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25A2AA97-9754-43AD-A305-DFF873F8827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64EB2E80-D8EF-48A8-B3B5-85CE97CC4AF7}"/>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913D9797-66DE-49C9-8763-5E7EDAFC6BF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E47D6163-5330-4613-B77E-966731D7BB2C}"/>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E8F4A995-30BA-432C-8E0E-11F1360C241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B41AD358-D3EE-4CD0-90A8-8A04C857D516}"/>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82D6B2F-2203-44E9-8768-2A653A7D7F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34D847C6-1290-4303-9545-5CB2E54A8D8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3D6C95EA-0B5C-4F1C-9985-0DBDE4309FA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6B6781D0-71DA-4BB2-95B0-EC1F187FF7E5}"/>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405E97CF-CAC1-48E0-A9B5-83EE99CC5C45}"/>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154229D2-3712-402D-9C5C-B1914343F46E}"/>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A8F92B6B-AFE8-4522-B70D-E824A54E9DB1}"/>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F4B7BD6A-106C-4332-82D7-2C49B65E2141}"/>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a:extLst>
            <a:ext uri="{FF2B5EF4-FFF2-40B4-BE49-F238E27FC236}">
              <a16:creationId xmlns:a16="http://schemas.microsoft.com/office/drawing/2014/main" id="{024DF12B-EC41-4420-992A-1B9D8F765F26}"/>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FFBA2383-74F3-42B1-BD67-846A2C16D3AA}"/>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B1E43A8E-3241-466B-9A87-D05A3288809D}"/>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E85DFAFD-2CF2-4E31-BF7B-491583854EAE}"/>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BA6C76A6-A39D-436B-B888-C927D00557B3}"/>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7606121-D471-42BB-AC77-BBD0E2A425A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A1F0409-6C67-4382-B72F-42B3410598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FB50309-3716-47D0-9607-B1B435B9D8F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FA2C5D4-6A7E-4005-8884-B39B1D36A9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41604A6-308A-4DEA-9627-E394BBD683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66319</xdr:rowOff>
    </xdr:from>
    <xdr:to>
      <xdr:col>55</xdr:col>
      <xdr:colOff>50800</xdr:colOff>
      <xdr:row>37</xdr:row>
      <xdr:rowOff>167919</xdr:rowOff>
    </xdr:to>
    <xdr:sp macro="" textlink="">
      <xdr:nvSpPr>
        <xdr:cNvPr id="121" name="楕円 120">
          <a:extLst>
            <a:ext uri="{FF2B5EF4-FFF2-40B4-BE49-F238E27FC236}">
              <a16:creationId xmlns:a16="http://schemas.microsoft.com/office/drawing/2014/main" id="{3F8FFD4F-7B05-40DC-9407-23D75CCE2C41}"/>
            </a:ext>
          </a:extLst>
        </xdr:cNvPr>
        <xdr:cNvSpPr/>
      </xdr:nvSpPr>
      <xdr:spPr>
        <a:xfrm>
          <a:off x="10426700" y="64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89196</xdr:rowOff>
    </xdr:from>
    <xdr:ext cx="534377" cy="259045"/>
    <xdr:sp macro="" textlink="">
      <xdr:nvSpPr>
        <xdr:cNvPr id="122" name="【道路】&#10;一人当たり延長該当値テキスト">
          <a:extLst>
            <a:ext uri="{FF2B5EF4-FFF2-40B4-BE49-F238E27FC236}">
              <a16:creationId xmlns:a16="http://schemas.microsoft.com/office/drawing/2014/main" id="{964C754F-F3D2-4891-8535-2D6FC0ADE438}"/>
            </a:ext>
          </a:extLst>
        </xdr:cNvPr>
        <xdr:cNvSpPr txBox="1"/>
      </xdr:nvSpPr>
      <xdr:spPr>
        <a:xfrm>
          <a:off x="10515600" y="62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74869</xdr:rowOff>
    </xdr:from>
    <xdr:to>
      <xdr:col>50</xdr:col>
      <xdr:colOff>165100</xdr:colOff>
      <xdr:row>38</xdr:row>
      <xdr:rowOff>5019</xdr:rowOff>
    </xdr:to>
    <xdr:sp macro="" textlink="">
      <xdr:nvSpPr>
        <xdr:cNvPr id="123" name="楕円 122">
          <a:extLst>
            <a:ext uri="{FF2B5EF4-FFF2-40B4-BE49-F238E27FC236}">
              <a16:creationId xmlns:a16="http://schemas.microsoft.com/office/drawing/2014/main" id="{F134C2D1-A88B-4182-A720-B25FDF0E0DEB}"/>
            </a:ext>
          </a:extLst>
        </xdr:cNvPr>
        <xdr:cNvSpPr/>
      </xdr:nvSpPr>
      <xdr:spPr>
        <a:xfrm>
          <a:off x="9588500" y="64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117119</xdr:rowOff>
    </xdr:from>
    <xdr:to>
      <xdr:col>55</xdr:col>
      <xdr:colOff>0</xdr:colOff>
      <xdr:row>37</xdr:row>
      <xdr:rowOff>125669</xdr:rowOff>
    </xdr:to>
    <xdr:cxnSp macro="">
      <xdr:nvCxnSpPr>
        <xdr:cNvPr id="124" name="直線コネクタ 123">
          <a:extLst>
            <a:ext uri="{FF2B5EF4-FFF2-40B4-BE49-F238E27FC236}">
              <a16:creationId xmlns:a16="http://schemas.microsoft.com/office/drawing/2014/main" id="{CEFDA045-09FB-4960-A75F-5799C7B4F1D4}"/>
            </a:ext>
          </a:extLst>
        </xdr:cNvPr>
        <xdr:cNvCxnSpPr/>
      </xdr:nvCxnSpPr>
      <xdr:spPr>
        <a:xfrm flipV="1">
          <a:off x="9639300" y="6460769"/>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83693</xdr:rowOff>
    </xdr:from>
    <xdr:to>
      <xdr:col>46</xdr:col>
      <xdr:colOff>38100</xdr:colOff>
      <xdr:row>38</xdr:row>
      <xdr:rowOff>13843</xdr:rowOff>
    </xdr:to>
    <xdr:sp macro="" textlink="">
      <xdr:nvSpPr>
        <xdr:cNvPr id="125" name="楕円 124">
          <a:extLst>
            <a:ext uri="{FF2B5EF4-FFF2-40B4-BE49-F238E27FC236}">
              <a16:creationId xmlns:a16="http://schemas.microsoft.com/office/drawing/2014/main" id="{530C82BE-753A-4186-A759-F11F1BB72FDF}"/>
            </a:ext>
          </a:extLst>
        </xdr:cNvPr>
        <xdr:cNvSpPr/>
      </xdr:nvSpPr>
      <xdr:spPr>
        <a:xfrm>
          <a:off x="8699500" y="64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125669</xdr:rowOff>
    </xdr:from>
    <xdr:to>
      <xdr:col>50</xdr:col>
      <xdr:colOff>114300</xdr:colOff>
      <xdr:row>37</xdr:row>
      <xdr:rowOff>134493</xdr:rowOff>
    </xdr:to>
    <xdr:cxnSp macro="">
      <xdr:nvCxnSpPr>
        <xdr:cNvPr id="126" name="直線コネクタ 125">
          <a:extLst>
            <a:ext uri="{FF2B5EF4-FFF2-40B4-BE49-F238E27FC236}">
              <a16:creationId xmlns:a16="http://schemas.microsoft.com/office/drawing/2014/main" id="{1E0F04E6-95B8-4B32-92C7-0E96F2123663}"/>
            </a:ext>
          </a:extLst>
        </xdr:cNvPr>
        <xdr:cNvCxnSpPr/>
      </xdr:nvCxnSpPr>
      <xdr:spPr>
        <a:xfrm flipV="1">
          <a:off x="8750300" y="6469319"/>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93249</xdr:rowOff>
    </xdr:from>
    <xdr:to>
      <xdr:col>41</xdr:col>
      <xdr:colOff>101600</xdr:colOff>
      <xdr:row>38</xdr:row>
      <xdr:rowOff>23399</xdr:rowOff>
    </xdr:to>
    <xdr:sp macro="" textlink="">
      <xdr:nvSpPr>
        <xdr:cNvPr id="127" name="楕円 126">
          <a:extLst>
            <a:ext uri="{FF2B5EF4-FFF2-40B4-BE49-F238E27FC236}">
              <a16:creationId xmlns:a16="http://schemas.microsoft.com/office/drawing/2014/main" id="{9024B5FB-DB3E-4201-ADBA-73935E81CE3E}"/>
            </a:ext>
          </a:extLst>
        </xdr:cNvPr>
        <xdr:cNvSpPr/>
      </xdr:nvSpPr>
      <xdr:spPr>
        <a:xfrm>
          <a:off x="7810500" y="64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134493</xdr:rowOff>
    </xdr:from>
    <xdr:to>
      <xdr:col>45</xdr:col>
      <xdr:colOff>177800</xdr:colOff>
      <xdr:row>37</xdr:row>
      <xdr:rowOff>144049</xdr:rowOff>
    </xdr:to>
    <xdr:cxnSp macro="">
      <xdr:nvCxnSpPr>
        <xdr:cNvPr id="128" name="直線コネクタ 127">
          <a:extLst>
            <a:ext uri="{FF2B5EF4-FFF2-40B4-BE49-F238E27FC236}">
              <a16:creationId xmlns:a16="http://schemas.microsoft.com/office/drawing/2014/main" id="{3707E0B3-86B1-4DF5-A0CA-1F0436043230}"/>
            </a:ext>
          </a:extLst>
        </xdr:cNvPr>
        <xdr:cNvCxnSpPr/>
      </xdr:nvCxnSpPr>
      <xdr:spPr>
        <a:xfrm flipV="1">
          <a:off x="7861300" y="6478143"/>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a:extLst>
            <a:ext uri="{FF2B5EF4-FFF2-40B4-BE49-F238E27FC236}">
              <a16:creationId xmlns:a16="http://schemas.microsoft.com/office/drawing/2014/main" id="{3D8EAE03-5905-4C84-856C-F4A317A28CDB}"/>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a:extLst>
            <a:ext uri="{FF2B5EF4-FFF2-40B4-BE49-F238E27FC236}">
              <a16:creationId xmlns:a16="http://schemas.microsoft.com/office/drawing/2014/main" id="{D8EFA878-73D7-402F-8282-70532E143938}"/>
            </a:ext>
          </a:extLst>
        </xdr:cNvPr>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a:extLst>
            <a:ext uri="{FF2B5EF4-FFF2-40B4-BE49-F238E27FC236}">
              <a16:creationId xmlns:a16="http://schemas.microsoft.com/office/drawing/2014/main" id="{80C6FF70-3583-45F8-AC22-F301C4A51730}"/>
            </a:ext>
          </a:extLst>
        </xdr:cNvPr>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21546</xdr:rowOff>
    </xdr:from>
    <xdr:ext cx="534377" cy="259045"/>
    <xdr:sp macro="" textlink="">
      <xdr:nvSpPr>
        <xdr:cNvPr id="132" name="n_1mainValue【道路】&#10;一人当たり延長">
          <a:extLst>
            <a:ext uri="{FF2B5EF4-FFF2-40B4-BE49-F238E27FC236}">
              <a16:creationId xmlns:a16="http://schemas.microsoft.com/office/drawing/2014/main" id="{B754FFAF-9A3E-4A95-905E-8727A384A811}"/>
            </a:ext>
          </a:extLst>
        </xdr:cNvPr>
        <xdr:cNvSpPr txBox="1"/>
      </xdr:nvSpPr>
      <xdr:spPr>
        <a:xfrm>
          <a:off x="9359411" y="61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30370</xdr:rowOff>
    </xdr:from>
    <xdr:ext cx="534377" cy="259045"/>
    <xdr:sp macro="" textlink="">
      <xdr:nvSpPr>
        <xdr:cNvPr id="133" name="n_2mainValue【道路】&#10;一人当たり延長">
          <a:extLst>
            <a:ext uri="{FF2B5EF4-FFF2-40B4-BE49-F238E27FC236}">
              <a16:creationId xmlns:a16="http://schemas.microsoft.com/office/drawing/2014/main" id="{5F971293-063B-496C-B06C-0890A53B3845}"/>
            </a:ext>
          </a:extLst>
        </xdr:cNvPr>
        <xdr:cNvSpPr txBox="1"/>
      </xdr:nvSpPr>
      <xdr:spPr>
        <a:xfrm>
          <a:off x="8483111" y="620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39926</xdr:rowOff>
    </xdr:from>
    <xdr:ext cx="534377" cy="259045"/>
    <xdr:sp macro="" textlink="">
      <xdr:nvSpPr>
        <xdr:cNvPr id="134" name="n_3mainValue【道路】&#10;一人当たり延長">
          <a:extLst>
            <a:ext uri="{FF2B5EF4-FFF2-40B4-BE49-F238E27FC236}">
              <a16:creationId xmlns:a16="http://schemas.microsoft.com/office/drawing/2014/main" id="{055BED5E-B4FA-461E-B1F8-33F5D5EC9011}"/>
            </a:ext>
          </a:extLst>
        </xdr:cNvPr>
        <xdr:cNvSpPr txBox="1"/>
      </xdr:nvSpPr>
      <xdr:spPr>
        <a:xfrm>
          <a:off x="7594111" y="62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873933B2-6959-4B4D-9E88-141AF7E59F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35106542-CE0A-4451-84FA-B2D99C804D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30B23671-EB33-4417-94F0-76FEEBA8BF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AC88C0C8-2ACD-4649-8819-5DF8239314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21AF70A7-6635-42D1-93A6-F9FA65969D8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A05713D9-733C-457F-8126-B60402F49F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AB4BCD2F-78C5-4E01-B512-5549A132BE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A8380DFE-EAB8-433D-9DE0-4E79DFFFF4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6732CBAA-54A4-4B2F-913F-5607916EED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C5A02B5C-B92F-4825-91AC-756E4551C4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F2031E6C-2F66-4E05-AE94-73E2CB4A21F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7A13C49D-3E6D-4CDE-B0FC-1EE483EC48D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18ABDD2-AFC5-4724-8C22-5C18FD0C9BE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C2D15B0D-0ACD-411D-A416-7B2493543CC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D5D8DAF2-2F56-4F2E-8D54-E5DF35C99C8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C9192BA1-C2D4-4850-B823-5FEB18E7D1B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65D1BB5-6A48-45EE-8032-7FD36287825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83D7F33F-67C6-4735-A6FF-B406915464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E646191-9A7D-47A8-95D8-A9EDB5E5C0D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58836B11-0C10-4E1E-9C1B-29E0107D50B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E7BEA86B-DF14-4B54-8C85-C00881D6488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CF920FC0-BF32-4454-A94E-0A4273EFD98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CC5C1861-0EF5-4C4A-8BDD-5F20D61999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518DFDD5-2749-4B4D-A70C-7A102971E0C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BB73AC5B-C9D6-4582-BC70-1D8CAF418BA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01D0F377-07CC-4AD7-A4E5-DABB3B2586D6}"/>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8B44DD01-38F7-4899-AC52-902ECE56D4D1}"/>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6BCC0E82-89C8-4A76-8E06-9F79863C9126}"/>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DCA1096A-1518-401B-ABB3-A473B3BD9261}"/>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4714DBD9-248B-4F9D-B5ED-1B87808B2A18}"/>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4609C85C-E5C7-4A25-A408-F8E560A58D3A}"/>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F17A9188-8356-493A-80A6-254172ACE158}"/>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B86C2D6D-D01A-4150-9CC3-4F0F3C387DE9}"/>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C9B80205-7F6E-4A16-943D-CF4F76147DF1}"/>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0805BF2C-6922-4BEC-874C-7DD775633EFF}"/>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ED998AC-9F9B-4F79-A674-D77A74796B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5B6B004-9113-4E35-9E01-88B79B95B50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4670891-9F66-4C53-8CF8-4F9D341B20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1249033-C100-4474-BEC8-7B3391B005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E0DD8B3-2113-48E2-BB84-624ACF2487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171269</xdr:rowOff>
    </xdr:from>
    <xdr:to>
      <xdr:col>24</xdr:col>
      <xdr:colOff>114300</xdr:colOff>
      <xdr:row>58</xdr:row>
      <xdr:rowOff>101419</xdr:rowOff>
    </xdr:to>
    <xdr:sp macro="" textlink="">
      <xdr:nvSpPr>
        <xdr:cNvPr id="175" name="楕円 174">
          <a:extLst>
            <a:ext uri="{FF2B5EF4-FFF2-40B4-BE49-F238E27FC236}">
              <a16:creationId xmlns:a16="http://schemas.microsoft.com/office/drawing/2014/main" id="{1CE2289F-393C-493E-91AE-D19BB58F7A99}"/>
            </a:ext>
          </a:extLst>
        </xdr:cNvPr>
        <xdr:cNvSpPr/>
      </xdr:nvSpPr>
      <xdr:spPr>
        <a:xfrm>
          <a:off x="45847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22696</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3EB0987C-CEE6-42B2-B87C-D4DF01C1A00D}"/>
            </a:ext>
          </a:extLst>
        </xdr:cNvPr>
        <xdr:cNvSpPr txBox="1"/>
      </xdr:nvSpPr>
      <xdr:spPr>
        <a:xfrm>
          <a:off x="4673600" y="979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30843</xdr:rowOff>
    </xdr:from>
    <xdr:to>
      <xdr:col>20</xdr:col>
      <xdr:colOff>38100</xdr:colOff>
      <xdr:row>58</xdr:row>
      <xdr:rowOff>132443</xdr:rowOff>
    </xdr:to>
    <xdr:sp macro="" textlink="">
      <xdr:nvSpPr>
        <xdr:cNvPr id="177" name="楕円 176">
          <a:extLst>
            <a:ext uri="{FF2B5EF4-FFF2-40B4-BE49-F238E27FC236}">
              <a16:creationId xmlns:a16="http://schemas.microsoft.com/office/drawing/2014/main" id="{48BE0C8C-BA0F-4A89-8839-8F2BFF3EC9E1}"/>
            </a:ext>
          </a:extLst>
        </xdr:cNvPr>
        <xdr:cNvSpPr/>
      </xdr:nvSpPr>
      <xdr:spPr>
        <a:xfrm>
          <a:off x="3746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50619</xdr:rowOff>
    </xdr:from>
    <xdr:to>
      <xdr:col>24</xdr:col>
      <xdr:colOff>63500</xdr:colOff>
      <xdr:row>58</xdr:row>
      <xdr:rowOff>81643</xdr:rowOff>
    </xdr:to>
    <xdr:cxnSp macro="">
      <xdr:nvCxnSpPr>
        <xdr:cNvPr id="178" name="直線コネクタ 177">
          <a:extLst>
            <a:ext uri="{FF2B5EF4-FFF2-40B4-BE49-F238E27FC236}">
              <a16:creationId xmlns:a16="http://schemas.microsoft.com/office/drawing/2014/main" id="{E8934228-101E-43C5-975A-0FA90CD1A394}"/>
            </a:ext>
          </a:extLst>
        </xdr:cNvPr>
        <xdr:cNvCxnSpPr/>
      </xdr:nvCxnSpPr>
      <xdr:spPr>
        <a:xfrm flipV="1">
          <a:off x="3797300" y="99947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60234</xdr:rowOff>
    </xdr:from>
    <xdr:to>
      <xdr:col>15</xdr:col>
      <xdr:colOff>101600</xdr:colOff>
      <xdr:row>58</xdr:row>
      <xdr:rowOff>161834</xdr:rowOff>
    </xdr:to>
    <xdr:sp macro="" textlink="">
      <xdr:nvSpPr>
        <xdr:cNvPr id="179" name="楕円 178">
          <a:extLst>
            <a:ext uri="{FF2B5EF4-FFF2-40B4-BE49-F238E27FC236}">
              <a16:creationId xmlns:a16="http://schemas.microsoft.com/office/drawing/2014/main" id="{4EC3E63A-8840-4CC8-B49D-4D60EC0E117A}"/>
            </a:ext>
          </a:extLst>
        </xdr:cNvPr>
        <xdr:cNvSpPr/>
      </xdr:nvSpPr>
      <xdr:spPr>
        <a:xfrm>
          <a:off x="2857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81643</xdr:rowOff>
    </xdr:from>
    <xdr:to>
      <xdr:col>19</xdr:col>
      <xdr:colOff>177800</xdr:colOff>
      <xdr:row>58</xdr:row>
      <xdr:rowOff>111034</xdr:rowOff>
    </xdr:to>
    <xdr:cxnSp macro="">
      <xdr:nvCxnSpPr>
        <xdr:cNvPr id="180" name="直線コネクタ 179">
          <a:extLst>
            <a:ext uri="{FF2B5EF4-FFF2-40B4-BE49-F238E27FC236}">
              <a16:creationId xmlns:a16="http://schemas.microsoft.com/office/drawing/2014/main" id="{238C9A19-14C5-4A8E-9F14-1DBC2C09ABA9}"/>
            </a:ext>
          </a:extLst>
        </xdr:cNvPr>
        <xdr:cNvCxnSpPr/>
      </xdr:nvCxnSpPr>
      <xdr:spPr>
        <a:xfrm flipV="1">
          <a:off x="2908300" y="100257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84727</xdr:rowOff>
    </xdr:from>
    <xdr:to>
      <xdr:col>10</xdr:col>
      <xdr:colOff>165100</xdr:colOff>
      <xdr:row>59</xdr:row>
      <xdr:rowOff>14877</xdr:rowOff>
    </xdr:to>
    <xdr:sp macro="" textlink="">
      <xdr:nvSpPr>
        <xdr:cNvPr id="181" name="楕円 180">
          <a:extLst>
            <a:ext uri="{FF2B5EF4-FFF2-40B4-BE49-F238E27FC236}">
              <a16:creationId xmlns:a16="http://schemas.microsoft.com/office/drawing/2014/main" id="{02DDECBE-2FAE-4FC0-8A2C-1F8098BCF740}"/>
            </a:ext>
          </a:extLst>
        </xdr:cNvPr>
        <xdr:cNvSpPr/>
      </xdr:nvSpPr>
      <xdr:spPr>
        <a:xfrm>
          <a:off x="1968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111034</xdr:rowOff>
    </xdr:from>
    <xdr:to>
      <xdr:col>15</xdr:col>
      <xdr:colOff>50800</xdr:colOff>
      <xdr:row>58</xdr:row>
      <xdr:rowOff>135527</xdr:rowOff>
    </xdr:to>
    <xdr:cxnSp macro="">
      <xdr:nvCxnSpPr>
        <xdr:cNvPr id="182" name="直線コネクタ 181">
          <a:extLst>
            <a:ext uri="{FF2B5EF4-FFF2-40B4-BE49-F238E27FC236}">
              <a16:creationId xmlns:a16="http://schemas.microsoft.com/office/drawing/2014/main" id="{BBCA8156-1846-4069-94DA-60A3A01B434B}"/>
            </a:ext>
          </a:extLst>
        </xdr:cNvPr>
        <xdr:cNvCxnSpPr/>
      </xdr:nvCxnSpPr>
      <xdr:spPr>
        <a:xfrm flipV="1">
          <a:off x="2019300" y="100551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600AD2A3-D5E6-4F4F-BC8C-0E24FC121611}"/>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1D39A84B-265B-459F-B121-EB5C6A339F6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98B187FF-7686-4DED-940E-CCE772430216}"/>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148970</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B9D9B01E-1AA9-4DB9-9D62-2E2382589A03}"/>
            </a:ext>
          </a:extLst>
        </xdr:cNvPr>
        <xdr:cNvSpPr txBox="1"/>
      </xdr:nvSpPr>
      <xdr:spPr>
        <a:xfrm>
          <a:off x="3582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6911</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9072F553-B70C-4E36-A424-3DE806FD236D}"/>
            </a:ext>
          </a:extLst>
        </xdr:cNvPr>
        <xdr:cNvSpPr txBox="1"/>
      </xdr:nvSpPr>
      <xdr:spPr>
        <a:xfrm>
          <a:off x="2705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31404</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37474E63-4140-4506-ABF6-B7B383138C4C}"/>
            </a:ext>
          </a:extLst>
        </xdr:cNvPr>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EFCEBEA6-9CB8-442E-8DA8-F9BC8B5F89B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E5D61B19-0FEB-4BEB-A794-9290506245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776198B9-21B2-4DA7-8AA8-9BF431649C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B58B03A5-D751-4D22-A946-825802A28F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3A92C28B-4BAB-4F38-A663-42F8F508BA1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49204E4-2C52-4317-96C9-CCC692833F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31576FAA-7285-4EAA-A8BF-46B87453D35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3721BD32-8200-4DD3-808C-834C725A5E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EB175E2C-7029-4D5C-B460-7516C739167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7C638B60-07F1-40C1-B8F4-2791E016129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E6A4FBE2-09FB-4F79-A333-19D43E650F2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210A7F0F-6928-4EFC-8B85-CA07EF9173C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214A7874-64EE-475C-BAC8-423B0C18E29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C2377E55-ECA3-4CB0-884C-9A12139B565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7CA2E122-E949-49A6-8497-871C1318E4D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F930D177-9E90-4DEF-9FEF-D7402194020F}"/>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9D4B950F-8DC9-4292-A684-345B995BE50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E9F470F0-5309-41D0-B342-C51804C2276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D67B8564-7468-4764-BA6A-7EDF877122D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B0DEC9D2-4CF8-4217-BF1A-454C8296BF8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48A15EFB-188A-4F0D-9688-AE365B0AB13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C506C162-AB20-401D-93A7-E4763F97D01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43A12A5F-DD0C-4C7A-9858-F512BC2BFD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8AB9CB76-D49D-4096-A45E-6DF958618CD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9A917107-C6FE-4730-8ED1-EF356B7AB1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7D15308C-969A-4191-9B78-3AC4EE6429B2}"/>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17110EEE-ABAA-4AB8-8E32-F32C4FD3FEB1}"/>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98B12358-55F6-403A-86FA-42F012A0CF5C}"/>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532769C0-A2A9-4AD1-A118-4EE67EE69FA1}"/>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CC27441D-4546-48FD-9A9A-17304BA2FDA7}"/>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7C61093A-C070-463D-9616-8A20B4BD1FF3}"/>
            </a:ext>
          </a:extLst>
        </xdr:cNvPr>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566F73DA-4071-4DDF-AF14-01E7F17B45F4}"/>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300A2C63-A162-4283-8034-C956C588223B}"/>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EE308FD6-13AC-4A91-8EAC-D3105D5C4CB4}"/>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8316B57C-8CBB-4F56-8927-8BEEB96D3584}"/>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7B7E303-9EF3-423B-90C8-52085D4033F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57E679B-55A9-4356-B818-4B67AD6889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398F0C6-77A1-46C4-BC96-1998A1A419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D82C4A2-1866-4751-85E4-A7822AEDA9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82DE82C-C4D2-404B-BDCE-7138078C44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154580</xdr:rowOff>
    </xdr:from>
    <xdr:to>
      <xdr:col>55</xdr:col>
      <xdr:colOff>50800</xdr:colOff>
      <xdr:row>64</xdr:row>
      <xdr:rowOff>84730</xdr:rowOff>
    </xdr:to>
    <xdr:sp macro="" textlink="">
      <xdr:nvSpPr>
        <xdr:cNvPr id="229" name="楕円 228">
          <a:extLst>
            <a:ext uri="{FF2B5EF4-FFF2-40B4-BE49-F238E27FC236}">
              <a16:creationId xmlns:a16="http://schemas.microsoft.com/office/drawing/2014/main" id="{FE0D5322-A9FE-4143-A61E-7C2B03CF8B02}"/>
            </a:ext>
          </a:extLst>
        </xdr:cNvPr>
        <xdr:cNvSpPr/>
      </xdr:nvSpPr>
      <xdr:spPr>
        <a:xfrm>
          <a:off x="10426700" y="10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113957</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E0D8D18A-CDE8-46F5-92C7-8F54DBA5BDBE}"/>
            </a:ext>
          </a:extLst>
        </xdr:cNvPr>
        <xdr:cNvSpPr txBox="1"/>
      </xdr:nvSpPr>
      <xdr:spPr>
        <a:xfrm>
          <a:off x="10515600" y="1074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155625</xdr:rowOff>
    </xdr:from>
    <xdr:to>
      <xdr:col>50</xdr:col>
      <xdr:colOff>165100</xdr:colOff>
      <xdr:row>64</xdr:row>
      <xdr:rowOff>85775</xdr:rowOff>
    </xdr:to>
    <xdr:sp macro="" textlink="">
      <xdr:nvSpPr>
        <xdr:cNvPr id="231" name="楕円 230">
          <a:extLst>
            <a:ext uri="{FF2B5EF4-FFF2-40B4-BE49-F238E27FC236}">
              <a16:creationId xmlns:a16="http://schemas.microsoft.com/office/drawing/2014/main" id="{1FDDB166-A41F-4B5A-A5D8-FBB5BCB0FB58}"/>
            </a:ext>
          </a:extLst>
        </xdr:cNvPr>
        <xdr:cNvSpPr/>
      </xdr:nvSpPr>
      <xdr:spPr>
        <a:xfrm>
          <a:off x="9588500" y="109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33930</xdr:rowOff>
    </xdr:from>
    <xdr:to>
      <xdr:col>55</xdr:col>
      <xdr:colOff>0</xdr:colOff>
      <xdr:row>64</xdr:row>
      <xdr:rowOff>34975</xdr:rowOff>
    </xdr:to>
    <xdr:cxnSp macro="">
      <xdr:nvCxnSpPr>
        <xdr:cNvPr id="232" name="直線コネクタ 231">
          <a:extLst>
            <a:ext uri="{FF2B5EF4-FFF2-40B4-BE49-F238E27FC236}">
              <a16:creationId xmlns:a16="http://schemas.microsoft.com/office/drawing/2014/main" id="{072D6255-5BFD-4388-BEC0-FF039628DEC6}"/>
            </a:ext>
          </a:extLst>
        </xdr:cNvPr>
        <xdr:cNvCxnSpPr/>
      </xdr:nvCxnSpPr>
      <xdr:spPr>
        <a:xfrm flipV="1">
          <a:off x="9639300" y="11006730"/>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157128</xdr:rowOff>
    </xdr:from>
    <xdr:to>
      <xdr:col>46</xdr:col>
      <xdr:colOff>38100</xdr:colOff>
      <xdr:row>64</xdr:row>
      <xdr:rowOff>87278</xdr:rowOff>
    </xdr:to>
    <xdr:sp macro="" textlink="">
      <xdr:nvSpPr>
        <xdr:cNvPr id="233" name="楕円 232">
          <a:extLst>
            <a:ext uri="{FF2B5EF4-FFF2-40B4-BE49-F238E27FC236}">
              <a16:creationId xmlns:a16="http://schemas.microsoft.com/office/drawing/2014/main" id="{67AB1E1A-7532-4C52-BD2A-6D2B413DB42B}"/>
            </a:ext>
          </a:extLst>
        </xdr:cNvPr>
        <xdr:cNvSpPr/>
      </xdr:nvSpPr>
      <xdr:spPr>
        <a:xfrm>
          <a:off x="8699500" y="109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34975</xdr:rowOff>
    </xdr:from>
    <xdr:to>
      <xdr:col>50</xdr:col>
      <xdr:colOff>114300</xdr:colOff>
      <xdr:row>64</xdr:row>
      <xdr:rowOff>36478</xdr:rowOff>
    </xdr:to>
    <xdr:cxnSp macro="">
      <xdr:nvCxnSpPr>
        <xdr:cNvPr id="234" name="直線コネクタ 233">
          <a:extLst>
            <a:ext uri="{FF2B5EF4-FFF2-40B4-BE49-F238E27FC236}">
              <a16:creationId xmlns:a16="http://schemas.microsoft.com/office/drawing/2014/main" id="{0361B16C-A3DA-4221-96EF-CF95BDB44000}"/>
            </a:ext>
          </a:extLst>
        </xdr:cNvPr>
        <xdr:cNvCxnSpPr/>
      </xdr:nvCxnSpPr>
      <xdr:spPr>
        <a:xfrm flipV="1">
          <a:off x="8750300" y="11007775"/>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158950</xdr:rowOff>
    </xdr:from>
    <xdr:to>
      <xdr:col>41</xdr:col>
      <xdr:colOff>101600</xdr:colOff>
      <xdr:row>64</xdr:row>
      <xdr:rowOff>89100</xdr:rowOff>
    </xdr:to>
    <xdr:sp macro="" textlink="">
      <xdr:nvSpPr>
        <xdr:cNvPr id="235" name="楕円 234">
          <a:extLst>
            <a:ext uri="{FF2B5EF4-FFF2-40B4-BE49-F238E27FC236}">
              <a16:creationId xmlns:a16="http://schemas.microsoft.com/office/drawing/2014/main" id="{6138A727-28E4-4C2C-A044-B31758F9C646}"/>
            </a:ext>
          </a:extLst>
        </xdr:cNvPr>
        <xdr:cNvSpPr/>
      </xdr:nvSpPr>
      <xdr:spPr>
        <a:xfrm>
          <a:off x="7810500" y="109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36478</xdr:rowOff>
    </xdr:from>
    <xdr:to>
      <xdr:col>45</xdr:col>
      <xdr:colOff>177800</xdr:colOff>
      <xdr:row>64</xdr:row>
      <xdr:rowOff>38300</xdr:rowOff>
    </xdr:to>
    <xdr:cxnSp macro="">
      <xdr:nvCxnSpPr>
        <xdr:cNvPr id="236" name="直線コネクタ 235">
          <a:extLst>
            <a:ext uri="{FF2B5EF4-FFF2-40B4-BE49-F238E27FC236}">
              <a16:creationId xmlns:a16="http://schemas.microsoft.com/office/drawing/2014/main" id="{43C49E1B-E348-43FB-B061-4C46640CB0D2}"/>
            </a:ext>
          </a:extLst>
        </xdr:cNvPr>
        <xdr:cNvCxnSpPr/>
      </xdr:nvCxnSpPr>
      <xdr:spPr>
        <a:xfrm flipV="1">
          <a:off x="7861300" y="11009278"/>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723954E0-8F5E-4FE2-A2B1-ED90DA8C7BC4}"/>
            </a:ext>
          </a:extLst>
        </xdr:cNvPr>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4D08F170-5286-4EA8-82DE-85B4FE0DB556}"/>
            </a:ext>
          </a:extLst>
        </xdr:cNvPr>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E02D7EC2-7BDB-4CE1-97D7-6605DA1831FC}"/>
            </a:ext>
          </a:extLst>
        </xdr:cNvPr>
        <xdr:cNvSpPr txBox="1"/>
      </xdr:nvSpPr>
      <xdr:spPr>
        <a:xfrm>
          <a:off x="7561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102302</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5565A710-DCD3-4051-BE66-5520ED395E65}"/>
            </a:ext>
          </a:extLst>
        </xdr:cNvPr>
        <xdr:cNvSpPr txBox="1"/>
      </xdr:nvSpPr>
      <xdr:spPr>
        <a:xfrm>
          <a:off x="9327095" y="1073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103805</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60A5E860-C5C7-45DD-9790-2FA99D33AED1}"/>
            </a:ext>
          </a:extLst>
        </xdr:cNvPr>
        <xdr:cNvSpPr txBox="1"/>
      </xdr:nvSpPr>
      <xdr:spPr>
        <a:xfrm>
          <a:off x="8450795" y="1073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105627</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2EEE2F0F-2E9D-453F-9F96-1CF51245B9FF}"/>
            </a:ext>
          </a:extLst>
        </xdr:cNvPr>
        <xdr:cNvSpPr txBox="1"/>
      </xdr:nvSpPr>
      <xdr:spPr>
        <a:xfrm>
          <a:off x="7561795" y="1073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945B4D82-0EB9-4C8A-B00D-66EBE87F66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825A8D2B-759B-42AC-802A-E3D74D60A4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E691D327-81F2-4313-8B6B-994889144A2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6065F62E-681C-4B73-A12D-466AE9553F6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7DBAFB7E-9355-460C-85F2-5E74A4556F3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71E2E795-08B1-412B-A0B8-B185929A9A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1786F873-9D7E-40C6-A0A6-7078D9ECDF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93DC6452-2DF9-4462-8C45-774AAB3330B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E8E40C39-FEF8-4025-8721-9E1139BCAD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F9B00726-4974-4ADB-98C9-CA5C3F9A264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44B1BA89-8C15-4D81-89FD-952D2288D24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74CEE2A0-EEA6-48EF-A0A4-330F78316C44}"/>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2E5A1054-CB0D-4D2D-A78B-65918402EF1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2EC77448-BBAD-4FD5-87C4-E33DC4CFE9F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D23AEAB5-206D-4520-8BC5-22D70EBA791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875E8B73-1EF9-4BBE-B9D0-B302B2CD757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6D191384-E2D2-4724-B7A9-807D3586F00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F6E3B979-4BA8-4D36-AA2F-123BCB3C8C6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C9AAA34C-51D7-4B2F-8418-05C7AA0FD5D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914CAA59-8C3A-4719-8E57-D74AD277743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98E7E252-115D-4664-922A-258952C7131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F88D5E02-E3ED-429D-A889-7550CE935B3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AFD9C84D-21B0-40A4-8576-480B6C80C8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F621B047-6611-45EE-B8CC-482BD6A2642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9F4E70DE-E550-4F67-B895-C6D72B6E411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6808F49A-93D9-4A2B-9124-805D176FD14D}"/>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668847A9-0CF3-4E91-8BDD-CBA09CF56A39}"/>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13D3A079-4869-42CD-A365-280ADB764F04}"/>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2188AD3D-987C-446A-8AB5-BF2A9E19920B}"/>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ABA9BC52-92E4-47E6-8F3B-08155926296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7D85ED2F-0FD8-4E06-A9FC-8B05E538949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7EDBB1AB-632B-46D5-B54F-85177F260986}"/>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F6E53404-92EC-415E-A698-24979640AA69}"/>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4BE71A21-ADF6-4008-99BD-F0EA4385BDB2}"/>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543909C5-B1EE-4C23-A69D-3C7DD1708A8A}"/>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94F92D6-CD25-45C4-A051-50E0EE2B88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70DEB55-D5E7-49BB-95C0-6F8D187A373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87D8DB72-76FE-4FC8-A7AC-3C7E27DFAB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8B5FAF25-7AFC-424D-8A0B-7079569248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5ED30AD3-2557-4279-8FE0-72CAF5B1DE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54248</xdr:rowOff>
    </xdr:from>
    <xdr:to>
      <xdr:col>24</xdr:col>
      <xdr:colOff>114300</xdr:colOff>
      <xdr:row>80</xdr:row>
      <xdr:rowOff>155848</xdr:rowOff>
    </xdr:to>
    <xdr:sp macro="" textlink="">
      <xdr:nvSpPr>
        <xdr:cNvPr id="283" name="楕円 282">
          <a:extLst>
            <a:ext uri="{FF2B5EF4-FFF2-40B4-BE49-F238E27FC236}">
              <a16:creationId xmlns:a16="http://schemas.microsoft.com/office/drawing/2014/main" id="{2EB45590-7758-4907-A4FD-4016C873A1AF}"/>
            </a:ext>
          </a:extLst>
        </xdr:cNvPr>
        <xdr:cNvSpPr/>
      </xdr:nvSpPr>
      <xdr:spPr>
        <a:xfrm>
          <a:off x="4584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77125</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DF707101-E65B-4D73-9BAE-56DEA44105A3}"/>
            </a:ext>
          </a:extLst>
        </xdr:cNvPr>
        <xdr:cNvSpPr txBox="1"/>
      </xdr:nvSpPr>
      <xdr:spPr>
        <a:xfrm>
          <a:off x="4673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73842</xdr:rowOff>
    </xdr:from>
    <xdr:to>
      <xdr:col>20</xdr:col>
      <xdr:colOff>38100</xdr:colOff>
      <xdr:row>81</xdr:row>
      <xdr:rowOff>3992</xdr:rowOff>
    </xdr:to>
    <xdr:sp macro="" textlink="">
      <xdr:nvSpPr>
        <xdr:cNvPr id="285" name="楕円 284">
          <a:extLst>
            <a:ext uri="{FF2B5EF4-FFF2-40B4-BE49-F238E27FC236}">
              <a16:creationId xmlns:a16="http://schemas.microsoft.com/office/drawing/2014/main" id="{4FFEF0F7-6A5A-4F97-9734-E1B2988C3453}"/>
            </a:ext>
          </a:extLst>
        </xdr:cNvPr>
        <xdr:cNvSpPr/>
      </xdr:nvSpPr>
      <xdr:spPr>
        <a:xfrm>
          <a:off x="3746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105048</xdr:rowOff>
    </xdr:from>
    <xdr:to>
      <xdr:col>24</xdr:col>
      <xdr:colOff>63500</xdr:colOff>
      <xdr:row>80</xdr:row>
      <xdr:rowOff>124642</xdr:rowOff>
    </xdr:to>
    <xdr:cxnSp macro="">
      <xdr:nvCxnSpPr>
        <xdr:cNvPr id="286" name="直線コネクタ 285">
          <a:extLst>
            <a:ext uri="{FF2B5EF4-FFF2-40B4-BE49-F238E27FC236}">
              <a16:creationId xmlns:a16="http://schemas.microsoft.com/office/drawing/2014/main" id="{43211174-9F24-4D9D-9995-795347DD0B00}"/>
            </a:ext>
          </a:extLst>
        </xdr:cNvPr>
        <xdr:cNvCxnSpPr/>
      </xdr:nvCxnSpPr>
      <xdr:spPr>
        <a:xfrm flipV="1">
          <a:off x="3797300" y="1382104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59145</xdr:rowOff>
    </xdr:from>
    <xdr:to>
      <xdr:col>15</xdr:col>
      <xdr:colOff>101600</xdr:colOff>
      <xdr:row>80</xdr:row>
      <xdr:rowOff>160745</xdr:rowOff>
    </xdr:to>
    <xdr:sp macro="" textlink="">
      <xdr:nvSpPr>
        <xdr:cNvPr id="287" name="楕円 286">
          <a:extLst>
            <a:ext uri="{FF2B5EF4-FFF2-40B4-BE49-F238E27FC236}">
              <a16:creationId xmlns:a16="http://schemas.microsoft.com/office/drawing/2014/main" id="{6EA51592-7809-4E9E-8C74-7099AE54EBAC}"/>
            </a:ext>
          </a:extLst>
        </xdr:cNvPr>
        <xdr:cNvSpPr/>
      </xdr:nvSpPr>
      <xdr:spPr>
        <a:xfrm>
          <a:off x="2857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109945</xdr:rowOff>
    </xdr:from>
    <xdr:to>
      <xdr:col>19</xdr:col>
      <xdr:colOff>177800</xdr:colOff>
      <xdr:row>80</xdr:row>
      <xdr:rowOff>124642</xdr:rowOff>
    </xdr:to>
    <xdr:cxnSp macro="">
      <xdr:nvCxnSpPr>
        <xdr:cNvPr id="288" name="直線コネクタ 287">
          <a:extLst>
            <a:ext uri="{FF2B5EF4-FFF2-40B4-BE49-F238E27FC236}">
              <a16:creationId xmlns:a16="http://schemas.microsoft.com/office/drawing/2014/main" id="{676FDA68-2A99-4D30-B5BA-EBB322C30EDC}"/>
            </a:ext>
          </a:extLst>
        </xdr:cNvPr>
        <xdr:cNvCxnSpPr/>
      </xdr:nvCxnSpPr>
      <xdr:spPr>
        <a:xfrm>
          <a:off x="2908300" y="13825945"/>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54248</xdr:rowOff>
    </xdr:from>
    <xdr:to>
      <xdr:col>10</xdr:col>
      <xdr:colOff>165100</xdr:colOff>
      <xdr:row>80</xdr:row>
      <xdr:rowOff>155848</xdr:rowOff>
    </xdr:to>
    <xdr:sp macro="" textlink="">
      <xdr:nvSpPr>
        <xdr:cNvPr id="289" name="楕円 288">
          <a:extLst>
            <a:ext uri="{FF2B5EF4-FFF2-40B4-BE49-F238E27FC236}">
              <a16:creationId xmlns:a16="http://schemas.microsoft.com/office/drawing/2014/main" id="{5E39E2B0-07D4-4433-94DC-37923BCCC95E}"/>
            </a:ext>
          </a:extLst>
        </xdr:cNvPr>
        <xdr:cNvSpPr/>
      </xdr:nvSpPr>
      <xdr:spPr>
        <a:xfrm>
          <a:off x="1968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105048</xdr:rowOff>
    </xdr:from>
    <xdr:to>
      <xdr:col>15</xdr:col>
      <xdr:colOff>50800</xdr:colOff>
      <xdr:row>80</xdr:row>
      <xdr:rowOff>109945</xdr:rowOff>
    </xdr:to>
    <xdr:cxnSp macro="">
      <xdr:nvCxnSpPr>
        <xdr:cNvPr id="290" name="直線コネクタ 289">
          <a:extLst>
            <a:ext uri="{FF2B5EF4-FFF2-40B4-BE49-F238E27FC236}">
              <a16:creationId xmlns:a16="http://schemas.microsoft.com/office/drawing/2014/main" id="{C089B012-752A-4753-93A6-8043F5C89EBE}"/>
            </a:ext>
          </a:extLst>
        </xdr:cNvPr>
        <xdr:cNvCxnSpPr/>
      </xdr:nvCxnSpPr>
      <xdr:spPr>
        <a:xfrm>
          <a:off x="2019300" y="1382104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id="{266C287F-D4B9-497F-B143-C8046427C9E0}"/>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a:extLst>
            <a:ext uri="{FF2B5EF4-FFF2-40B4-BE49-F238E27FC236}">
              <a16:creationId xmlns:a16="http://schemas.microsoft.com/office/drawing/2014/main" id="{26BD21B6-FC5F-4E14-9F93-460F02C952B1}"/>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93" name="n_3aveValue【公営住宅】&#10;有形固定資産減価償却率">
          <a:extLst>
            <a:ext uri="{FF2B5EF4-FFF2-40B4-BE49-F238E27FC236}">
              <a16:creationId xmlns:a16="http://schemas.microsoft.com/office/drawing/2014/main" id="{3235867A-C23D-477D-B019-94FC06C04DB3}"/>
            </a:ext>
          </a:extLst>
        </xdr:cNvPr>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20519</xdr:rowOff>
    </xdr:from>
    <xdr:ext cx="405111" cy="259045"/>
    <xdr:sp macro="" textlink="">
      <xdr:nvSpPr>
        <xdr:cNvPr id="294" name="n_1mainValue【公営住宅】&#10;有形固定資産減価償却率">
          <a:extLst>
            <a:ext uri="{FF2B5EF4-FFF2-40B4-BE49-F238E27FC236}">
              <a16:creationId xmlns:a16="http://schemas.microsoft.com/office/drawing/2014/main" id="{09A4EB92-7069-46B6-A680-AE4228194526}"/>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5822</xdr:rowOff>
    </xdr:from>
    <xdr:ext cx="405111" cy="259045"/>
    <xdr:sp macro="" textlink="">
      <xdr:nvSpPr>
        <xdr:cNvPr id="295" name="n_2mainValue【公営住宅】&#10;有形固定資産減価償却率">
          <a:extLst>
            <a:ext uri="{FF2B5EF4-FFF2-40B4-BE49-F238E27FC236}">
              <a16:creationId xmlns:a16="http://schemas.microsoft.com/office/drawing/2014/main" id="{1CD04E12-D877-43A1-A030-BEC24A24B4A1}"/>
            </a:ext>
          </a:extLst>
        </xdr:cNvPr>
        <xdr:cNvSpPr txBox="1"/>
      </xdr:nvSpPr>
      <xdr:spPr>
        <a:xfrm>
          <a:off x="2705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925</xdr:rowOff>
    </xdr:from>
    <xdr:ext cx="405111" cy="259045"/>
    <xdr:sp macro="" textlink="">
      <xdr:nvSpPr>
        <xdr:cNvPr id="296" name="n_3mainValue【公営住宅】&#10;有形固定資産減価償却率">
          <a:extLst>
            <a:ext uri="{FF2B5EF4-FFF2-40B4-BE49-F238E27FC236}">
              <a16:creationId xmlns:a16="http://schemas.microsoft.com/office/drawing/2014/main" id="{A957E59C-6AD2-4D3B-B4C6-D1B0B2F52701}"/>
            </a:ext>
          </a:extLst>
        </xdr:cNvPr>
        <xdr:cNvSpPr txBox="1"/>
      </xdr:nvSpPr>
      <xdr:spPr>
        <a:xfrm>
          <a:off x="18167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A64375D-0B0D-4F58-ABE7-9F98456C4C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7C859916-2AF8-44ED-A668-15284330440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855D3080-0CAB-4984-9657-043FE4BDD2E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2E62FEFE-6C74-4590-B3C1-BCC961B4C0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A437E714-38C7-4195-80D6-3C4A7AE555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F89F281D-810D-4E95-8CCD-177105ED5B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E3A63469-0501-4B05-A216-EF57F570055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55A331E1-0642-4273-BCD5-07F6F44781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5FA78619-0B7E-459A-8792-415C06BEAF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AFF058E9-6C02-4856-AECE-8AB7518562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D318E5AB-4D44-4C49-B046-BAE3745D970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4A1698B4-B590-49C0-A7B7-B858A06A443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CA75C299-699E-419E-BC27-644CF2E841C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4A85AAFD-927C-4241-A5C1-92A9101D637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EC30F1F9-D3A4-49AB-8CED-E42ACC66295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17917F3E-E088-42E3-BC91-356F17FB35A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5961BB42-0961-4A25-9DE8-B4E84E5B810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488C18B7-9F1B-4A8E-81E7-474C81928E1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03862953-6864-4782-B8CB-6F973F48A77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57D63F43-F99C-4488-A346-713DCD4072A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E7DDB635-369C-4174-B209-E48CD41B0F6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7C6DF1C1-CDDD-4BF2-B4B9-28E5B964FEB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E937E6BB-AF4A-4704-BA62-F606C885C5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81B0122A-E05E-4BA5-9879-DB3070F4840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96B20A33-AAA9-4D97-83CF-912FFF736C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93B911D9-A844-4193-A1C5-DDE2C8D6D0D7}"/>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8C9BFCB8-A742-47A3-BDC2-4B57607F995B}"/>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238C0E6E-095B-44AF-8204-3E10561503D9}"/>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DB42E969-6AE8-47F0-A413-314D24345801}"/>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70DB9189-EBC3-434A-963A-E0F46CC51787}"/>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7" name="【公営住宅】&#10;一人当たり面積平均値テキスト">
          <a:extLst>
            <a:ext uri="{FF2B5EF4-FFF2-40B4-BE49-F238E27FC236}">
              <a16:creationId xmlns:a16="http://schemas.microsoft.com/office/drawing/2014/main" id="{8A19CA61-F32B-4EF7-A770-91A326B40826}"/>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FC433E1C-CA24-4769-B294-68F7CC076F6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97398BC4-5F6E-4188-8452-600542DEF547}"/>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AB14F432-422E-4F6C-AE4D-D6589D5F8FDD}"/>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81AFA5F4-0864-4117-93D5-D91B3BCE61CB}"/>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92816D2E-1D30-4452-82C4-49F8F6D4C1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52ECEA89-0609-4B03-874D-75A3D65623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7054122-76BC-4ECC-9E0D-D2857C4F89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8E5596A0-1B67-4DF1-8E78-5A867A79E1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CDB6A56D-B2CE-4686-B21F-39EB961349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115153</xdr:rowOff>
    </xdr:from>
    <xdr:to>
      <xdr:col>55</xdr:col>
      <xdr:colOff>50800</xdr:colOff>
      <xdr:row>82</xdr:row>
      <xdr:rowOff>45303</xdr:rowOff>
    </xdr:to>
    <xdr:sp macro="" textlink="">
      <xdr:nvSpPr>
        <xdr:cNvPr id="337" name="楕円 336">
          <a:extLst>
            <a:ext uri="{FF2B5EF4-FFF2-40B4-BE49-F238E27FC236}">
              <a16:creationId xmlns:a16="http://schemas.microsoft.com/office/drawing/2014/main" id="{5FA8C2CA-C9CA-40DE-8301-4F73A96DEF7F}"/>
            </a:ext>
          </a:extLst>
        </xdr:cNvPr>
        <xdr:cNvSpPr/>
      </xdr:nvSpPr>
      <xdr:spPr>
        <a:xfrm>
          <a:off x="10426700" y="140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138030</xdr:rowOff>
    </xdr:from>
    <xdr:ext cx="469744" cy="259045"/>
    <xdr:sp macro="" textlink="">
      <xdr:nvSpPr>
        <xdr:cNvPr id="338" name="【公営住宅】&#10;一人当たり面積該当値テキスト">
          <a:extLst>
            <a:ext uri="{FF2B5EF4-FFF2-40B4-BE49-F238E27FC236}">
              <a16:creationId xmlns:a16="http://schemas.microsoft.com/office/drawing/2014/main" id="{D25E085A-AA53-49E4-9E90-116FA0849868}"/>
            </a:ext>
          </a:extLst>
        </xdr:cNvPr>
        <xdr:cNvSpPr txBox="1"/>
      </xdr:nvSpPr>
      <xdr:spPr>
        <a:xfrm>
          <a:off x="10515600" y="138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138013</xdr:rowOff>
    </xdr:from>
    <xdr:to>
      <xdr:col>50</xdr:col>
      <xdr:colOff>165100</xdr:colOff>
      <xdr:row>82</xdr:row>
      <xdr:rowOff>68163</xdr:rowOff>
    </xdr:to>
    <xdr:sp macro="" textlink="">
      <xdr:nvSpPr>
        <xdr:cNvPr id="339" name="楕円 338">
          <a:extLst>
            <a:ext uri="{FF2B5EF4-FFF2-40B4-BE49-F238E27FC236}">
              <a16:creationId xmlns:a16="http://schemas.microsoft.com/office/drawing/2014/main" id="{185DE1DF-18D7-42C3-89D4-E0DE7A44304A}"/>
            </a:ext>
          </a:extLst>
        </xdr:cNvPr>
        <xdr:cNvSpPr/>
      </xdr:nvSpPr>
      <xdr:spPr>
        <a:xfrm>
          <a:off x="9588500" y="140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165953</xdr:rowOff>
    </xdr:from>
    <xdr:to>
      <xdr:col>55</xdr:col>
      <xdr:colOff>0</xdr:colOff>
      <xdr:row>82</xdr:row>
      <xdr:rowOff>17363</xdr:rowOff>
    </xdr:to>
    <xdr:cxnSp macro="">
      <xdr:nvCxnSpPr>
        <xdr:cNvPr id="340" name="直線コネクタ 339">
          <a:extLst>
            <a:ext uri="{FF2B5EF4-FFF2-40B4-BE49-F238E27FC236}">
              <a16:creationId xmlns:a16="http://schemas.microsoft.com/office/drawing/2014/main" id="{0E213435-A4EB-42B2-88BF-F7DD9054D928}"/>
            </a:ext>
          </a:extLst>
        </xdr:cNvPr>
        <xdr:cNvCxnSpPr/>
      </xdr:nvCxnSpPr>
      <xdr:spPr>
        <a:xfrm flipV="1">
          <a:off x="9639300" y="140534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157118</xdr:rowOff>
    </xdr:from>
    <xdr:to>
      <xdr:col>46</xdr:col>
      <xdr:colOff>38100</xdr:colOff>
      <xdr:row>82</xdr:row>
      <xdr:rowOff>87268</xdr:rowOff>
    </xdr:to>
    <xdr:sp macro="" textlink="">
      <xdr:nvSpPr>
        <xdr:cNvPr id="341" name="楕円 340">
          <a:extLst>
            <a:ext uri="{FF2B5EF4-FFF2-40B4-BE49-F238E27FC236}">
              <a16:creationId xmlns:a16="http://schemas.microsoft.com/office/drawing/2014/main" id="{4750CC50-F3E3-4641-AAA5-0332526A9B9A}"/>
            </a:ext>
          </a:extLst>
        </xdr:cNvPr>
        <xdr:cNvSpPr/>
      </xdr:nvSpPr>
      <xdr:spPr>
        <a:xfrm>
          <a:off x="8699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17363</xdr:rowOff>
    </xdr:from>
    <xdr:to>
      <xdr:col>50</xdr:col>
      <xdr:colOff>114300</xdr:colOff>
      <xdr:row>82</xdr:row>
      <xdr:rowOff>36468</xdr:rowOff>
    </xdr:to>
    <xdr:cxnSp macro="">
      <xdr:nvCxnSpPr>
        <xdr:cNvPr id="342" name="直線コネクタ 341">
          <a:extLst>
            <a:ext uri="{FF2B5EF4-FFF2-40B4-BE49-F238E27FC236}">
              <a16:creationId xmlns:a16="http://schemas.microsoft.com/office/drawing/2014/main" id="{E3C50900-B1F9-4D92-B404-4D9362E49DC6}"/>
            </a:ext>
          </a:extLst>
        </xdr:cNvPr>
        <xdr:cNvCxnSpPr/>
      </xdr:nvCxnSpPr>
      <xdr:spPr>
        <a:xfrm flipV="1">
          <a:off x="8750300" y="14076263"/>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13588</xdr:rowOff>
    </xdr:from>
    <xdr:to>
      <xdr:col>41</xdr:col>
      <xdr:colOff>101600</xdr:colOff>
      <xdr:row>82</xdr:row>
      <xdr:rowOff>115188</xdr:rowOff>
    </xdr:to>
    <xdr:sp macro="" textlink="">
      <xdr:nvSpPr>
        <xdr:cNvPr id="343" name="楕円 342">
          <a:extLst>
            <a:ext uri="{FF2B5EF4-FFF2-40B4-BE49-F238E27FC236}">
              <a16:creationId xmlns:a16="http://schemas.microsoft.com/office/drawing/2014/main" id="{274148B6-5801-443D-AAC3-E7D165910F04}"/>
            </a:ext>
          </a:extLst>
        </xdr:cNvPr>
        <xdr:cNvSpPr/>
      </xdr:nvSpPr>
      <xdr:spPr>
        <a:xfrm>
          <a:off x="7810500" y="1407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36468</xdr:rowOff>
    </xdr:from>
    <xdr:to>
      <xdr:col>45</xdr:col>
      <xdr:colOff>177800</xdr:colOff>
      <xdr:row>82</xdr:row>
      <xdr:rowOff>64388</xdr:rowOff>
    </xdr:to>
    <xdr:cxnSp macro="">
      <xdr:nvCxnSpPr>
        <xdr:cNvPr id="344" name="直線コネクタ 343">
          <a:extLst>
            <a:ext uri="{FF2B5EF4-FFF2-40B4-BE49-F238E27FC236}">
              <a16:creationId xmlns:a16="http://schemas.microsoft.com/office/drawing/2014/main" id="{8730F89F-2B4C-48D6-A0CE-E106AA98A882}"/>
            </a:ext>
          </a:extLst>
        </xdr:cNvPr>
        <xdr:cNvCxnSpPr/>
      </xdr:nvCxnSpPr>
      <xdr:spPr>
        <a:xfrm flipV="1">
          <a:off x="7861300" y="14095368"/>
          <a:ext cx="889000" cy="2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5" name="n_1aveValue【公営住宅】&#10;一人当たり面積">
          <a:extLst>
            <a:ext uri="{FF2B5EF4-FFF2-40B4-BE49-F238E27FC236}">
              <a16:creationId xmlns:a16="http://schemas.microsoft.com/office/drawing/2014/main" id="{B4E85BB0-E628-4C8D-8511-5FFE93ACC69E}"/>
            </a:ext>
          </a:extLst>
        </xdr:cNvPr>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6" name="n_2aveValue【公営住宅】&#10;一人当たり面積">
          <a:extLst>
            <a:ext uri="{FF2B5EF4-FFF2-40B4-BE49-F238E27FC236}">
              <a16:creationId xmlns:a16="http://schemas.microsoft.com/office/drawing/2014/main" id="{FF45CB72-CC3C-4D9B-A4E1-D5544B4A71EE}"/>
            </a:ext>
          </a:extLst>
        </xdr:cNvPr>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7" name="n_3aveValue【公営住宅】&#10;一人当たり面積">
          <a:extLst>
            <a:ext uri="{FF2B5EF4-FFF2-40B4-BE49-F238E27FC236}">
              <a16:creationId xmlns:a16="http://schemas.microsoft.com/office/drawing/2014/main" id="{07F3D2E1-AD58-4114-8751-3F3CB30E838F}"/>
            </a:ext>
          </a:extLst>
        </xdr:cNvPr>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84690</xdr:rowOff>
    </xdr:from>
    <xdr:ext cx="469744" cy="259045"/>
    <xdr:sp macro="" textlink="">
      <xdr:nvSpPr>
        <xdr:cNvPr id="348" name="n_1mainValue【公営住宅】&#10;一人当たり面積">
          <a:extLst>
            <a:ext uri="{FF2B5EF4-FFF2-40B4-BE49-F238E27FC236}">
              <a16:creationId xmlns:a16="http://schemas.microsoft.com/office/drawing/2014/main" id="{C7498998-4D5C-4556-820B-81521742B918}"/>
            </a:ext>
          </a:extLst>
        </xdr:cNvPr>
        <xdr:cNvSpPr txBox="1"/>
      </xdr:nvSpPr>
      <xdr:spPr>
        <a:xfrm>
          <a:off x="9391727" y="138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103795</xdr:rowOff>
    </xdr:from>
    <xdr:ext cx="469744" cy="259045"/>
    <xdr:sp macro="" textlink="">
      <xdr:nvSpPr>
        <xdr:cNvPr id="349" name="n_2mainValue【公営住宅】&#10;一人当たり面積">
          <a:extLst>
            <a:ext uri="{FF2B5EF4-FFF2-40B4-BE49-F238E27FC236}">
              <a16:creationId xmlns:a16="http://schemas.microsoft.com/office/drawing/2014/main" id="{A6E2CBD8-653F-4D5E-9331-E46BF02F33EC}"/>
            </a:ext>
          </a:extLst>
        </xdr:cNvPr>
        <xdr:cNvSpPr txBox="1"/>
      </xdr:nvSpPr>
      <xdr:spPr>
        <a:xfrm>
          <a:off x="8515427" y="1381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131715</xdr:rowOff>
    </xdr:from>
    <xdr:ext cx="469744" cy="259045"/>
    <xdr:sp macro="" textlink="">
      <xdr:nvSpPr>
        <xdr:cNvPr id="350" name="n_3mainValue【公営住宅】&#10;一人当たり面積">
          <a:extLst>
            <a:ext uri="{FF2B5EF4-FFF2-40B4-BE49-F238E27FC236}">
              <a16:creationId xmlns:a16="http://schemas.microsoft.com/office/drawing/2014/main" id="{60DFDB79-7D50-4199-944F-9D741A315E3B}"/>
            </a:ext>
          </a:extLst>
        </xdr:cNvPr>
        <xdr:cNvSpPr txBox="1"/>
      </xdr:nvSpPr>
      <xdr:spPr>
        <a:xfrm>
          <a:off x="7626427" y="1384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E1EED9F9-6307-43C2-91F1-0660032141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2C04BFCE-8CCB-47ED-8D3E-51F78A6983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589A34F8-6ED2-40CE-964F-2D76B4A81F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5B27509E-B159-468E-9793-0826524C3C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DDC22F71-DD40-4D8A-A631-86DA4F5E22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B6623BA5-A769-4FA6-9752-07C95CA6042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B7D1B1C4-1924-4187-9599-E7E327118F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AD580C13-BACF-4013-9292-41E347BF9A9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111D9A98-9A31-4A40-B688-E4353742830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93BEC766-01E1-4048-9DD0-11B181FD90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AC4C746A-FC40-4842-840B-8D4AEAA497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BE7BB831-5B25-46A9-BBF5-912CB01F92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FC4638F3-9413-4324-9778-FFB3584DD84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EDDF1162-E42D-4938-9947-94A2C6E838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7F81933E-A6C8-41E5-A679-4FE0CC2A28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A13F10D4-69A8-4EFB-B199-0ED4DC4AFC3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F468E1F0-CEB6-4463-A4C3-86FDF497A6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29D80656-F2E5-491F-B5B3-EDCFFDCB040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25EF0355-08CE-4AA3-A58D-17C18B2D302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2936C64D-87B5-424E-B531-5C9D853703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1E08118F-B7C0-403C-9891-66A58F3350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EF656557-BA40-46BA-ACEC-DFA98025B1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5432BEF9-37F3-4FFC-AFFC-1AB2E5FF04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198708B7-8578-4039-A8EF-E50D12EA42F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DAEA9EFC-C7B6-4803-958E-FA4A17AD640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728B17E8-25B6-4524-BAE9-99A5087BB90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85721E70-733D-428F-A24B-7F7B94CE8FD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75F76741-A10D-4691-82A8-3FDC907979D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F0320599-A763-470C-8E12-C50432E8B7A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C71E86B5-E4AC-43EA-9753-28D1FFDB066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99DF5605-FE5D-47C7-835D-5E4F9B6254C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BFCBCCB3-BAC7-40DD-8695-ADC914A82C1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FE7B075B-50E6-48CD-855D-555A0008432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BB27565D-FACB-4EFA-9384-E04D05349EE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52DC35C3-186B-42E6-8C6E-65F836F25EE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33B366F2-BFB2-45D3-A1B8-9F5D98C6E46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7B35653D-5E84-4B98-B806-E9B3F68C7EC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D5071B5F-75AE-41E5-AFD9-BCE1CF05B5E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1B242373-45F2-4D45-963A-C0B8A65199F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0F95271A-AECA-4084-B276-9EC2E8C00E3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E10DF5EE-0564-4060-BF8E-AC67DE30ED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9C0E80EA-617B-4EC7-AEF2-F3F6F9FB91EC}"/>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60414329-310B-4CCB-9B14-B0234A090224}"/>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7D13D655-9D32-4939-BEC4-9206898FFA4F}"/>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F8E56578-F9F8-4AC3-A134-E1A7FF94C05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B57004EC-7DF3-483E-A737-1CA592B23F9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53A7075C-B8EE-4920-8A35-F83D90D1A339}"/>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8AFED5DD-407A-42F1-B7D8-133497F8BFBF}"/>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63CDD0DE-57A8-42D4-9DD8-89723D041917}"/>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5C9F9B7B-943A-451A-8D1E-B2A19CCC32AA}"/>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0F848626-23BC-4FF6-AD52-A0DAE9593431}"/>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ED07572-66D9-487D-AAA0-575235059B2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E8ACFAE0-19F9-425A-B6FA-53C67C5269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F2F2928A-9BF7-43C8-A1B3-D15C3EBA16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AE9C6326-3F4A-49E4-963B-F3BED16E049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15D9A26B-7616-4F26-A0DE-2CB839FB4BF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97246</xdr:rowOff>
    </xdr:from>
    <xdr:to>
      <xdr:col>85</xdr:col>
      <xdr:colOff>177800</xdr:colOff>
      <xdr:row>38</xdr:row>
      <xdr:rowOff>27395</xdr:rowOff>
    </xdr:to>
    <xdr:sp macro="" textlink="">
      <xdr:nvSpPr>
        <xdr:cNvPr id="407" name="楕円 406">
          <a:extLst>
            <a:ext uri="{FF2B5EF4-FFF2-40B4-BE49-F238E27FC236}">
              <a16:creationId xmlns:a16="http://schemas.microsoft.com/office/drawing/2014/main" id="{56D1A646-2F7D-4295-B4D9-C670A09600EA}"/>
            </a:ext>
          </a:extLst>
        </xdr:cNvPr>
        <xdr:cNvSpPr/>
      </xdr:nvSpPr>
      <xdr:spPr>
        <a:xfrm>
          <a:off x="162687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75673</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0D2E5E14-BA94-47DD-8BDA-C3C6813A795C}"/>
            </a:ext>
          </a:extLst>
        </xdr:cNvPr>
        <xdr:cNvSpPr txBox="1"/>
      </xdr:nvSpPr>
      <xdr:spPr>
        <a:xfrm>
          <a:off x="16357600"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09" name="楕円 408">
          <a:extLst>
            <a:ext uri="{FF2B5EF4-FFF2-40B4-BE49-F238E27FC236}">
              <a16:creationId xmlns:a16="http://schemas.microsoft.com/office/drawing/2014/main" id="{B49ED9EC-417B-427A-86A5-40F024213F54}"/>
            </a:ext>
          </a:extLst>
        </xdr:cNvPr>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148046</xdr:rowOff>
    </xdr:from>
    <xdr:to>
      <xdr:col>85</xdr:col>
      <xdr:colOff>127000</xdr:colOff>
      <xdr:row>38</xdr:row>
      <xdr:rowOff>7620</xdr:rowOff>
    </xdr:to>
    <xdr:cxnSp macro="">
      <xdr:nvCxnSpPr>
        <xdr:cNvPr id="410" name="直線コネクタ 409">
          <a:extLst>
            <a:ext uri="{FF2B5EF4-FFF2-40B4-BE49-F238E27FC236}">
              <a16:creationId xmlns:a16="http://schemas.microsoft.com/office/drawing/2014/main" id="{F79FAC15-BED8-4BA7-A1DF-59EE612A7160}"/>
            </a:ext>
          </a:extLst>
        </xdr:cNvPr>
        <xdr:cNvCxnSpPr/>
      </xdr:nvCxnSpPr>
      <xdr:spPr>
        <a:xfrm flipV="1">
          <a:off x="15481300" y="64916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11" name="楕円 410">
          <a:extLst>
            <a:ext uri="{FF2B5EF4-FFF2-40B4-BE49-F238E27FC236}">
              <a16:creationId xmlns:a16="http://schemas.microsoft.com/office/drawing/2014/main" id="{B4C1D546-09E2-4ADF-B844-A29C16EC610B}"/>
            </a:ext>
          </a:extLst>
        </xdr:cNvPr>
        <xdr:cNvSpPr/>
      </xdr:nvSpPr>
      <xdr:spPr>
        <a:xfrm>
          <a:off x="14541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40277</xdr:rowOff>
    </xdr:to>
    <xdr:cxnSp macro="">
      <xdr:nvCxnSpPr>
        <xdr:cNvPr id="412" name="直線コネクタ 411">
          <a:extLst>
            <a:ext uri="{FF2B5EF4-FFF2-40B4-BE49-F238E27FC236}">
              <a16:creationId xmlns:a16="http://schemas.microsoft.com/office/drawing/2014/main" id="{4DE6AF41-62C7-403E-9F25-4C9D8B89D59D}"/>
            </a:ext>
          </a:extLst>
        </xdr:cNvPr>
        <xdr:cNvCxnSpPr/>
      </xdr:nvCxnSpPr>
      <xdr:spPr>
        <a:xfrm flipV="1">
          <a:off x="14592300" y="652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13" name="楕円 412">
          <a:extLst>
            <a:ext uri="{FF2B5EF4-FFF2-40B4-BE49-F238E27FC236}">
              <a16:creationId xmlns:a16="http://schemas.microsoft.com/office/drawing/2014/main" id="{84FE4D20-4ABA-45E9-B2E8-9A3FEF469F25}"/>
            </a:ext>
          </a:extLst>
        </xdr:cNvPr>
        <xdr:cNvSpPr/>
      </xdr:nvSpPr>
      <xdr:spPr>
        <a:xfrm>
          <a:off x="1365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40277</xdr:rowOff>
    </xdr:from>
    <xdr:to>
      <xdr:col>76</xdr:col>
      <xdr:colOff>114300</xdr:colOff>
      <xdr:row>38</xdr:row>
      <xdr:rowOff>72934</xdr:rowOff>
    </xdr:to>
    <xdr:cxnSp macro="">
      <xdr:nvCxnSpPr>
        <xdr:cNvPr id="414" name="直線コネクタ 413">
          <a:extLst>
            <a:ext uri="{FF2B5EF4-FFF2-40B4-BE49-F238E27FC236}">
              <a16:creationId xmlns:a16="http://schemas.microsoft.com/office/drawing/2014/main" id="{BC8E1680-FC1C-4C1A-B1B5-5AD593FFAF6C}"/>
            </a:ext>
          </a:extLst>
        </xdr:cNvPr>
        <xdr:cNvCxnSpPr/>
      </xdr:nvCxnSpPr>
      <xdr:spPr>
        <a:xfrm flipV="1">
          <a:off x="13703300" y="655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F7C08253-3CC7-4124-8558-ED3A6118DF93}"/>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994758E7-B103-457D-B303-3F1222669E8D}"/>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64507FD7-FB7B-43A2-9D33-02F4DD937FBA}"/>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7034A935-4B67-4B25-BAFB-1D4A46BBF46C}"/>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BC22AF8D-1F05-4807-A81E-A6AD5B9061C8}"/>
            </a:ext>
          </a:extLst>
        </xdr:cNvPr>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6EBA313B-93D4-4DA0-BA93-620CA704391C}"/>
            </a:ext>
          </a:extLst>
        </xdr:cNvPr>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A4A2CC9F-EED0-4581-B3A4-5DF338AF540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E19F13BD-DE00-406A-95B6-04496204B45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689FE411-67E6-4E31-AAF1-DDB4560ECA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625052D5-8024-43EC-918F-0CACB88A54E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422BF988-7EA7-40FD-82E2-AEC9F7D527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71632765-5C58-4D25-91AD-E19792EE304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AA00837E-000B-49EA-BC9C-631B9DB4A8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2415021A-6962-4526-B91C-06CDC466183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EA2B5C99-A065-47C1-A369-C2D2C7383F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62693C4D-1E33-4F1D-9736-43590CE29FE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DA4A498E-7566-40F0-AA21-FA6A023B6C2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12C3AE57-6A32-483D-BC08-D2491EF98BA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0684C542-2490-4B7F-9618-B7D9F2B262C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91DB249F-EECE-4D74-B29D-60E58F87326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526BE48D-4EF5-4B14-B66B-94B0DA24612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418CFE38-43DC-4191-8DBB-CFF6E5AC85C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37DDC781-EDC7-46D2-BFD3-E86923430DC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3D1C1744-6AE9-4B67-81C7-ED33765DF78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12CF116E-1426-4618-9EC0-B0A46518F12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450AB14B-5AF5-48D2-AC59-AEC97EC53C2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303247DD-8F9F-4538-BB26-F84498DE315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60C6EC4-C93D-420E-AC16-3CD9554F5E5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E58C0574-21F0-4A91-A507-1C1CC62DF92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E940A383-A33F-4423-865E-3E60D667A639}"/>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62564641-F2A2-472A-9D6F-401D7A20E471}"/>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CEF454D2-DFEB-4E60-9DB5-DEA241AA9DEF}"/>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BE9635D6-7E50-474D-9475-D557586CF944}"/>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178D248E-EFC9-4708-94CF-848118968BC3}"/>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74FF8B2-AD6D-4CA6-846D-6500EA6BB467}"/>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19A6CDC9-D1D0-4373-8798-6185F6906623}"/>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734D3037-83F9-43F8-925C-CA12062FE422}"/>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DAC58F22-E0CB-4F28-A172-73DFA5186F7F}"/>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id="{50677B87-B398-4651-8C69-C0192B599617}"/>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67CBB152-B1E4-4FB3-889D-0E97DE288A0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289CFF22-EF16-43C9-A928-0E9362B957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2FA2F840-A12A-40FE-BCDC-96B72A8CDC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A9C28E23-F26B-40F3-9663-E6937117C8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2D01CA39-2B35-46E1-BD97-42936D6B42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59" name="楕円 458">
          <a:extLst>
            <a:ext uri="{FF2B5EF4-FFF2-40B4-BE49-F238E27FC236}">
              <a16:creationId xmlns:a16="http://schemas.microsoft.com/office/drawing/2014/main" id="{AB9D9345-5E37-4A91-8C92-0AC262637F2F}"/>
            </a:ext>
          </a:extLst>
        </xdr:cNvPr>
        <xdr:cNvSpPr/>
      </xdr:nvSpPr>
      <xdr:spPr>
        <a:xfrm>
          <a:off x="22110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170197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81FF1E42-AAC8-43E3-8B1F-4140A1778A8D}"/>
            </a:ext>
          </a:extLst>
        </xdr:cNvPr>
        <xdr:cNvSpPr txBox="1"/>
      </xdr:nvSpPr>
      <xdr:spPr>
        <a:xfrm>
          <a:off x="22199600"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154940</xdr:rowOff>
    </xdr:from>
    <xdr:to>
      <xdr:col>112</xdr:col>
      <xdr:colOff>38100</xdr:colOff>
      <xdr:row>39</xdr:row>
      <xdr:rowOff>85090</xdr:rowOff>
    </xdr:to>
    <xdr:sp macro="" textlink="">
      <xdr:nvSpPr>
        <xdr:cNvPr id="461" name="楕円 460">
          <a:extLst>
            <a:ext uri="{FF2B5EF4-FFF2-40B4-BE49-F238E27FC236}">
              <a16:creationId xmlns:a16="http://schemas.microsoft.com/office/drawing/2014/main" id="{4F57078F-1CF2-4334-996A-20E308DEF27E}"/>
            </a:ext>
          </a:extLst>
        </xdr:cNvPr>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26670</xdr:rowOff>
    </xdr:from>
    <xdr:to>
      <xdr:col>116</xdr:col>
      <xdr:colOff>63500</xdr:colOff>
      <xdr:row>39</xdr:row>
      <xdr:rowOff>34290</xdr:rowOff>
    </xdr:to>
    <xdr:cxnSp macro="">
      <xdr:nvCxnSpPr>
        <xdr:cNvPr id="462" name="直線コネクタ 461">
          <a:extLst>
            <a:ext uri="{FF2B5EF4-FFF2-40B4-BE49-F238E27FC236}">
              <a16:creationId xmlns:a16="http://schemas.microsoft.com/office/drawing/2014/main" id="{C3631284-1FBD-4BBD-99CD-4B854F1B0E6E}"/>
            </a:ext>
          </a:extLst>
        </xdr:cNvPr>
        <xdr:cNvCxnSpPr/>
      </xdr:nvCxnSpPr>
      <xdr:spPr>
        <a:xfrm flipV="1">
          <a:off x="21323300" y="6713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158750</xdr:rowOff>
    </xdr:from>
    <xdr:to>
      <xdr:col>107</xdr:col>
      <xdr:colOff>101600</xdr:colOff>
      <xdr:row>39</xdr:row>
      <xdr:rowOff>88900</xdr:rowOff>
    </xdr:to>
    <xdr:sp macro="" textlink="">
      <xdr:nvSpPr>
        <xdr:cNvPr id="463" name="楕円 462">
          <a:extLst>
            <a:ext uri="{FF2B5EF4-FFF2-40B4-BE49-F238E27FC236}">
              <a16:creationId xmlns:a16="http://schemas.microsoft.com/office/drawing/2014/main" id="{395828AE-B173-4F62-AACA-843682F8A422}"/>
            </a:ext>
          </a:extLst>
        </xdr:cNvPr>
        <xdr:cNvSpPr/>
      </xdr:nvSpPr>
      <xdr:spPr>
        <a:xfrm>
          <a:off x="2038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34290</xdr:rowOff>
    </xdr:from>
    <xdr:to>
      <xdr:col>111</xdr:col>
      <xdr:colOff>177800</xdr:colOff>
      <xdr:row>39</xdr:row>
      <xdr:rowOff>38100</xdr:rowOff>
    </xdr:to>
    <xdr:cxnSp macro="">
      <xdr:nvCxnSpPr>
        <xdr:cNvPr id="464" name="直線コネクタ 463">
          <a:extLst>
            <a:ext uri="{FF2B5EF4-FFF2-40B4-BE49-F238E27FC236}">
              <a16:creationId xmlns:a16="http://schemas.microsoft.com/office/drawing/2014/main" id="{54D4ACBE-6025-42C9-A50E-87E04B1AC7F6}"/>
            </a:ext>
          </a:extLst>
        </xdr:cNvPr>
        <xdr:cNvCxnSpPr/>
      </xdr:nvCxnSpPr>
      <xdr:spPr>
        <a:xfrm flipV="1">
          <a:off x="20434300" y="6720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166370</xdr:rowOff>
    </xdr:from>
    <xdr:to>
      <xdr:col>102</xdr:col>
      <xdr:colOff>165100</xdr:colOff>
      <xdr:row>39</xdr:row>
      <xdr:rowOff>96520</xdr:rowOff>
    </xdr:to>
    <xdr:sp macro="" textlink="">
      <xdr:nvSpPr>
        <xdr:cNvPr id="465" name="楕円 464">
          <a:extLst>
            <a:ext uri="{FF2B5EF4-FFF2-40B4-BE49-F238E27FC236}">
              <a16:creationId xmlns:a16="http://schemas.microsoft.com/office/drawing/2014/main" id="{D4881D57-9936-49C8-9A9C-0E12487941D6}"/>
            </a:ext>
          </a:extLst>
        </xdr:cNvPr>
        <xdr:cNvSpPr/>
      </xdr:nvSpPr>
      <xdr:spPr>
        <a:xfrm>
          <a:off x="19494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38100</xdr:rowOff>
    </xdr:from>
    <xdr:to>
      <xdr:col>107</xdr:col>
      <xdr:colOff>50800</xdr:colOff>
      <xdr:row>39</xdr:row>
      <xdr:rowOff>45720</xdr:rowOff>
    </xdr:to>
    <xdr:cxnSp macro="">
      <xdr:nvCxnSpPr>
        <xdr:cNvPr id="466" name="直線コネクタ 465">
          <a:extLst>
            <a:ext uri="{FF2B5EF4-FFF2-40B4-BE49-F238E27FC236}">
              <a16:creationId xmlns:a16="http://schemas.microsoft.com/office/drawing/2014/main" id="{369AE237-067A-48C5-8EB9-D1179C4DDB40}"/>
            </a:ext>
          </a:extLst>
        </xdr:cNvPr>
        <xdr:cNvCxnSpPr/>
      </xdr:nvCxnSpPr>
      <xdr:spPr>
        <a:xfrm flipV="1">
          <a:off x="19545300" y="672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B5DE6C19-D86B-48D0-A82C-389CEFE1CD8B}"/>
            </a:ext>
          </a:extLst>
        </xdr:cNvPr>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6A84789B-B5F6-4F36-93B1-6D13403524E9}"/>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5937F020-DD0B-4213-89AE-CD57A55CAB35}"/>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101617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C9C71B93-5F1C-4FF2-8C37-3C08B7C25E79}"/>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80027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50FB83C4-4B32-47FD-814C-1C0D28006A46}"/>
            </a:ext>
          </a:extLst>
        </xdr:cNvPr>
        <xdr:cNvSpPr txBox="1"/>
      </xdr:nvSpPr>
      <xdr:spPr>
        <a:xfrm>
          <a:off x="20199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87647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69B243DA-D550-4DF4-BC41-3074DFB7017E}"/>
            </a:ext>
          </a:extLst>
        </xdr:cNvPr>
        <xdr:cNvSpPr txBox="1"/>
      </xdr:nvSpPr>
      <xdr:spPr>
        <a:xfrm>
          <a:off x="19310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4E5C72B8-41C3-4194-A7E5-E15A8CB7DD0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EE7BCB59-21F6-4616-8F27-F1C3AE6621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64076403-2E41-4675-9CE9-7EA5D56A353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BA963B09-E676-47A7-9A9F-B45628277F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6EC23D5F-E641-4E6C-BFEE-D730F52A8C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C4483C91-4654-457C-B7C8-DED3E3AF57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68D90562-D72B-4E1B-A285-06A54F60606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9C70022B-7238-4542-9DA0-B11A600FBB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70A12D51-5648-4ECE-89B6-399D6E58F0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956ED8AA-984A-46FF-BA3D-8CA10DFE4CE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D70DAAEA-97BE-4898-9DE6-98C962CEF13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04AF4DB9-42A5-47DA-82FC-0EC348E8E38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01F34FE9-7B97-4B45-93B9-C382C3A5BCB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7DA63DBF-6D73-4688-BCFD-8BC550F0A8E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E882EE37-3C3D-4B12-862F-D2F800CD5EB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C7EB9EFD-328C-4CDC-A569-A2C0E26FABC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4C42158E-8683-438C-BF1A-E5973CAAA17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5C3E4050-319E-4380-BA61-69E21318F2D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8A608682-4B9E-43C8-9901-23ED1C8C4E9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7089E5DD-B9A2-45BE-9DEC-46407AE98E0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A9615F76-CAA7-4B76-91E6-2838B945ED2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15BC7FEA-DD19-4689-B732-931A427640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5F42EBD7-C4BD-4983-8A83-719C27D5AE6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7216B0EA-3912-4A1C-B880-16A38E0EA93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88E18082-D9C9-4509-8312-31CED5B1498C}"/>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B29E5499-51C0-46D9-9226-7CC251D03EC8}"/>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68976D59-D287-45CB-81F1-C30A17B67573}"/>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0F694143-7837-4C2D-8368-D2AFE17B64D5}"/>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7D1E6735-0926-41D9-8351-56B31E6CB3BC}"/>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4BB22EB8-C60C-48C3-8F7F-84659F7191F6}"/>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17CF05F4-4A84-4752-B802-E0F91D2ED176}"/>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9EE1D04C-4FB5-4AF7-BACD-B0A8E4B88433}"/>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D8FB4E11-315D-4C81-BD78-49F62781D31C}"/>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id="{D8403AD5-FB23-4993-AF4F-A74458A7DD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CB44E18A-D479-4310-A884-8E690F0D6F9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9EC6636-C14F-4647-8A59-0E6F78E7846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6E24C64-DFA8-4422-9F7A-5B5352BF881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D8ECC8CE-359F-43AD-BFC7-3C2D3E8829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E9A77F43-3F29-43DA-8C03-5770D463782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42545</xdr:rowOff>
    </xdr:from>
    <xdr:to>
      <xdr:col>85</xdr:col>
      <xdr:colOff>177800</xdr:colOff>
      <xdr:row>61</xdr:row>
      <xdr:rowOff>144145</xdr:rowOff>
    </xdr:to>
    <xdr:sp macro="" textlink="">
      <xdr:nvSpPr>
        <xdr:cNvPr id="512" name="楕円 511">
          <a:extLst>
            <a:ext uri="{FF2B5EF4-FFF2-40B4-BE49-F238E27FC236}">
              <a16:creationId xmlns:a16="http://schemas.microsoft.com/office/drawing/2014/main" id="{D900432F-C493-434A-8D74-D0B5E1EB3FC9}"/>
            </a:ext>
          </a:extLst>
        </xdr:cNvPr>
        <xdr:cNvSpPr/>
      </xdr:nvSpPr>
      <xdr:spPr>
        <a:xfrm>
          <a:off x="16268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20972</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7A2ABDE4-FB73-4935-BFE1-F203813029BD}"/>
            </a:ext>
          </a:extLst>
        </xdr:cNvPr>
        <xdr:cNvSpPr txBox="1"/>
      </xdr:nvSpPr>
      <xdr:spPr>
        <a:xfrm>
          <a:off x="163576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514" name="楕円 513">
          <a:extLst>
            <a:ext uri="{FF2B5EF4-FFF2-40B4-BE49-F238E27FC236}">
              <a16:creationId xmlns:a16="http://schemas.microsoft.com/office/drawing/2014/main" id="{3D04E447-7A9A-421B-9687-990AA875E4B3}"/>
            </a:ext>
          </a:extLst>
        </xdr:cNvPr>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93345</xdr:rowOff>
    </xdr:from>
    <xdr:to>
      <xdr:col>85</xdr:col>
      <xdr:colOff>127000</xdr:colOff>
      <xdr:row>61</xdr:row>
      <xdr:rowOff>133350</xdr:rowOff>
    </xdr:to>
    <xdr:cxnSp macro="">
      <xdr:nvCxnSpPr>
        <xdr:cNvPr id="515" name="直線コネクタ 514">
          <a:extLst>
            <a:ext uri="{FF2B5EF4-FFF2-40B4-BE49-F238E27FC236}">
              <a16:creationId xmlns:a16="http://schemas.microsoft.com/office/drawing/2014/main" id="{52D8C05B-2ADA-4E9C-96F1-C9672B2202DD}"/>
            </a:ext>
          </a:extLst>
        </xdr:cNvPr>
        <xdr:cNvCxnSpPr/>
      </xdr:nvCxnSpPr>
      <xdr:spPr>
        <a:xfrm flipV="1">
          <a:off x="15481300" y="105517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124460</xdr:rowOff>
    </xdr:from>
    <xdr:to>
      <xdr:col>76</xdr:col>
      <xdr:colOff>165100</xdr:colOff>
      <xdr:row>62</xdr:row>
      <xdr:rowOff>54610</xdr:rowOff>
    </xdr:to>
    <xdr:sp macro="" textlink="">
      <xdr:nvSpPr>
        <xdr:cNvPr id="516" name="楕円 515">
          <a:extLst>
            <a:ext uri="{FF2B5EF4-FFF2-40B4-BE49-F238E27FC236}">
              <a16:creationId xmlns:a16="http://schemas.microsoft.com/office/drawing/2014/main" id="{FF6F0097-18C2-4BB7-8835-7471349F55B7}"/>
            </a:ext>
          </a:extLst>
        </xdr:cNvPr>
        <xdr:cNvSpPr/>
      </xdr:nvSpPr>
      <xdr:spPr>
        <a:xfrm>
          <a:off x="14541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3810</xdr:rowOff>
    </xdr:to>
    <xdr:cxnSp macro="">
      <xdr:nvCxnSpPr>
        <xdr:cNvPr id="517" name="直線コネクタ 516">
          <a:extLst>
            <a:ext uri="{FF2B5EF4-FFF2-40B4-BE49-F238E27FC236}">
              <a16:creationId xmlns:a16="http://schemas.microsoft.com/office/drawing/2014/main" id="{5BD9907F-9646-4832-A05A-7897F118B69B}"/>
            </a:ext>
          </a:extLst>
        </xdr:cNvPr>
        <xdr:cNvCxnSpPr/>
      </xdr:nvCxnSpPr>
      <xdr:spPr>
        <a:xfrm flipV="1">
          <a:off x="14592300" y="10591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18" name="楕円 517">
          <a:extLst>
            <a:ext uri="{FF2B5EF4-FFF2-40B4-BE49-F238E27FC236}">
              <a16:creationId xmlns:a16="http://schemas.microsoft.com/office/drawing/2014/main" id="{C6732E4D-7015-4068-BA84-6F2CF82FF92A}"/>
            </a:ext>
          </a:extLst>
        </xdr:cNvPr>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xdr:rowOff>
    </xdr:from>
    <xdr:to>
      <xdr:col>76</xdr:col>
      <xdr:colOff>114300</xdr:colOff>
      <xdr:row>62</xdr:row>
      <xdr:rowOff>45720</xdr:rowOff>
    </xdr:to>
    <xdr:cxnSp macro="">
      <xdr:nvCxnSpPr>
        <xdr:cNvPr id="519" name="直線コネクタ 518">
          <a:extLst>
            <a:ext uri="{FF2B5EF4-FFF2-40B4-BE49-F238E27FC236}">
              <a16:creationId xmlns:a16="http://schemas.microsoft.com/office/drawing/2014/main" id="{30D60BC0-6636-48D0-9B94-26FCB5ED19A6}"/>
            </a:ext>
          </a:extLst>
        </xdr:cNvPr>
        <xdr:cNvCxnSpPr/>
      </xdr:nvCxnSpPr>
      <xdr:spPr>
        <a:xfrm flipV="1">
          <a:off x="13703300" y="10633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a:extLst>
            <a:ext uri="{FF2B5EF4-FFF2-40B4-BE49-F238E27FC236}">
              <a16:creationId xmlns:a16="http://schemas.microsoft.com/office/drawing/2014/main" id="{13441401-9C92-42FB-9C4F-3AE0CD7A7F4A}"/>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a:extLst>
            <a:ext uri="{FF2B5EF4-FFF2-40B4-BE49-F238E27FC236}">
              <a16:creationId xmlns:a16="http://schemas.microsoft.com/office/drawing/2014/main" id="{0F707E02-454D-4DBE-A0DC-7953CC7B153A}"/>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a:extLst>
            <a:ext uri="{FF2B5EF4-FFF2-40B4-BE49-F238E27FC236}">
              <a16:creationId xmlns:a16="http://schemas.microsoft.com/office/drawing/2014/main" id="{97F6D44C-8CE9-4299-B014-C469FDCE63AE}"/>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523" name="n_1mainValue【学校施設】&#10;有形固定資産減価償却率">
          <a:extLst>
            <a:ext uri="{FF2B5EF4-FFF2-40B4-BE49-F238E27FC236}">
              <a16:creationId xmlns:a16="http://schemas.microsoft.com/office/drawing/2014/main" id="{5CD077D5-EBD2-43C4-8799-50E27611A020}"/>
            </a:ext>
          </a:extLst>
        </xdr:cNvPr>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45737</xdr:rowOff>
    </xdr:from>
    <xdr:ext cx="405111" cy="259045"/>
    <xdr:sp macro="" textlink="">
      <xdr:nvSpPr>
        <xdr:cNvPr id="524" name="n_2mainValue【学校施設】&#10;有形固定資産減価償却率">
          <a:extLst>
            <a:ext uri="{FF2B5EF4-FFF2-40B4-BE49-F238E27FC236}">
              <a16:creationId xmlns:a16="http://schemas.microsoft.com/office/drawing/2014/main" id="{953883FA-DD4E-4EDD-B11E-631D625E51BD}"/>
            </a:ext>
          </a:extLst>
        </xdr:cNvPr>
        <xdr:cNvSpPr txBox="1"/>
      </xdr:nvSpPr>
      <xdr:spPr>
        <a:xfrm>
          <a:off x="14389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525" name="n_3mainValue【学校施設】&#10;有形固定資産減価償却率">
          <a:extLst>
            <a:ext uri="{FF2B5EF4-FFF2-40B4-BE49-F238E27FC236}">
              <a16:creationId xmlns:a16="http://schemas.microsoft.com/office/drawing/2014/main" id="{954A6488-0E89-4B69-B4B1-DC8981680AD9}"/>
            </a:ext>
          </a:extLst>
        </xdr:cNvPr>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85B70E6E-E60E-4299-9679-4217D0A8A2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D6FC3AE4-8736-4BD1-88DA-AF7255A210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70FD7AB0-5E54-46FF-8687-BA35E828E9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431B31F3-500F-4DB6-994C-F35FAB1CC5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7E521694-9DF4-4A82-888B-CDF4669D15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3FD3F4F4-DB93-4E3D-AB7F-9906EB2B876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44C00510-3D63-422C-BAE4-AF45BFDBD8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9829D79A-A5AA-4E14-B4D6-5D298F5FAB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EEFA376C-0055-415A-BB98-A9BD3F5A44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A8C6A025-E16E-4AF2-8C22-D7B5521D5A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FD792A54-C224-407E-9777-1D904A9207C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id="{640B514F-B374-4F4F-A08E-E94E869EC57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id="{8B3E0D4C-D209-4A06-BC41-A25B83B18B6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id="{17781005-07EA-46A4-8BEE-26F6B1BDFE9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id="{BABBCFC7-6F1A-4F32-B76A-8B601BA0C6F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id="{F91FDD7C-2BF9-4497-8C7B-DBD0E2AE166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id="{7A24793D-CC49-4D35-A7C6-983D4F7C374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id="{C091F69B-3FD4-4D67-A2D3-55817EACBFD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id="{CD72DD0E-879D-409A-B45B-61810A858B5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D26FFD92-E289-482A-9B21-820DBD865C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7C8EC57C-BDD8-4337-A8A3-50828CED58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4BA295E9-3809-4C58-9137-7594F6BB9EC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id="{092AA624-FEDD-4D07-BEBB-6BE19B1ADCAF}"/>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id="{90803696-D834-494D-A566-CD1D83C17085}"/>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id="{9975A87B-3112-42D7-971D-2D9E73FD949F}"/>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id="{C17E8CFB-A37F-4F97-9EA2-9049CAE27A4A}"/>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id="{9422C266-A846-4847-A745-46743046D366}"/>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a:extLst>
            <a:ext uri="{FF2B5EF4-FFF2-40B4-BE49-F238E27FC236}">
              <a16:creationId xmlns:a16="http://schemas.microsoft.com/office/drawing/2014/main" id="{9A400F5F-3B35-4958-9447-E95370C0311D}"/>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id="{F479D6C9-300A-4380-BA67-33E05D354E06}"/>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id="{60ED8A07-0FF5-4A33-9423-3DCEDFF612B1}"/>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id="{6C9674F0-4A50-4C8D-A2EB-A1551E7A561A}"/>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id="{F1344C55-3D6E-42E6-8A05-6FC6EBFA32C5}"/>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CC28817-F72E-45D9-A4CA-D75083962B7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E1339EC0-E84E-40AA-A5C2-C127D27AD31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B0DEA01-63A1-4DF2-B988-C999B590F5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82EF53CA-4C9A-40C5-90D4-4982CE3C52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1B5C1686-BAE9-4990-B477-43CE0D6393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50241</xdr:rowOff>
    </xdr:from>
    <xdr:to>
      <xdr:col>116</xdr:col>
      <xdr:colOff>114300</xdr:colOff>
      <xdr:row>61</xdr:row>
      <xdr:rowOff>151841</xdr:rowOff>
    </xdr:to>
    <xdr:sp macro="" textlink="">
      <xdr:nvSpPr>
        <xdr:cNvPr id="563" name="楕円 562">
          <a:extLst>
            <a:ext uri="{FF2B5EF4-FFF2-40B4-BE49-F238E27FC236}">
              <a16:creationId xmlns:a16="http://schemas.microsoft.com/office/drawing/2014/main" id="{1E8E12F4-CC4A-490C-8FE6-1BF29CA34DF5}"/>
            </a:ext>
          </a:extLst>
        </xdr:cNvPr>
        <xdr:cNvSpPr/>
      </xdr:nvSpPr>
      <xdr:spPr>
        <a:xfrm>
          <a:off x="221107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73118</xdr:rowOff>
    </xdr:from>
    <xdr:ext cx="469744" cy="259045"/>
    <xdr:sp macro="" textlink="">
      <xdr:nvSpPr>
        <xdr:cNvPr id="564" name="【学校施設】&#10;一人当たり面積該当値テキスト">
          <a:extLst>
            <a:ext uri="{FF2B5EF4-FFF2-40B4-BE49-F238E27FC236}">
              <a16:creationId xmlns:a16="http://schemas.microsoft.com/office/drawing/2014/main" id="{501D942B-81A5-4CEC-8913-1559B487686C}"/>
            </a:ext>
          </a:extLst>
        </xdr:cNvPr>
        <xdr:cNvSpPr txBox="1"/>
      </xdr:nvSpPr>
      <xdr:spPr>
        <a:xfrm>
          <a:off x="22199600" y="1036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58928</xdr:rowOff>
    </xdr:from>
    <xdr:to>
      <xdr:col>112</xdr:col>
      <xdr:colOff>38100</xdr:colOff>
      <xdr:row>61</xdr:row>
      <xdr:rowOff>160528</xdr:rowOff>
    </xdr:to>
    <xdr:sp macro="" textlink="">
      <xdr:nvSpPr>
        <xdr:cNvPr id="565" name="楕円 564">
          <a:extLst>
            <a:ext uri="{FF2B5EF4-FFF2-40B4-BE49-F238E27FC236}">
              <a16:creationId xmlns:a16="http://schemas.microsoft.com/office/drawing/2014/main" id="{B84CC141-A047-4278-ACFD-92F6E63B1DB1}"/>
            </a:ext>
          </a:extLst>
        </xdr:cNvPr>
        <xdr:cNvSpPr/>
      </xdr:nvSpPr>
      <xdr:spPr>
        <a:xfrm>
          <a:off x="21272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101041</xdr:rowOff>
    </xdr:from>
    <xdr:to>
      <xdr:col>116</xdr:col>
      <xdr:colOff>63500</xdr:colOff>
      <xdr:row>61</xdr:row>
      <xdr:rowOff>109728</xdr:rowOff>
    </xdr:to>
    <xdr:cxnSp macro="">
      <xdr:nvCxnSpPr>
        <xdr:cNvPr id="566" name="直線コネクタ 565">
          <a:extLst>
            <a:ext uri="{FF2B5EF4-FFF2-40B4-BE49-F238E27FC236}">
              <a16:creationId xmlns:a16="http://schemas.microsoft.com/office/drawing/2014/main" id="{987F5374-2739-4227-B214-9DDDCA0FD90D}"/>
            </a:ext>
          </a:extLst>
        </xdr:cNvPr>
        <xdr:cNvCxnSpPr/>
      </xdr:nvCxnSpPr>
      <xdr:spPr>
        <a:xfrm flipV="1">
          <a:off x="21323300" y="10559491"/>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69901</xdr:rowOff>
    </xdr:from>
    <xdr:to>
      <xdr:col>107</xdr:col>
      <xdr:colOff>101600</xdr:colOff>
      <xdr:row>62</xdr:row>
      <xdr:rowOff>51</xdr:rowOff>
    </xdr:to>
    <xdr:sp macro="" textlink="">
      <xdr:nvSpPr>
        <xdr:cNvPr id="567" name="楕円 566">
          <a:extLst>
            <a:ext uri="{FF2B5EF4-FFF2-40B4-BE49-F238E27FC236}">
              <a16:creationId xmlns:a16="http://schemas.microsoft.com/office/drawing/2014/main" id="{06EF9BC4-4D53-4E51-B9F7-21A898826EAB}"/>
            </a:ext>
          </a:extLst>
        </xdr:cNvPr>
        <xdr:cNvSpPr/>
      </xdr:nvSpPr>
      <xdr:spPr>
        <a:xfrm>
          <a:off x="20383500" y="105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109728</xdr:rowOff>
    </xdr:from>
    <xdr:to>
      <xdr:col>111</xdr:col>
      <xdr:colOff>177800</xdr:colOff>
      <xdr:row>61</xdr:row>
      <xdr:rowOff>120701</xdr:rowOff>
    </xdr:to>
    <xdr:cxnSp macro="">
      <xdr:nvCxnSpPr>
        <xdr:cNvPr id="568" name="直線コネクタ 567">
          <a:extLst>
            <a:ext uri="{FF2B5EF4-FFF2-40B4-BE49-F238E27FC236}">
              <a16:creationId xmlns:a16="http://schemas.microsoft.com/office/drawing/2014/main" id="{6EC0CBEF-6DBC-42FF-A7E0-ACE8C9125E7C}"/>
            </a:ext>
          </a:extLst>
        </xdr:cNvPr>
        <xdr:cNvCxnSpPr/>
      </xdr:nvCxnSpPr>
      <xdr:spPr>
        <a:xfrm flipV="1">
          <a:off x="20434300" y="1056817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80416</xdr:rowOff>
    </xdr:from>
    <xdr:to>
      <xdr:col>102</xdr:col>
      <xdr:colOff>165100</xdr:colOff>
      <xdr:row>62</xdr:row>
      <xdr:rowOff>10566</xdr:rowOff>
    </xdr:to>
    <xdr:sp macro="" textlink="">
      <xdr:nvSpPr>
        <xdr:cNvPr id="569" name="楕円 568">
          <a:extLst>
            <a:ext uri="{FF2B5EF4-FFF2-40B4-BE49-F238E27FC236}">
              <a16:creationId xmlns:a16="http://schemas.microsoft.com/office/drawing/2014/main" id="{1CC0C4AD-1FEC-4511-8B1B-E538259E1366}"/>
            </a:ext>
          </a:extLst>
        </xdr:cNvPr>
        <xdr:cNvSpPr/>
      </xdr:nvSpPr>
      <xdr:spPr>
        <a:xfrm>
          <a:off x="19494500" y="105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120701</xdr:rowOff>
    </xdr:from>
    <xdr:to>
      <xdr:col>107</xdr:col>
      <xdr:colOff>50800</xdr:colOff>
      <xdr:row>61</xdr:row>
      <xdr:rowOff>131216</xdr:rowOff>
    </xdr:to>
    <xdr:cxnSp macro="">
      <xdr:nvCxnSpPr>
        <xdr:cNvPr id="570" name="直線コネクタ 569">
          <a:extLst>
            <a:ext uri="{FF2B5EF4-FFF2-40B4-BE49-F238E27FC236}">
              <a16:creationId xmlns:a16="http://schemas.microsoft.com/office/drawing/2014/main" id="{3C0A5EEA-B85E-4A48-BB3F-C208BABB2400}"/>
            </a:ext>
          </a:extLst>
        </xdr:cNvPr>
        <xdr:cNvCxnSpPr/>
      </xdr:nvCxnSpPr>
      <xdr:spPr>
        <a:xfrm flipV="1">
          <a:off x="19545300" y="1057915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a:extLst>
            <a:ext uri="{FF2B5EF4-FFF2-40B4-BE49-F238E27FC236}">
              <a16:creationId xmlns:a16="http://schemas.microsoft.com/office/drawing/2014/main" id="{79DF8DD3-47BC-4E80-AF01-A09C0233B6C0}"/>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a:extLst>
            <a:ext uri="{FF2B5EF4-FFF2-40B4-BE49-F238E27FC236}">
              <a16:creationId xmlns:a16="http://schemas.microsoft.com/office/drawing/2014/main" id="{DF70DC6D-A0B5-46A1-890A-6F0F318E1BAB}"/>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a:extLst>
            <a:ext uri="{FF2B5EF4-FFF2-40B4-BE49-F238E27FC236}">
              <a16:creationId xmlns:a16="http://schemas.microsoft.com/office/drawing/2014/main" id="{EB30D60E-8C3A-4EC9-B020-619937CBED8E}"/>
            </a:ext>
          </a:extLst>
        </xdr:cNvPr>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5605</xdr:rowOff>
    </xdr:from>
    <xdr:ext cx="469744" cy="259045"/>
    <xdr:sp macro="" textlink="">
      <xdr:nvSpPr>
        <xdr:cNvPr id="574" name="n_1mainValue【学校施設】&#10;一人当たり面積">
          <a:extLst>
            <a:ext uri="{FF2B5EF4-FFF2-40B4-BE49-F238E27FC236}">
              <a16:creationId xmlns:a16="http://schemas.microsoft.com/office/drawing/2014/main" id="{E19EE473-82C8-443A-8802-C8EE8E1C740C}"/>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16578</xdr:rowOff>
    </xdr:from>
    <xdr:ext cx="469744" cy="259045"/>
    <xdr:sp macro="" textlink="">
      <xdr:nvSpPr>
        <xdr:cNvPr id="575" name="n_2mainValue【学校施設】&#10;一人当たり面積">
          <a:extLst>
            <a:ext uri="{FF2B5EF4-FFF2-40B4-BE49-F238E27FC236}">
              <a16:creationId xmlns:a16="http://schemas.microsoft.com/office/drawing/2014/main" id="{2FBBD412-E64C-47E3-A555-E8E884BA2FDE}"/>
            </a:ext>
          </a:extLst>
        </xdr:cNvPr>
        <xdr:cNvSpPr txBox="1"/>
      </xdr:nvSpPr>
      <xdr:spPr>
        <a:xfrm>
          <a:off x="20199427" y="1030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27093</xdr:rowOff>
    </xdr:from>
    <xdr:ext cx="469744" cy="259045"/>
    <xdr:sp macro="" textlink="">
      <xdr:nvSpPr>
        <xdr:cNvPr id="576" name="n_3mainValue【学校施設】&#10;一人当たり面積">
          <a:extLst>
            <a:ext uri="{FF2B5EF4-FFF2-40B4-BE49-F238E27FC236}">
              <a16:creationId xmlns:a16="http://schemas.microsoft.com/office/drawing/2014/main" id="{1E796115-039F-49EB-9FC6-87E469FAEFFE}"/>
            </a:ext>
          </a:extLst>
        </xdr:cNvPr>
        <xdr:cNvSpPr txBox="1"/>
      </xdr:nvSpPr>
      <xdr:spPr>
        <a:xfrm>
          <a:off x="19310427" y="103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32DDFD97-7061-4287-8A76-0A14EED13C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3F57CC58-EDA2-46E6-A6EE-CEDCEF3F719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17D1D9A8-71F8-4ECE-B08F-28D9C531C6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3432A31F-6E57-48A1-8A8B-176FC9AD01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C379F2AC-D409-4D1D-B252-EAFE4BD3741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38912F0F-0A60-4F9C-B402-CF8B367C96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16F8AF33-3628-435B-89B2-B64569013F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605F141F-6058-4AC9-A649-74BC3787EF5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9D638B60-EF9C-4F90-927D-E142A78191A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E5278A83-9053-4C82-8BED-E6F19282C6B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A097272B-709F-4AAC-A248-08BBC232D29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id="{F98BFD64-598B-46AF-9F7F-AAB7316C491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F8F3E05D-34C4-4CA7-B9C8-18CDEBAEEA0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41137373-B91F-4CBC-854F-90A4867BAB3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1D7F9012-FC4A-4DDD-BB31-CC20327A7CB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FE6584F8-F1C5-491C-80EF-33CA2F85E3D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CEB689B1-A732-4181-B02B-F34CACF03BA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CEEEE98A-2444-4E16-8424-8AE9D42B1D9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4FB5148A-050A-4D5F-B156-E47ACFA8357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DEFE6BA0-D8AC-4CC7-B936-26F21E0E6C8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74CFC115-F505-46DF-8A47-4F0AF7A5F57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4644CB46-6B8E-432A-A143-336F6E19368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169B8051-57D2-49B2-AD33-27594C1AA28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FD52AF2E-A858-4820-8F64-7105DD929AD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022EF785-E2A9-44E8-B5A5-1B3669E289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a:extLst>
            <a:ext uri="{FF2B5EF4-FFF2-40B4-BE49-F238E27FC236}">
              <a16:creationId xmlns:a16="http://schemas.microsoft.com/office/drawing/2014/main" id="{7F91839C-40DE-4B83-A0F4-3F8B14CB381F}"/>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a:extLst>
            <a:ext uri="{FF2B5EF4-FFF2-40B4-BE49-F238E27FC236}">
              <a16:creationId xmlns:a16="http://schemas.microsoft.com/office/drawing/2014/main" id="{F4827F16-2038-4BC3-B7DF-8A7794AD0A07}"/>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a:extLst>
            <a:ext uri="{FF2B5EF4-FFF2-40B4-BE49-F238E27FC236}">
              <a16:creationId xmlns:a16="http://schemas.microsoft.com/office/drawing/2014/main" id="{95F79F65-FDE5-4C25-9061-1F8069797AE4}"/>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id="{6C904419-3586-4EC3-A9BE-E6F00C1F743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id="{0A1CF335-5FFB-44E3-8B07-D55C8B6C2F6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607" name="【児童館】&#10;有形固定資産減価償却率平均値テキスト">
          <a:extLst>
            <a:ext uri="{FF2B5EF4-FFF2-40B4-BE49-F238E27FC236}">
              <a16:creationId xmlns:a16="http://schemas.microsoft.com/office/drawing/2014/main" id="{5C852BE7-3F18-4449-91FE-C1E14CAFD2C7}"/>
            </a:ext>
          </a:extLst>
        </xdr:cNvPr>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a:extLst>
            <a:ext uri="{FF2B5EF4-FFF2-40B4-BE49-F238E27FC236}">
              <a16:creationId xmlns:a16="http://schemas.microsoft.com/office/drawing/2014/main" id="{2949D987-F888-462C-A6E0-6F76F52C5588}"/>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a:extLst>
            <a:ext uri="{FF2B5EF4-FFF2-40B4-BE49-F238E27FC236}">
              <a16:creationId xmlns:a16="http://schemas.microsoft.com/office/drawing/2014/main" id="{09EFEE72-51A7-407C-8148-4F6F69CDE8A1}"/>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a:extLst>
            <a:ext uri="{FF2B5EF4-FFF2-40B4-BE49-F238E27FC236}">
              <a16:creationId xmlns:a16="http://schemas.microsoft.com/office/drawing/2014/main" id="{E3BAE34C-867A-41EC-BB25-E23BA84F8EE9}"/>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a:extLst>
            <a:ext uri="{FF2B5EF4-FFF2-40B4-BE49-F238E27FC236}">
              <a16:creationId xmlns:a16="http://schemas.microsoft.com/office/drawing/2014/main" id="{A4EEEA9B-5DE6-430B-8834-C128533FAF6E}"/>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9F0716D0-A61B-4EBF-8A54-DBAC1C264C6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9C0997D5-0ED4-4E69-9B7A-CD8E8389565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F3105BC-8819-40F3-9A2E-2C4EBBB2BF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EB47CCE8-61EA-4BD3-B473-94C3491E41E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EB3363B7-F9B1-4C23-BC5E-CC252609EB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617" name="楕円 616">
          <a:extLst>
            <a:ext uri="{FF2B5EF4-FFF2-40B4-BE49-F238E27FC236}">
              <a16:creationId xmlns:a16="http://schemas.microsoft.com/office/drawing/2014/main" id="{288EC6AE-5953-45F3-911D-C2F3E4035E3D}"/>
            </a:ext>
          </a:extLst>
        </xdr:cNvPr>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618" name="【児童館】&#10;有形固定資産減価償却率該当値テキスト">
          <a:extLst>
            <a:ext uri="{FF2B5EF4-FFF2-40B4-BE49-F238E27FC236}">
              <a16:creationId xmlns:a16="http://schemas.microsoft.com/office/drawing/2014/main" id="{82A7A242-A7DE-4ABC-A392-F735ACAE9D8B}"/>
            </a:ext>
          </a:extLst>
        </xdr:cNvPr>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619" name="楕円 618">
          <a:extLst>
            <a:ext uri="{FF2B5EF4-FFF2-40B4-BE49-F238E27FC236}">
              <a16:creationId xmlns:a16="http://schemas.microsoft.com/office/drawing/2014/main" id="{9FC7C34F-F7ED-4F74-9995-1F1C0993AAED}"/>
            </a:ext>
          </a:extLst>
        </xdr:cNvPr>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3811</xdr:rowOff>
    </xdr:from>
    <xdr:to>
      <xdr:col>85</xdr:col>
      <xdr:colOff>127000</xdr:colOff>
      <xdr:row>84</xdr:row>
      <xdr:rowOff>38100</xdr:rowOff>
    </xdr:to>
    <xdr:cxnSp macro="">
      <xdr:nvCxnSpPr>
        <xdr:cNvPr id="620" name="直線コネクタ 619">
          <a:extLst>
            <a:ext uri="{FF2B5EF4-FFF2-40B4-BE49-F238E27FC236}">
              <a16:creationId xmlns:a16="http://schemas.microsoft.com/office/drawing/2014/main" id="{F11AF8E7-D147-43ED-8CFD-6D790F00705D}"/>
            </a:ext>
          </a:extLst>
        </xdr:cNvPr>
        <xdr:cNvCxnSpPr/>
      </xdr:nvCxnSpPr>
      <xdr:spPr>
        <a:xfrm flipV="1">
          <a:off x="15481300" y="144056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19957</xdr:rowOff>
    </xdr:from>
    <xdr:to>
      <xdr:col>76</xdr:col>
      <xdr:colOff>165100</xdr:colOff>
      <xdr:row>84</xdr:row>
      <xdr:rowOff>121557</xdr:rowOff>
    </xdr:to>
    <xdr:sp macro="" textlink="">
      <xdr:nvSpPr>
        <xdr:cNvPr id="621" name="楕円 620">
          <a:extLst>
            <a:ext uri="{FF2B5EF4-FFF2-40B4-BE49-F238E27FC236}">
              <a16:creationId xmlns:a16="http://schemas.microsoft.com/office/drawing/2014/main" id="{FD246491-5687-4361-A099-1667A1D79AA9}"/>
            </a:ext>
          </a:extLst>
        </xdr:cNvPr>
        <xdr:cNvSpPr/>
      </xdr:nvSpPr>
      <xdr:spPr>
        <a:xfrm>
          <a:off x="14541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70757</xdr:rowOff>
    </xdr:to>
    <xdr:cxnSp macro="">
      <xdr:nvCxnSpPr>
        <xdr:cNvPr id="622" name="直線コネクタ 621">
          <a:extLst>
            <a:ext uri="{FF2B5EF4-FFF2-40B4-BE49-F238E27FC236}">
              <a16:creationId xmlns:a16="http://schemas.microsoft.com/office/drawing/2014/main" id="{F4255E00-1B56-4271-9FF4-34196406755F}"/>
            </a:ext>
          </a:extLst>
        </xdr:cNvPr>
        <xdr:cNvCxnSpPr/>
      </xdr:nvCxnSpPr>
      <xdr:spPr>
        <a:xfrm flipV="1">
          <a:off x="14592300" y="14439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54248</xdr:rowOff>
    </xdr:from>
    <xdr:to>
      <xdr:col>72</xdr:col>
      <xdr:colOff>38100</xdr:colOff>
      <xdr:row>84</xdr:row>
      <xdr:rowOff>155848</xdr:rowOff>
    </xdr:to>
    <xdr:sp macro="" textlink="">
      <xdr:nvSpPr>
        <xdr:cNvPr id="623" name="楕円 622">
          <a:extLst>
            <a:ext uri="{FF2B5EF4-FFF2-40B4-BE49-F238E27FC236}">
              <a16:creationId xmlns:a16="http://schemas.microsoft.com/office/drawing/2014/main" id="{AC4E335A-F3EA-4440-A40B-DBBE393727EA}"/>
            </a:ext>
          </a:extLst>
        </xdr:cNvPr>
        <xdr:cNvSpPr/>
      </xdr:nvSpPr>
      <xdr:spPr>
        <a:xfrm>
          <a:off x="13652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70757</xdr:rowOff>
    </xdr:from>
    <xdr:to>
      <xdr:col>76</xdr:col>
      <xdr:colOff>114300</xdr:colOff>
      <xdr:row>84</xdr:row>
      <xdr:rowOff>105048</xdr:rowOff>
    </xdr:to>
    <xdr:cxnSp macro="">
      <xdr:nvCxnSpPr>
        <xdr:cNvPr id="624" name="直線コネクタ 623">
          <a:extLst>
            <a:ext uri="{FF2B5EF4-FFF2-40B4-BE49-F238E27FC236}">
              <a16:creationId xmlns:a16="http://schemas.microsoft.com/office/drawing/2014/main" id="{5EA58B7D-4773-4232-B3A3-1AC036F71511}"/>
            </a:ext>
          </a:extLst>
        </xdr:cNvPr>
        <xdr:cNvCxnSpPr/>
      </xdr:nvCxnSpPr>
      <xdr:spPr>
        <a:xfrm flipV="1">
          <a:off x="13703300" y="144725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625" name="n_1aveValue【児童館】&#10;有形固定資産減価償却率">
          <a:extLst>
            <a:ext uri="{FF2B5EF4-FFF2-40B4-BE49-F238E27FC236}">
              <a16:creationId xmlns:a16="http://schemas.microsoft.com/office/drawing/2014/main" id="{02EBDF0D-59E3-4215-B3DB-4DC92DC7FDAE}"/>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26" name="n_2aveValue【児童館】&#10;有形固定資産減価償却率">
          <a:extLst>
            <a:ext uri="{FF2B5EF4-FFF2-40B4-BE49-F238E27FC236}">
              <a16:creationId xmlns:a16="http://schemas.microsoft.com/office/drawing/2014/main" id="{A83FAA4F-67C5-4A78-9232-E1FB9968D557}"/>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627" name="n_3aveValue【児童館】&#10;有形固定資産減価償却率">
          <a:extLst>
            <a:ext uri="{FF2B5EF4-FFF2-40B4-BE49-F238E27FC236}">
              <a16:creationId xmlns:a16="http://schemas.microsoft.com/office/drawing/2014/main" id="{535A8BD3-462C-48F8-AECA-55C43F69CB70}"/>
            </a:ext>
          </a:extLst>
        </xdr:cNvPr>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628" name="n_1mainValue【児童館】&#10;有形固定資産減価償却率">
          <a:extLst>
            <a:ext uri="{FF2B5EF4-FFF2-40B4-BE49-F238E27FC236}">
              <a16:creationId xmlns:a16="http://schemas.microsoft.com/office/drawing/2014/main" id="{0D38B86C-E8FF-42C0-B5E6-CE2684055837}"/>
            </a:ext>
          </a:extLst>
        </xdr:cNvPr>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112684</xdr:rowOff>
    </xdr:from>
    <xdr:ext cx="405111" cy="259045"/>
    <xdr:sp macro="" textlink="">
      <xdr:nvSpPr>
        <xdr:cNvPr id="629" name="n_2mainValue【児童館】&#10;有形固定資産減価償却率">
          <a:extLst>
            <a:ext uri="{FF2B5EF4-FFF2-40B4-BE49-F238E27FC236}">
              <a16:creationId xmlns:a16="http://schemas.microsoft.com/office/drawing/2014/main" id="{7312CCFF-0C0D-495B-8C73-20F26651E7F7}"/>
            </a:ext>
          </a:extLst>
        </xdr:cNvPr>
        <xdr:cNvSpPr txBox="1"/>
      </xdr:nvSpPr>
      <xdr:spPr>
        <a:xfrm>
          <a:off x="14389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146975</xdr:rowOff>
    </xdr:from>
    <xdr:ext cx="405111" cy="259045"/>
    <xdr:sp macro="" textlink="">
      <xdr:nvSpPr>
        <xdr:cNvPr id="630" name="n_3mainValue【児童館】&#10;有形固定資産減価償却率">
          <a:extLst>
            <a:ext uri="{FF2B5EF4-FFF2-40B4-BE49-F238E27FC236}">
              <a16:creationId xmlns:a16="http://schemas.microsoft.com/office/drawing/2014/main" id="{545B0535-CBDD-4EBD-8FEA-5D8A2F67BE15}"/>
            </a:ext>
          </a:extLst>
        </xdr:cNvPr>
        <xdr:cNvSpPr txBox="1"/>
      </xdr:nvSpPr>
      <xdr:spPr>
        <a:xfrm>
          <a:off x="13500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4D6B3560-E96B-4AD5-B4AE-B93AE290556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9EB240FB-FD26-412B-977A-AF07180348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74BE6C8A-6E30-4D6A-AE13-DF5FAF043BE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7D66A9DE-2E01-4635-B9DD-CD10283B14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8A2A20F5-6C9A-4878-B77D-1E1DF4CE98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10D27635-7023-4EB9-B758-D18FB32A4E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B15E1545-5374-4286-B0AD-4A1C36E599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3E4ECD2D-064A-4088-A6DB-668420DA86B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FC5F6A97-FFFA-431E-9F1C-29CD673DA6D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C581DFBA-AEFE-412A-806E-9D4CCDD505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42B77361-DA1F-4739-B3A1-B134F0D8117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F418991F-CB2B-4CEC-A4EA-133A0006C1D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A8618BC8-6A45-4193-A5BA-D77454B7EAD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6018A0C6-FCEC-4B2F-B997-D5F1A6FB993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2EECB604-4FEA-4AAC-8819-4900D22202B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6045E989-D396-4196-9289-2EEE9110520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04417B8F-6ACF-4B98-9931-2F7E66789FB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DF25EC9C-F617-4C19-802D-83F37136767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2218D60A-582B-413E-AF97-5AA01B25226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14008FC4-B146-46C4-B099-A174011C428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9E51DF01-8E36-48E6-9042-142638700C5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64EFDA1D-D257-4DB9-85CD-6D37DF992C8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39C1E62D-8158-4D88-85AB-2C136A2F4EE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a:extLst>
            <a:ext uri="{FF2B5EF4-FFF2-40B4-BE49-F238E27FC236}">
              <a16:creationId xmlns:a16="http://schemas.microsoft.com/office/drawing/2014/main" id="{E869D207-F04E-471A-BEDE-D949742A4AE4}"/>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a:extLst>
            <a:ext uri="{FF2B5EF4-FFF2-40B4-BE49-F238E27FC236}">
              <a16:creationId xmlns:a16="http://schemas.microsoft.com/office/drawing/2014/main" id="{01331CF2-320A-4B34-8994-421BA7BA9AE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a:extLst>
            <a:ext uri="{FF2B5EF4-FFF2-40B4-BE49-F238E27FC236}">
              <a16:creationId xmlns:a16="http://schemas.microsoft.com/office/drawing/2014/main" id="{F42C45D4-541F-4A35-805A-163BBC0D97A1}"/>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a:extLst>
            <a:ext uri="{FF2B5EF4-FFF2-40B4-BE49-F238E27FC236}">
              <a16:creationId xmlns:a16="http://schemas.microsoft.com/office/drawing/2014/main" id="{E70F8FD7-3A1B-46A4-8524-029CB4062096}"/>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a:extLst>
            <a:ext uri="{FF2B5EF4-FFF2-40B4-BE49-F238E27FC236}">
              <a16:creationId xmlns:a16="http://schemas.microsoft.com/office/drawing/2014/main" id="{2E440FCC-2FBC-4372-A51B-119B959C328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9" name="【児童館】&#10;一人当たり面積平均値テキスト">
          <a:extLst>
            <a:ext uri="{FF2B5EF4-FFF2-40B4-BE49-F238E27FC236}">
              <a16:creationId xmlns:a16="http://schemas.microsoft.com/office/drawing/2014/main" id="{E77A8903-DEA7-40A6-89F2-4FFB53264F6E}"/>
            </a:ext>
          </a:extLst>
        </xdr:cNvPr>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a:extLst>
            <a:ext uri="{FF2B5EF4-FFF2-40B4-BE49-F238E27FC236}">
              <a16:creationId xmlns:a16="http://schemas.microsoft.com/office/drawing/2014/main" id="{910E3FCC-942E-4ADA-887F-D62BCB5E59E9}"/>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a:extLst>
            <a:ext uri="{FF2B5EF4-FFF2-40B4-BE49-F238E27FC236}">
              <a16:creationId xmlns:a16="http://schemas.microsoft.com/office/drawing/2014/main" id="{89D1F048-8349-46B0-BE91-9F2C398E08D5}"/>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a:extLst>
            <a:ext uri="{FF2B5EF4-FFF2-40B4-BE49-F238E27FC236}">
              <a16:creationId xmlns:a16="http://schemas.microsoft.com/office/drawing/2014/main" id="{6828D255-F1FD-4A85-BA19-8885D760E339}"/>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a:extLst>
            <a:ext uri="{FF2B5EF4-FFF2-40B4-BE49-F238E27FC236}">
              <a16:creationId xmlns:a16="http://schemas.microsoft.com/office/drawing/2014/main" id="{FFCB0711-7B69-4B3F-AD37-EDBF8A57D103}"/>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1B4E76C-3D03-4911-ABCC-4FF6642CD0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2329FDF-66E4-4E95-9A6C-F034938227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A05AD49A-0865-4382-9421-2ADDB3B1A1D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35E9407-32A3-42A5-A0B2-F976BDC7C8D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B87A12BD-DBA8-4804-B136-AC27327EFF5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669" name="楕円 668">
          <a:extLst>
            <a:ext uri="{FF2B5EF4-FFF2-40B4-BE49-F238E27FC236}">
              <a16:creationId xmlns:a16="http://schemas.microsoft.com/office/drawing/2014/main" id="{71CF3A12-8897-4C1A-AA30-23795A2B677F}"/>
            </a:ext>
          </a:extLst>
        </xdr:cNvPr>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70" name="【児童館】&#10;一人当たり面積該当値テキスト">
          <a:extLst>
            <a:ext uri="{FF2B5EF4-FFF2-40B4-BE49-F238E27FC236}">
              <a16:creationId xmlns:a16="http://schemas.microsoft.com/office/drawing/2014/main" id="{3533B73E-0CA2-44A2-8BAA-9911FAD2BD7E}"/>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671" name="楕円 670">
          <a:extLst>
            <a:ext uri="{FF2B5EF4-FFF2-40B4-BE49-F238E27FC236}">
              <a16:creationId xmlns:a16="http://schemas.microsoft.com/office/drawing/2014/main" id="{6705C3D9-C5A7-41A6-B9D0-21AFA57794A2}"/>
            </a:ext>
          </a:extLst>
        </xdr:cNvPr>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11430</xdr:rowOff>
    </xdr:to>
    <xdr:cxnSp macro="">
      <xdr:nvCxnSpPr>
        <xdr:cNvPr id="672" name="直線コネクタ 671">
          <a:extLst>
            <a:ext uri="{FF2B5EF4-FFF2-40B4-BE49-F238E27FC236}">
              <a16:creationId xmlns:a16="http://schemas.microsoft.com/office/drawing/2014/main" id="{D9FDB7BB-385E-4D37-949A-EB11556FCAE2}"/>
            </a:ext>
          </a:extLst>
        </xdr:cNvPr>
        <xdr:cNvCxnSpPr/>
      </xdr:nvCxnSpPr>
      <xdr:spPr>
        <a:xfrm>
          <a:off x="21323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673" name="楕円 672">
          <a:extLst>
            <a:ext uri="{FF2B5EF4-FFF2-40B4-BE49-F238E27FC236}">
              <a16:creationId xmlns:a16="http://schemas.microsoft.com/office/drawing/2014/main" id="{F7B1DC29-7BB0-4D85-8FA2-F7DEC1A027F4}"/>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15239</xdr:rowOff>
    </xdr:to>
    <xdr:cxnSp macro="">
      <xdr:nvCxnSpPr>
        <xdr:cNvPr id="674" name="直線コネクタ 673">
          <a:extLst>
            <a:ext uri="{FF2B5EF4-FFF2-40B4-BE49-F238E27FC236}">
              <a16:creationId xmlns:a16="http://schemas.microsoft.com/office/drawing/2014/main" id="{54AB6CE7-35B5-409B-B6E7-5F62D704B831}"/>
            </a:ext>
          </a:extLst>
        </xdr:cNvPr>
        <xdr:cNvCxnSpPr/>
      </xdr:nvCxnSpPr>
      <xdr:spPr>
        <a:xfrm flipV="1">
          <a:off x="20434300" y="14756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75" name="楕円 674">
          <a:extLst>
            <a:ext uri="{FF2B5EF4-FFF2-40B4-BE49-F238E27FC236}">
              <a16:creationId xmlns:a16="http://schemas.microsoft.com/office/drawing/2014/main" id="{CE2B0C2D-F872-414C-9E91-10F84B85CA92}"/>
            </a:ext>
          </a:extLst>
        </xdr:cNvPr>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676" name="直線コネクタ 675">
          <a:extLst>
            <a:ext uri="{FF2B5EF4-FFF2-40B4-BE49-F238E27FC236}">
              <a16:creationId xmlns:a16="http://schemas.microsoft.com/office/drawing/2014/main" id="{9DB8C3B2-2015-4736-ACB7-ED66AA3D8A5C}"/>
            </a:ext>
          </a:extLst>
        </xdr:cNvPr>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77" name="n_1aveValue【児童館】&#10;一人当たり面積">
          <a:extLst>
            <a:ext uri="{FF2B5EF4-FFF2-40B4-BE49-F238E27FC236}">
              <a16:creationId xmlns:a16="http://schemas.microsoft.com/office/drawing/2014/main" id="{B901EF93-1B26-42B9-A92A-A8A66688C35C}"/>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78" name="n_2aveValue【児童館】&#10;一人当たり面積">
          <a:extLst>
            <a:ext uri="{FF2B5EF4-FFF2-40B4-BE49-F238E27FC236}">
              <a16:creationId xmlns:a16="http://schemas.microsoft.com/office/drawing/2014/main" id="{2D5667A8-809D-4B38-9E0B-A6120F57F1D1}"/>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79" name="n_3aveValue【児童館】&#10;一人当たり面積">
          <a:extLst>
            <a:ext uri="{FF2B5EF4-FFF2-40B4-BE49-F238E27FC236}">
              <a16:creationId xmlns:a16="http://schemas.microsoft.com/office/drawing/2014/main" id="{6660BAC1-D9F2-4C89-951F-570AD8A1CD2C}"/>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680" name="n_1mainValue【児童館】&#10;一人当たり面積">
          <a:extLst>
            <a:ext uri="{FF2B5EF4-FFF2-40B4-BE49-F238E27FC236}">
              <a16:creationId xmlns:a16="http://schemas.microsoft.com/office/drawing/2014/main" id="{5F63B98A-6342-44C5-808D-E894079292C0}"/>
            </a:ext>
          </a:extLst>
        </xdr:cNvPr>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81" name="n_2mainValue【児童館】&#10;一人当たり面積">
          <a:extLst>
            <a:ext uri="{FF2B5EF4-FFF2-40B4-BE49-F238E27FC236}">
              <a16:creationId xmlns:a16="http://schemas.microsoft.com/office/drawing/2014/main" id="{2DABEB4D-4627-4736-80DC-8FD9EB8F8FA8}"/>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682" name="n_3mainValue【児童館】&#10;一人当たり面積">
          <a:extLst>
            <a:ext uri="{FF2B5EF4-FFF2-40B4-BE49-F238E27FC236}">
              <a16:creationId xmlns:a16="http://schemas.microsoft.com/office/drawing/2014/main" id="{6ED853BB-1E00-4ACA-84C7-06C85FD898D9}"/>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F682CBE2-847D-4CA4-9467-5551E2D35E6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3118B2BF-411D-4F8E-9984-E58775186F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089F1360-1171-45DC-985F-2B785051A4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55325238-C303-45AF-A72C-D6ECF97CFF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188E197F-4BBE-487A-A591-55C6DB86B9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8485DE2A-9DFA-4B2F-9163-DF6D592BC0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74A9C599-50D7-4232-ADF8-444B36AAAE5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3325F0FD-15EB-4917-A24D-86040D65929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6C082837-E65B-4E5E-A3BF-D9C4F0D121C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B6ECFE1D-3C83-4406-B6F5-C909E5FA4AB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a:extLst>
            <a:ext uri="{FF2B5EF4-FFF2-40B4-BE49-F238E27FC236}">
              <a16:creationId xmlns:a16="http://schemas.microsoft.com/office/drawing/2014/main" id="{0969FDB5-3EC1-41E8-A0BF-979072CDA16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a:extLst>
            <a:ext uri="{FF2B5EF4-FFF2-40B4-BE49-F238E27FC236}">
              <a16:creationId xmlns:a16="http://schemas.microsoft.com/office/drawing/2014/main" id="{038572D6-26B6-47F0-9778-55AC5E2FEFF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a:extLst>
            <a:ext uri="{FF2B5EF4-FFF2-40B4-BE49-F238E27FC236}">
              <a16:creationId xmlns:a16="http://schemas.microsoft.com/office/drawing/2014/main" id="{636B7B53-BD36-4CA6-8BD3-8CA2FBCFAB8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a:extLst>
            <a:ext uri="{FF2B5EF4-FFF2-40B4-BE49-F238E27FC236}">
              <a16:creationId xmlns:a16="http://schemas.microsoft.com/office/drawing/2014/main" id="{B9A21B14-43E3-4D03-B40A-B45FEC63392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a:extLst>
            <a:ext uri="{FF2B5EF4-FFF2-40B4-BE49-F238E27FC236}">
              <a16:creationId xmlns:a16="http://schemas.microsoft.com/office/drawing/2014/main" id="{0B4340F1-A3AC-4651-B147-A0BEA44C5CB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a:extLst>
            <a:ext uri="{FF2B5EF4-FFF2-40B4-BE49-F238E27FC236}">
              <a16:creationId xmlns:a16="http://schemas.microsoft.com/office/drawing/2014/main" id="{7FC4349C-66C7-4AF3-9268-2BE912A38F1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a:extLst>
            <a:ext uri="{FF2B5EF4-FFF2-40B4-BE49-F238E27FC236}">
              <a16:creationId xmlns:a16="http://schemas.microsoft.com/office/drawing/2014/main" id="{B46BE04E-E44B-4F2C-A7A4-52D7E31DE02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a:extLst>
            <a:ext uri="{FF2B5EF4-FFF2-40B4-BE49-F238E27FC236}">
              <a16:creationId xmlns:a16="http://schemas.microsoft.com/office/drawing/2014/main" id="{67A48285-62BC-47B0-9241-7D4B3CEA48E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a:extLst>
            <a:ext uri="{FF2B5EF4-FFF2-40B4-BE49-F238E27FC236}">
              <a16:creationId xmlns:a16="http://schemas.microsoft.com/office/drawing/2014/main" id="{D5A857D6-0198-42BD-9D1D-59A97BA6ED2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a:extLst>
            <a:ext uri="{FF2B5EF4-FFF2-40B4-BE49-F238E27FC236}">
              <a16:creationId xmlns:a16="http://schemas.microsoft.com/office/drawing/2014/main" id="{69CA1771-FE7B-40A2-8634-96390F77C40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a:extLst>
            <a:ext uri="{FF2B5EF4-FFF2-40B4-BE49-F238E27FC236}">
              <a16:creationId xmlns:a16="http://schemas.microsoft.com/office/drawing/2014/main" id="{090F5059-BBC3-4FA7-90CA-E53523C67B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a:extLst>
            <a:ext uri="{FF2B5EF4-FFF2-40B4-BE49-F238E27FC236}">
              <a16:creationId xmlns:a16="http://schemas.microsoft.com/office/drawing/2014/main" id="{A570C2B6-4203-4136-9B2D-D5F165883F2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id="{72826746-6D21-42E6-B5F9-CBDD5B613F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AFEBA5D6-B33F-4A24-AB9C-6E5935F93A7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a:extLst>
            <a:ext uri="{FF2B5EF4-FFF2-40B4-BE49-F238E27FC236}">
              <a16:creationId xmlns:a16="http://schemas.microsoft.com/office/drawing/2014/main" id="{84B52905-0E7C-465D-B979-53FEF6D972F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a:extLst>
            <a:ext uri="{FF2B5EF4-FFF2-40B4-BE49-F238E27FC236}">
              <a16:creationId xmlns:a16="http://schemas.microsoft.com/office/drawing/2014/main" id="{AC860889-953D-4C2A-B872-15DC57A7416F}"/>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a:extLst>
            <a:ext uri="{FF2B5EF4-FFF2-40B4-BE49-F238E27FC236}">
              <a16:creationId xmlns:a16="http://schemas.microsoft.com/office/drawing/2014/main" id="{9579E3B4-E49D-41F1-859B-003E79DAB3F7}"/>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a:extLst>
            <a:ext uri="{FF2B5EF4-FFF2-40B4-BE49-F238E27FC236}">
              <a16:creationId xmlns:a16="http://schemas.microsoft.com/office/drawing/2014/main" id="{2367677E-91DB-408B-AF68-3C2170F5A02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a:extLst>
            <a:ext uri="{FF2B5EF4-FFF2-40B4-BE49-F238E27FC236}">
              <a16:creationId xmlns:a16="http://schemas.microsoft.com/office/drawing/2014/main" id="{3E288A6F-67D7-40CD-91C6-EEA71CC206E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a:extLst>
            <a:ext uri="{FF2B5EF4-FFF2-40B4-BE49-F238E27FC236}">
              <a16:creationId xmlns:a16="http://schemas.microsoft.com/office/drawing/2014/main" id="{73D64777-1531-4583-8655-1569B33FABC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713" name="【公民館】&#10;有形固定資産減価償却率平均値テキスト">
          <a:extLst>
            <a:ext uri="{FF2B5EF4-FFF2-40B4-BE49-F238E27FC236}">
              <a16:creationId xmlns:a16="http://schemas.microsoft.com/office/drawing/2014/main" id="{EF7BF66E-5C61-4E77-8DD7-6343BD642206}"/>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a:extLst>
            <a:ext uri="{FF2B5EF4-FFF2-40B4-BE49-F238E27FC236}">
              <a16:creationId xmlns:a16="http://schemas.microsoft.com/office/drawing/2014/main" id="{DE358C8C-9015-49B6-8A4C-83392390942B}"/>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a:extLst>
            <a:ext uri="{FF2B5EF4-FFF2-40B4-BE49-F238E27FC236}">
              <a16:creationId xmlns:a16="http://schemas.microsoft.com/office/drawing/2014/main" id="{ACFEF5E9-A9C4-44E8-A751-B31079CBECE4}"/>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a:extLst>
            <a:ext uri="{FF2B5EF4-FFF2-40B4-BE49-F238E27FC236}">
              <a16:creationId xmlns:a16="http://schemas.microsoft.com/office/drawing/2014/main" id="{F04DC09E-D64E-4705-A816-98851ABE423B}"/>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a:extLst>
            <a:ext uri="{FF2B5EF4-FFF2-40B4-BE49-F238E27FC236}">
              <a16:creationId xmlns:a16="http://schemas.microsoft.com/office/drawing/2014/main" id="{7B57811E-1704-46DB-AB35-160592AC3315}"/>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D1E5111D-E052-4437-887C-CB15080FB0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B010ADEC-C2F4-41B7-A9C2-3A2BA76DAA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F0C5A068-3404-4315-9021-3CF8B95F65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619C3D38-8102-4EE7-95DA-0AFE417E94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12317F25-7E4B-4B6C-9507-B9C04008C9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147864</xdr:rowOff>
    </xdr:from>
    <xdr:to>
      <xdr:col>85</xdr:col>
      <xdr:colOff>177800</xdr:colOff>
      <xdr:row>105</xdr:row>
      <xdr:rowOff>78014</xdr:rowOff>
    </xdr:to>
    <xdr:sp macro="" textlink="">
      <xdr:nvSpPr>
        <xdr:cNvPr id="723" name="楕円 722">
          <a:extLst>
            <a:ext uri="{FF2B5EF4-FFF2-40B4-BE49-F238E27FC236}">
              <a16:creationId xmlns:a16="http://schemas.microsoft.com/office/drawing/2014/main" id="{75135580-66FB-46DA-83DD-580817B22A3C}"/>
            </a:ext>
          </a:extLst>
        </xdr:cNvPr>
        <xdr:cNvSpPr/>
      </xdr:nvSpPr>
      <xdr:spPr>
        <a:xfrm>
          <a:off x="16268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126291</xdr:rowOff>
    </xdr:from>
    <xdr:ext cx="405111" cy="259045"/>
    <xdr:sp macro="" textlink="">
      <xdr:nvSpPr>
        <xdr:cNvPr id="724" name="【公民館】&#10;有形固定資産減価償却率該当値テキスト">
          <a:extLst>
            <a:ext uri="{FF2B5EF4-FFF2-40B4-BE49-F238E27FC236}">
              <a16:creationId xmlns:a16="http://schemas.microsoft.com/office/drawing/2014/main" id="{381CBF37-FBD7-4BA1-A26A-BD7D77946824}"/>
            </a:ext>
          </a:extLst>
        </xdr:cNvPr>
        <xdr:cNvSpPr txBox="1"/>
      </xdr:nvSpPr>
      <xdr:spPr>
        <a:xfrm>
          <a:off x="16357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xdr:rowOff>
    </xdr:from>
    <xdr:to>
      <xdr:col>81</xdr:col>
      <xdr:colOff>101600</xdr:colOff>
      <xdr:row>105</xdr:row>
      <xdr:rowOff>110671</xdr:rowOff>
    </xdr:to>
    <xdr:sp macro="" textlink="">
      <xdr:nvSpPr>
        <xdr:cNvPr id="725" name="楕円 724">
          <a:extLst>
            <a:ext uri="{FF2B5EF4-FFF2-40B4-BE49-F238E27FC236}">
              <a16:creationId xmlns:a16="http://schemas.microsoft.com/office/drawing/2014/main" id="{92A99356-8866-4BDB-ACF8-594FBDF8A98C}"/>
            </a:ext>
          </a:extLst>
        </xdr:cNvPr>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59871</xdr:rowOff>
    </xdr:to>
    <xdr:cxnSp macro="">
      <xdr:nvCxnSpPr>
        <xdr:cNvPr id="726" name="直線コネクタ 725">
          <a:extLst>
            <a:ext uri="{FF2B5EF4-FFF2-40B4-BE49-F238E27FC236}">
              <a16:creationId xmlns:a16="http://schemas.microsoft.com/office/drawing/2014/main" id="{C1731732-F5E1-4DF1-8A75-CA913AD0E6A6}"/>
            </a:ext>
          </a:extLst>
        </xdr:cNvPr>
        <xdr:cNvCxnSpPr/>
      </xdr:nvCxnSpPr>
      <xdr:spPr>
        <a:xfrm flipV="1">
          <a:off x="15481300" y="180294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727" name="楕円 726">
          <a:extLst>
            <a:ext uri="{FF2B5EF4-FFF2-40B4-BE49-F238E27FC236}">
              <a16:creationId xmlns:a16="http://schemas.microsoft.com/office/drawing/2014/main" id="{AF09172E-D7A2-4514-B10C-62FB6E9A30A3}"/>
            </a:ext>
          </a:extLst>
        </xdr:cNvPr>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19050</xdr:rowOff>
    </xdr:from>
    <xdr:to>
      <xdr:col>81</xdr:col>
      <xdr:colOff>50800</xdr:colOff>
      <xdr:row>105</xdr:row>
      <xdr:rowOff>59871</xdr:rowOff>
    </xdr:to>
    <xdr:cxnSp macro="">
      <xdr:nvCxnSpPr>
        <xdr:cNvPr id="728" name="直線コネクタ 727">
          <a:extLst>
            <a:ext uri="{FF2B5EF4-FFF2-40B4-BE49-F238E27FC236}">
              <a16:creationId xmlns:a16="http://schemas.microsoft.com/office/drawing/2014/main" id="{BB092E54-F46A-4947-A596-046C65FDD455}"/>
            </a:ext>
          </a:extLst>
        </xdr:cNvPr>
        <xdr:cNvCxnSpPr/>
      </xdr:nvCxnSpPr>
      <xdr:spPr>
        <a:xfrm>
          <a:off x="14592300" y="17335500"/>
          <a:ext cx="889000" cy="7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170724</xdr:rowOff>
    </xdr:from>
    <xdr:to>
      <xdr:col>72</xdr:col>
      <xdr:colOff>38100</xdr:colOff>
      <xdr:row>101</xdr:row>
      <xdr:rowOff>100874</xdr:rowOff>
    </xdr:to>
    <xdr:sp macro="" textlink="">
      <xdr:nvSpPr>
        <xdr:cNvPr id="729" name="楕円 728">
          <a:extLst>
            <a:ext uri="{FF2B5EF4-FFF2-40B4-BE49-F238E27FC236}">
              <a16:creationId xmlns:a16="http://schemas.microsoft.com/office/drawing/2014/main" id="{2BEB3997-7749-48EE-BCFC-78A7E5B0EBF7}"/>
            </a:ext>
          </a:extLst>
        </xdr:cNvPr>
        <xdr:cNvSpPr/>
      </xdr:nvSpPr>
      <xdr:spPr>
        <a:xfrm>
          <a:off x="13652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19050</xdr:rowOff>
    </xdr:from>
    <xdr:to>
      <xdr:col>76</xdr:col>
      <xdr:colOff>114300</xdr:colOff>
      <xdr:row>101</xdr:row>
      <xdr:rowOff>50074</xdr:rowOff>
    </xdr:to>
    <xdr:cxnSp macro="">
      <xdr:nvCxnSpPr>
        <xdr:cNvPr id="730" name="直線コネクタ 729">
          <a:extLst>
            <a:ext uri="{FF2B5EF4-FFF2-40B4-BE49-F238E27FC236}">
              <a16:creationId xmlns:a16="http://schemas.microsoft.com/office/drawing/2014/main" id="{D039CCE0-284A-4AAE-B1AA-7F9D7D6DF194}"/>
            </a:ext>
          </a:extLst>
        </xdr:cNvPr>
        <xdr:cNvCxnSpPr/>
      </xdr:nvCxnSpPr>
      <xdr:spPr>
        <a:xfrm flipV="1">
          <a:off x="13703300" y="173355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731" name="n_1aveValue【公民館】&#10;有形固定資産減価償却率">
          <a:extLst>
            <a:ext uri="{FF2B5EF4-FFF2-40B4-BE49-F238E27FC236}">
              <a16:creationId xmlns:a16="http://schemas.microsoft.com/office/drawing/2014/main" id="{2961A194-3533-4BC0-B56D-B7A2944D4CFA}"/>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32" name="n_2aveValue【公民館】&#10;有形固定資産減価償却率">
          <a:extLst>
            <a:ext uri="{FF2B5EF4-FFF2-40B4-BE49-F238E27FC236}">
              <a16:creationId xmlns:a16="http://schemas.microsoft.com/office/drawing/2014/main" id="{F70A605E-3FE8-4DEE-AFB0-FBEB7983B1F8}"/>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33" name="n_3aveValue【公民館】&#10;有形固定資産減価償却率">
          <a:extLst>
            <a:ext uri="{FF2B5EF4-FFF2-40B4-BE49-F238E27FC236}">
              <a16:creationId xmlns:a16="http://schemas.microsoft.com/office/drawing/2014/main" id="{4E4452DF-E8CA-42C5-8222-F41181A1C440}"/>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101798</xdr:rowOff>
    </xdr:from>
    <xdr:ext cx="405111" cy="259045"/>
    <xdr:sp macro="" textlink="">
      <xdr:nvSpPr>
        <xdr:cNvPr id="734" name="n_1mainValue【公民館】&#10;有形固定資産減価償却率">
          <a:extLst>
            <a:ext uri="{FF2B5EF4-FFF2-40B4-BE49-F238E27FC236}">
              <a16:creationId xmlns:a16="http://schemas.microsoft.com/office/drawing/2014/main" id="{938F56C1-726F-4FFC-9FBC-D068C2909E47}"/>
            </a:ext>
          </a:extLst>
        </xdr:cNvPr>
        <xdr:cNvSpPr txBox="1"/>
      </xdr:nvSpPr>
      <xdr:spPr>
        <a:xfrm>
          <a:off x="15266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735" name="n_2mainValue【公民館】&#10;有形固定資産減価償却率">
          <a:extLst>
            <a:ext uri="{FF2B5EF4-FFF2-40B4-BE49-F238E27FC236}">
              <a16:creationId xmlns:a16="http://schemas.microsoft.com/office/drawing/2014/main" id="{7843B33A-FDFA-4FE7-A849-5D59A0ED6C2B}"/>
            </a:ext>
          </a:extLst>
        </xdr:cNvPr>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117401</xdr:rowOff>
    </xdr:from>
    <xdr:ext cx="405111" cy="259045"/>
    <xdr:sp macro="" textlink="">
      <xdr:nvSpPr>
        <xdr:cNvPr id="736" name="n_3mainValue【公民館】&#10;有形固定資産減価償却率">
          <a:extLst>
            <a:ext uri="{FF2B5EF4-FFF2-40B4-BE49-F238E27FC236}">
              <a16:creationId xmlns:a16="http://schemas.microsoft.com/office/drawing/2014/main" id="{42FF74F2-871A-46AA-9AFA-BC8F3D38A7D0}"/>
            </a:ext>
          </a:extLst>
        </xdr:cNvPr>
        <xdr:cNvSpPr txBox="1"/>
      </xdr:nvSpPr>
      <xdr:spPr>
        <a:xfrm>
          <a:off x="135007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69C5F4D5-E6B1-4DB9-90E4-62C54E1F98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A51C144C-69EA-476F-8E96-213BDB5663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4C0D53DF-EE22-4AED-805B-5437816710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1A4D48F1-DE40-4E76-B04A-0786FC823C2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92A46768-14F2-4771-89EB-1C8F5DA53E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F22C933A-C8EA-4B7F-8183-08DAA4F6CE4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1B1A31CF-EF48-42CC-AEB2-E48DCADC85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4CAC45A4-77E4-43C4-B41B-43B486C87EA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id="{E10CEDC7-2343-4FCA-B6ED-EC320C35CC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AC0471E5-039A-4314-A716-0213BDBE48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a:extLst>
            <a:ext uri="{FF2B5EF4-FFF2-40B4-BE49-F238E27FC236}">
              <a16:creationId xmlns:a16="http://schemas.microsoft.com/office/drawing/2014/main" id="{867CDE4F-26F2-46A3-B464-288C22E6B00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E6AC403E-2353-46A8-9865-8D679130B59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a:extLst>
            <a:ext uri="{FF2B5EF4-FFF2-40B4-BE49-F238E27FC236}">
              <a16:creationId xmlns:a16="http://schemas.microsoft.com/office/drawing/2014/main" id="{1E368258-1139-4EB1-ACB4-D6C0E611750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a:extLst>
            <a:ext uri="{FF2B5EF4-FFF2-40B4-BE49-F238E27FC236}">
              <a16:creationId xmlns:a16="http://schemas.microsoft.com/office/drawing/2014/main" id="{B676FDA3-0B96-4CAB-AA49-36C149150AE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a:extLst>
            <a:ext uri="{FF2B5EF4-FFF2-40B4-BE49-F238E27FC236}">
              <a16:creationId xmlns:a16="http://schemas.microsoft.com/office/drawing/2014/main" id="{D4A8B4F0-567C-426C-885C-E5C96E386D3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a:extLst>
            <a:ext uri="{FF2B5EF4-FFF2-40B4-BE49-F238E27FC236}">
              <a16:creationId xmlns:a16="http://schemas.microsoft.com/office/drawing/2014/main" id="{CD09B768-9FB5-4490-B843-B515F1D1DCE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a:extLst>
            <a:ext uri="{FF2B5EF4-FFF2-40B4-BE49-F238E27FC236}">
              <a16:creationId xmlns:a16="http://schemas.microsoft.com/office/drawing/2014/main" id="{CB389D4D-F101-447B-867C-72FF14356FD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a:extLst>
            <a:ext uri="{FF2B5EF4-FFF2-40B4-BE49-F238E27FC236}">
              <a16:creationId xmlns:a16="http://schemas.microsoft.com/office/drawing/2014/main" id="{318ECF53-E8D9-4E89-AACF-D5CF8189FA4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a:extLst>
            <a:ext uri="{FF2B5EF4-FFF2-40B4-BE49-F238E27FC236}">
              <a16:creationId xmlns:a16="http://schemas.microsoft.com/office/drawing/2014/main" id="{54CE1BFD-C5B3-4AE7-937B-8D4894C6370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a:extLst>
            <a:ext uri="{FF2B5EF4-FFF2-40B4-BE49-F238E27FC236}">
              <a16:creationId xmlns:a16="http://schemas.microsoft.com/office/drawing/2014/main" id="{53E4B495-7A8F-4801-8ABA-675532F95E7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a:extLst>
            <a:ext uri="{FF2B5EF4-FFF2-40B4-BE49-F238E27FC236}">
              <a16:creationId xmlns:a16="http://schemas.microsoft.com/office/drawing/2014/main" id="{04DCB46E-16CC-4F49-B6AF-F0440410712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a:extLst>
            <a:ext uri="{FF2B5EF4-FFF2-40B4-BE49-F238E27FC236}">
              <a16:creationId xmlns:a16="http://schemas.microsoft.com/office/drawing/2014/main" id="{504C35FC-2A96-45FA-BDE1-DF39D1EF730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a16="http://schemas.microsoft.com/office/drawing/2014/main" id="{15B24CD5-F66F-46C5-B14D-81C8A0EE2C6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a:extLst>
            <a:ext uri="{FF2B5EF4-FFF2-40B4-BE49-F238E27FC236}">
              <a16:creationId xmlns:a16="http://schemas.microsoft.com/office/drawing/2014/main" id="{C4A96F66-2BB2-41B4-837B-6B791DD6CE6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a16="http://schemas.microsoft.com/office/drawing/2014/main" id="{6539661E-3DA6-4F46-91F2-39D5652E48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2" name="直線コネクタ 761">
          <a:extLst>
            <a:ext uri="{FF2B5EF4-FFF2-40B4-BE49-F238E27FC236}">
              <a16:creationId xmlns:a16="http://schemas.microsoft.com/office/drawing/2014/main" id="{0A9E3B13-BEA4-4ADC-B2C8-ED07642F1737}"/>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3" name="【公民館】&#10;一人当たり面積最小値テキスト">
          <a:extLst>
            <a:ext uri="{FF2B5EF4-FFF2-40B4-BE49-F238E27FC236}">
              <a16:creationId xmlns:a16="http://schemas.microsoft.com/office/drawing/2014/main" id="{516BA579-C0F2-41CE-97B2-CD2840CFA284}"/>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4" name="直線コネクタ 763">
          <a:extLst>
            <a:ext uri="{FF2B5EF4-FFF2-40B4-BE49-F238E27FC236}">
              <a16:creationId xmlns:a16="http://schemas.microsoft.com/office/drawing/2014/main" id="{ECAC0E90-58D4-4D91-9E00-6D3749A2E013}"/>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5" name="【公民館】&#10;一人当たり面積最大値テキスト">
          <a:extLst>
            <a:ext uri="{FF2B5EF4-FFF2-40B4-BE49-F238E27FC236}">
              <a16:creationId xmlns:a16="http://schemas.microsoft.com/office/drawing/2014/main" id="{959B1F1A-2A8E-4E2A-A7A3-C1A364379337}"/>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6" name="直線コネクタ 765">
          <a:extLst>
            <a:ext uri="{FF2B5EF4-FFF2-40B4-BE49-F238E27FC236}">
              <a16:creationId xmlns:a16="http://schemas.microsoft.com/office/drawing/2014/main" id="{B519A019-A744-49C6-8C64-35C07AB6B5E8}"/>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67" name="【公民館】&#10;一人当たり面積平均値テキスト">
          <a:extLst>
            <a:ext uri="{FF2B5EF4-FFF2-40B4-BE49-F238E27FC236}">
              <a16:creationId xmlns:a16="http://schemas.microsoft.com/office/drawing/2014/main" id="{91A6E833-6D41-4018-A698-F60384DDFFD5}"/>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8" name="フローチャート: 判断 767">
          <a:extLst>
            <a:ext uri="{FF2B5EF4-FFF2-40B4-BE49-F238E27FC236}">
              <a16:creationId xmlns:a16="http://schemas.microsoft.com/office/drawing/2014/main" id="{48DCFF19-69FD-4558-9ED8-511360947467}"/>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9" name="フローチャート: 判断 768">
          <a:extLst>
            <a:ext uri="{FF2B5EF4-FFF2-40B4-BE49-F238E27FC236}">
              <a16:creationId xmlns:a16="http://schemas.microsoft.com/office/drawing/2014/main" id="{E981AB4A-2B3D-4E2D-B24B-D5372F4D35B3}"/>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0" name="フローチャート: 判断 769">
          <a:extLst>
            <a:ext uri="{FF2B5EF4-FFF2-40B4-BE49-F238E27FC236}">
              <a16:creationId xmlns:a16="http://schemas.microsoft.com/office/drawing/2014/main" id="{2371EA2B-3202-40C7-9CC3-1F63E3F883D7}"/>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1" name="フローチャート: 判断 770">
          <a:extLst>
            <a:ext uri="{FF2B5EF4-FFF2-40B4-BE49-F238E27FC236}">
              <a16:creationId xmlns:a16="http://schemas.microsoft.com/office/drawing/2014/main" id="{C016FF5B-1D65-4DE6-A1F1-F7E3B16CE031}"/>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712E2E9-6A2D-40D7-A545-C9B6BB6C1C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5153600-05A9-4987-B3B5-827E099834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E7B04C4-01AC-4DC1-A130-1B7084EEE23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EC26F0E-B790-4A4D-AED5-46838DFF61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962BA3B-9C36-4096-98B6-DACE8BE9A47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79284</xdr:rowOff>
    </xdr:from>
    <xdr:to>
      <xdr:col>116</xdr:col>
      <xdr:colOff>114300</xdr:colOff>
      <xdr:row>106</xdr:row>
      <xdr:rowOff>9434</xdr:rowOff>
    </xdr:to>
    <xdr:sp macro="" textlink="">
      <xdr:nvSpPr>
        <xdr:cNvPr id="777" name="楕円 776">
          <a:extLst>
            <a:ext uri="{FF2B5EF4-FFF2-40B4-BE49-F238E27FC236}">
              <a16:creationId xmlns:a16="http://schemas.microsoft.com/office/drawing/2014/main" id="{2908480E-781E-4933-9D73-49366A614FBE}"/>
            </a:ext>
          </a:extLst>
        </xdr:cNvPr>
        <xdr:cNvSpPr/>
      </xdr:nvSpPr>
      <xdr:spPr>
        <a:xfrm>
          <a:off x="22110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102161</xdr:rowOff>
    </xdr:from>
    <xdr:ext cx="469744" cy="259045"/>
    <xdr:sp macro="" textlink="">
      <xdr:nvSpPr>
        <xdr:cNvPr id="778" name="【公民館】&#10;一人当たり面積該当値テキスト">
          <a:extLst>
            <a:ext uri="{FF2B5EF4-FFF2-40B4-BE49-F238E27FC236}">
              <a16:creationId xmlns:a16="http://schemas.microsoft.com/office/drawing/2014/main" id="{6BF61F5D-BE3B-403D-9CB6-376FEE17BFE7}"/>
            </a:ext>
          </a:extLst>
        </xdr:cNvPr>
        <xdr:cNvSpPr txBox="1"/>
      </xdr:nvSpPr>
      <xdr:spPr>
        <a:xfrm>
          <a:off x="22199600" y="179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79" name="楕円 778">
          <a:extLst>
            <a:ext uri="{FF2B5EF4-FFF2-40B4-BE49-F238E27FC236}">
              <a16:creationId xmlns:a16="http://schemas.microsoft.com/office/drawing/2014/main" id="{01590A33-6A51-4C6C-9647-0E93661EE3D4}"/>
            </a:ext>
          </a:extLst>
        </xdr:cNvPr>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130084</xdr:rowOff>
    </xdr:from>
    <xdr:to>
      <xdr:col>116</xdr:col>
      <xdr:colOff>63500</xdr:colOff>
      <xdr:row>105</xdr:row>
      <xdr:rowOff>133350</xdr:rowOff>
    </xdr:to>
    <xdr:cxnSp macro="">
      <xdr:nvCxnSpPr>
        <xdr:cNvPr id="780" name="直線コネクタ 779">
          <a:extLst>
            <a:ext uri="{FF2B5EF4-FFF2-40B4-BE49-F238E27FC236}">
              <a16:creationId xmlns:a16="http://schemas.microsoft.com/office/drawing/2014/main" id="{4AF65FC4-E584-42BF-A00E-50D4CB5FF64C}"/>
            </a:ext>
          </a:extLst>
        </xdr:cNvPr>
        <xdr:cNvCxnSpPr/>
      </xdr:nvCxnSpPr>
      <xdr:spPr>
        <a:xfrm flipV="1">
          <a:off x="21323300" y="181323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92348</xdr:rowOff>
    </xdr:from>
    <xdr:to>
      <xdr:col>107</xdr:col>
      <xdr:colOff>101600</xdr:colOff>
      <xdr:row>106</xdr:row>
      <xdr:rowOff>22498</xdr:rowOff>
    </xdr:to>
    <xdr:sp macro="" textlink="">
      <xdr:nvSpPr>
        <xdr:cNvPr id="781" name="楕円 780">
          <a:extLst>
            <a:ext uri="{FF2B5EF4-FFF2-40B4-BE49-F238E27FC236}">
              <a16:creationId xmlns:a16="http://schemas.microsoft.com/office/drawing/2014/main" id="{AA7FA9C7-C594-4054-BBEF-714EF5B31E87}"/>
            </a:ext>
          </a:extLst>
        </xdr:cNvPr>
        <xdr:cNvSpPr/>
      </xdr:nvSpPr>
      <xdr:spPr>
        <a:xfrm>
          <a:off x="20383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143148</xdr:rowOff>
    </xdr:to>
    <xdr:cxnSp macro="">
      <xdr:nvCxnSpPr>
        <xdr:cNvPr id="782" name="直線コネクタ 781">
          <a:extLst>
            <a:ext uri="{FF2B5EF4-FFF2-40B4-BE49-F238E27FC236}">
              <a16:creationId xmlns:a16="http://schemas.microsoft.com/office/drawing/2014/main" id="{41511AC5-BAF3-40EC-A6F0-300E0B0CE44E}"/>
            </a:ext>
          </a:extLst>
        </xdr:cNvPr>
        <xdr:cNvCxnSpPr/>
      </xdr:nvCxnSpPr>
      <xdr:spPr>
        <a:xfrm flipV="1">
          <a:off x="20434300" y="181356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79284</xdr:rowOff>
    </xdr:from>
    <xdr:to>
      <xdr:col>102</xdr:col>
      <xdr:colOff>165100</xdr:colOff>
      <xdr:row>106</xdr:row>
      <xdr:rowOff>9434</xdr:rowOff>
    </xdr:to>
    <xdr:sp macro="" textlink="">
      <xdr:nvSpPr>
        <xdr:cNvPr id="783" name="楕円 782">
          <a:extLst>
            <a:ext uri="{FF2B5EF4-FFF2-40B4-BE49-F238E27FC236}">
              <a16:creationId xmlns:a16="http://schemas.microsoft.com/office/drawing/2014/main" id="{2740002F-8909-4D48-B763-EE5917D851E3}"/>
            </a:ext>
          </a:extLst>
        </xdr:cNvPr>
        <xdr:cNvSpPr/>
      </xdr:nvSpPr>
      <xdr:spPr>
        <a:xfrm>
          <a:off x="19494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130084</xdr:rowOff>
    </xdr:from>
    <xdr:to>
      <xdr:col>107</xdr:col>
      <xdr:colOff>50800</xdr:colOff>
      <xdr:row>105</xdr:row>
      <xdr:rowOff>143148</xdr:rowOff>
    </xdr:to>
    <xdr:cxnSp macro="">
      <xdr:nvCxnSpPr>
        <xdr:cNvPr id="784" name="直線コネクタ 783">
          <a:extLst>
            <a:ext uri="{FF2B5EF4-FFF2-40B4-BE49-F238E27FC236}">
              <a16:creationId xmlns:a16="http://schemas.microsoft.com/office/drawing/2014/main" id="{EF9B00F5-B133-48D8-9F17-6C0F3719A34D}"/>
            </a:ext>
          </a:extLst>
        </xdr:cNvPr>
        <xdr:cNvCxnSpPr/>
      </xdr:nvCxnSpPr>
      <xdr:spPr>
        <a:xfrm>
          <a:off x="19545300" y="181323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85" name="n_1aveValue【公民館】&#10;一人当たり面積">
          <a:extLst>
            <a:ext uri="{FF2B5EF4-FFF2-40B4-BE49-F238E27FC236}">
              <a16:creationId xmlns:a16="http://schemas.microsoft.com/office/drawing/2014/main" id="{FFE20DEB-B116-45CD-96D4-6AE0FDE731C1}"/>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86" name="n_2aveValue【公民館】&#10;一人当たり面積">
          <a:extLst>
            <a:ext uri="{FF2B5EF4-FFF2-40B4-BE49-F238E27FC236}">
              <a16:creationId xmlns:a16="http://schemas.microsoft.com/office/drawing/2014/main" id="{3AC080BF-A1CF-4A27-B997-3FDD771F703B}"/>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787" name="n_3aveValue【公民館】&#10;一人当たり面積">
          <a:extLst>
            <a:ext uri="{FF2B5EF4-FFF2-40B4-BE49-F238E27FC236}">
              <a16:creationId xmlns:a16="http://schemas.microsoft.com/office/drawing/2014/main" id="{D15BBC9C-5080-4039-A0F3-860CE8519582}"/>
            </a:ext>
          </a:extLst>
        </xdr:cNvPr>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788" name="n_1mainValue【公民館】&#10;一人当たり面積">
          <a:extLst>
            <a:ext uri="{FF2B5EF4-FFF2-40B4-BE49-F238E27FC236}">
              <a16:creationId xmlns:a16="http://schemas.microsoft.com/office/drawing/2014/main" id="{72D6708D-2A9D-429A-BFA5-B890F95BE824}"/>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39025</xdr:rowOff>
    </xdr:from>
    <xdr:ext cx="469744" cy="259045"/>
    <xdr:sp macro="" textlink="">
      <xdr:nvSpPr>
        <xdr:cNvPr id="789" name="n_2mainValue【公民館】&#10;一人当たり面積">
          <a:extLst>
            <a:ext uri="{FF2B5EF4-FFF2-40B4-BE49-F238E27FC236}">
              <a16:creationId xmlns:a16="http://schemas.microsoft.com/office/drawing/2014/main" id="{9DA78E95-0B84-461F-8AE3-60ADDABC2CAD}"/>
            </a:ext>
          </a:extLst>
        </xdr:cNvPr>
        <xdr:cNvSpPr txBox="1"/>
      </xdr:nvSpPr>
      <xdr:spPr>
        <a:xfrm>
          <a:off x="20199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25961</xdr:rowOff>
    </xdr:from>
    <xdr:ext cx="469744" cy="259045"/>
    <xdr:sp macro="" textlink="">
      <xdr:nvSpPr>
        <xdr:cNvPr id="790" name="n_3mainValue【公民館】&#10;一人当たり面積">
          <a:extLst>
            <a:ext uri="{FF2B5EF4-FFF2-40B4-BE49-F238E27FC236}">
              <a16:creationId xmlns:a16="http://schemas.microsoft.com/office/drawing/2014/main" id="{B71E8548-6720-4D09-8A85-ECF88428ED12}"/>
            </a:ext>
          </a:extLst>
        </xdr:cNvPr>
        <xdr:cNvSpPr txBox="1"/>
      </xdr:nvSpPr>
      <xdr:spPr>
        <a:xfrm>
          <a:off x="19310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B7020AB9-2D54-4469-A3D7-93CE9B81A5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CB0872E7-F972-4EE1-AA6E-18641D5B52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367DA282-0DD7-4231-9740-CD88BCDFEE2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類似団体と比較して特に有形固定資産減価償却率が高くなっている施設は、橋りょう、公営住宅であり、特に低くなっている施設は、学校施設、児童館、公民館である。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橋りょうについては、昭和に建設されたものが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％を占めているため、高い水準となっている。特に古いもので</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年以上経過しているため、橋梁長寿命化修繕計画に沿って整備を行っていく予定である。公営住宅は、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昭和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年度以降に建設された施設の老朽化に伴う改築や大規模改修を行ったため有形固定資産減価償却率が低下していたところであるが、平成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えた要因は、堀川団地改善に伴い固定資産台帳上において施設情報の見直しが発生したため、資産額及び累計減価償却率が追加計上されたためである。今後はストック計画に沿って建替を予定しているため低下する見込み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学校施設については、町内に小学校が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校、中学校が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校あり、特に平成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年に市場小学校、平成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年に赤池中学校を建替えたことが有形固定資産減価償却率の低い要因の一つである。また現在、令和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年度中の開校を行う金田小中学校建替により、今後はさらに低下することが見込まれる。児童館は平成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年に児童センターを建設したため、類似団体より低くなっている。公民館は合併前の旧</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ともにあり、老朽化により度々改修を行っている。赤池支所を図書館に用途変更し、支所機能を公民館内に移動するにあたって改修を行うなどにより、耐用年数等の調整や施設情報の見直しが行われたため類似団体より低くなっている。今後は支所を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年度末で廃止予定のため、併せて公民館等の合併前から存在する公共施設の統廃合や利用見直しなどを検討していることから、有形固定資産減価償却率は低下することが予想される。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48272B-F826-4A2E-B0E0-36D27F35E0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DB2E9D-DA23-4ED3-AB83-C55510614F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375A8A-1A3D-4EC5-BFC7-52E1D48BC0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8DFDF8-4776-4C5A-904E-5301778AB4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BDB1E1-0451-4AA5-8F01-726C7DE358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A80431-2FDE-4193-8634-ABFF4F96FF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3CDC0C-F52E-4EA8-97B7-DB23B36D4C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8A48B2-3CEF-49DB-AC82-4C84378F03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14F02D-A8B9-4954-B7A0-60C1B1F1DD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E837E5-05F6-427B-BAFC-BE56A4595E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23,012
22,860
42.06
19,137,516
18,620,020
505,850
7,218,249
20,347,230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95D68E-FDB2-4E88-AA0B-68C715DFF9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6A0879-358F-4F70-96FE-FC668CE349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4048B4-1F45-4F75-B672-768B7E6546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A2133B-3693-4A6F-84AB-AEFE3E782A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741CC2-5E11-4BA9-A4BB-983AD8BCB1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AD9114A-9A49-44C8-971E-C3835F79744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403AB8-AC69-430E-BE36-9C84F3AE07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AA3B0B-2D20-4F7C-BAFD-BA937FBCAA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5FE352-CAE0-4FBF-B7A0-324B776166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4ADEAB-8E14-497A-BB10-D05D28BFDA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57393F-FAF9-42A5-8843-A6BC2A2FB1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ADA98B-6B2D-455F-B484-05E775F0DB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72173F5-E26F-4CDC-BE82-55954EF809D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F11948-DA95-44DE-A3DF-000AB753C6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9EA57D-2124-4DA8-91FE-0E58E08754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81E0B8-3B5C-4DC4-898F-9E345E2F4D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86556D-A654-44E9-A684-5AFB8B5099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F1BA3C0-2724-4BBF-ADA6-0693331FDF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E0AFEB-C86E-4256-960D-7B673BBD2D8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CA92FEA-1B92-4EE7-A3D9-E4CA40DFF8B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0A79224-274C-402B-9B81-A0DAF8DCC0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0BD536F-DEFF-422E-A46A-3F010246AFA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3006CBE-1D7F-4367-BC05-C072E2316B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7039959-4D79-4EF5-BE3D-68C7D87A74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8BA66EE-DC11-44C6-ADF0-D579F0C437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6712050-3921-4D33-AD2D-74A246EA08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6B286E6-7320-4A15-A486-26679569EBF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5C6BB30-7FC8-48A2-B2CC-AB6D65F1CC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710E9B8-939E-45A5-9863-5D5D2EF96CB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5497290-3A68-4CFF-9397-4B00D19E9D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B50FA22-1FD7-44E8-8446-ED200F132FD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90856B1-0609-428C-BB03-1314583B647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4B6BA7F-2878-4C65-93EF-36970EAAC95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2496342-F027-4EDB-B21F-833A821E1E3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C2634D4-A70E-4FE7-9E15-8A9DF2825DD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F774888-5F4B-4C64-ABEC-6C17E6C71AA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79704240-9C93-4A85-BCED-64227B6F869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E711950-1040-4F92-9FAE-EF2EB20A230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258152C-19F1-4BE3-B639-1CDC20BCD7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B9CEF60-0873-4454-AF1B-2D3C95D7742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C00849C-2E78-4D18-8C6A-EB7A7A05548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EB0CE36-1284-4921-9825-D7F85868B0F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68448CA-8545-4261-A356-1DD5F5E1013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083F4D3-3720-402F-94B3-51E2A5CE7E9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8435730-3574-4B49-9826-FF5D194D687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B1EED85E-6706-4669-AB18-684B3C16F55E}"/>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89E01E35-59EF-4192-A3B3-85651367CBDC}"/>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20038BED-6AE6-417E-9A38-CDCF5D09570E}"/>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234F2B9-6E15-4BCB-9D46-D37DF069FBFD}"/>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99BDB329-0021-45E1-9EC4-D684C7162B4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a:extLst>
            <a:ext uri="{FF2B5EF4-FFF2-40B4-BE49-F238E27FC236}">
              <a16:creationId xmlns:a16="http://schemas.microsoft.com/office/drawing/2014/main" id="{B7070B9C-0FE2-4B39-A313-29DE4801A92C}"/>
            </a:ext>
          </a:extLst>
        </xdr:cNvPr>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230C2D51-9A33-43DC-88D8-BCE8BE110F8D}"/>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6FFEFA2F-0893-453E-B41C-693BEC3D5EEE}"/>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8B4AA994-04BC-4B1C-B6B3-DD3C0C5E726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723535CE-A7AA-4486-96A0-5FA00725770C}"/>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6725EA4-3DEF-46EF-9190-E5964CE3D7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A780778-60D8-4418-8D6A-7306191B85A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440D00F-D4E5-4589-A6AE-CC470A5EF7B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6CC692C-1CF5-4172-89EE-8B359B029B2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47C0851-192A-4E0F-A9FE-EDD6326F57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146231</xdr:rowOff>
    </xdr:from>
    <xdr:to>
      <xdr:col>24</xdr:col>
      <xdr:colOff>114300</xdr:colOff>
      <xdr:row>40</xdr:row>
      <xdr:rowOff>76381</xdr:rowOff>
    </xdr:to>
    <xdr:sp macro="" textlink="">
      <xdr:nvSpPr>
        <xdr:cNvPr id="72" name="楕円 71">
          <a:extLst>
            <a:ext uri="{FF2B5EF4-FFF2-40B4-BE49-F238E27FC236}">
              <a16:creationId xmlns:a16="http://schemas.microsoft.com/office/drawing/2014/main" id="{D735BB61-F26E-4AD0-80AA-028038BE269D}"/>
            </a:ext>
          </a:extLst>
        </xdr:cNvPr>
        <xdr:cNvSpPr/>
      </xdr:nvSpPr>
      <xdr:spPr>
        <a:xfrm>
          <a:off x="4584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124658</xdr:rowOff>
    </xdr:from>
    <xdr:ext cx="405111" cy="259045"/>
    <xdr:sp macro="" textlink="">
      <xdr:nvSpPr>
        <xdr:cNvPr id="73" name="【図書館】&#10;有形固定資産減価償却率該当値テキスト">
          <a:extLst>
            <a:ext uri="{FF2B5EF4-FFF2-40B4-BE49-F238E27FC236}">
              <a16:creationId xmlns:a16="http://schemas.microsoft.com/office/drawing/2014/main" id="{D170BACF-C7BB-43A7-867C-9F7D10ABC8CA}"/>
            </a:ext>
          </a:extLst>
        </xdr:cNvPr>
        <xdr:cNvSpPr txBox="1"/>
      </xdr:nvSpPr>
      <xdr:spPr>
        <a:xfrm>
          <a:off x="4673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170724</xdr:rowOff>
    </xdr:from>
    <xdr:to>
      <xdr:col>20</xdr:col>
      <xdr:colOff>38100</xdr:colOff>
      <xdr:row>40</xdr:row>
      <xdr:rowOff>100874</xdr:rowOff>
    </xdr:to>
    <xdr:sp macro="" textlink="">
      <xdr:nvSpPr>
        <xdr:cNvPr id="74" name="楕円 73">
          <a:extLst>
            <a:ext uri="{FF2B5EF4-FFF2-40B4-BE49-F238E27FC236}">
              <a16:creationId xmlns:a16="http://schemas.microsoft.com/office/drawing/2014/main" id="{DB47F063-8EAD-4637-ABA2-BFB94DF0DB57}"/>
            </a:ext>
          </a:extLst>
        </xdr:cNvPr>
        <xdr:cNvSpPr/>
      </xdr:nvSpPr>
      <xdr:spPr>
        <a:xfrm>
          <a:off x="3746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25581</xdr:rowOff>
    </xdr:from>
    <xdr:to>
      <xdr:col>24</xdr:col>
      <xdr:colOff>63500</xdr:colOff>
      <xdr:row>40</xdr:row>
      <xdr:rowOff>50074</xdr:rowOff>
    </xdr:to>
    <xdr:cxnSp macro="">
      <xdr:nvCxnSpPr>
        <xdr:cNvPr id="75" name="直線コネクタ 74">
          <a:extLst>
            <a:ext uri="{FF2B5EF4-FFF2-40B4-BE49-F238E27FC236}">
              <a16:creationId xmlns:a16="http://schemas.microsoft.com/office/drawing/2014/main" id="{7C872269-3830-4B13-BBDD-1174B1E8EBF0}"/>
            </a:ext>
          </a:extLst>
        </xdr:cNvPr>
        <xdr:cNvCxnSpPr/>
      </xdr:nvCxnSpPr>
      <xdr:spPr>
        <a:xfrm flipV="1">
          <a:off x="3797300" y="68835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69487</xdr:rowOff>
    </xdr:from>
    <xdr:to>
      <xdr:col>15</xdr:col>
      <xdr:colOff>101600</xdr:colOff>
      <xdr:row>40</xdr:row>
      <xdr:rowOff>171087</xdr:rowOff>
    </xdr:to>
    <xdr:sp macro="" textlink="">
      <xdr:nvSpPr>
        <xdr:cNvPr id="76" name="楕円 75">
          <a:extLst>
            <a:ext uri="{FF2B5EF4-FFF2-40B4-BE49-F238E27FC236}">
              <a16:creationId xmlns:a16="http://schemas.microsoft.com/office/drawing/2014/main" id="{B0E63868-0FC9-47FC-A11F-A89B26F533CE}"/>
            </a:ext>
          </a:extLst>
        </xdr:cNvPr>
        <xdr:cNvSpPr/>
      </xdr:nvSpPr>
      <xdr:spPr>
        <a:xfrm>
          <a:off x="2857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50074</xdr:rowOff>
    </xdr:from>
    <xdr:to>
      <xdr:col>19</xdr:col>
      <xdr:colOff>177800</xdr:colOff>
      <xdr:row>40</xdr:row>
      <xdr:rowOff>120287</xdr:rowOff>
    </xdr:to>
    <xdr:cxnSp macro="">
      <xdr:nvCxnSpPr>
        <xdr:cNvPr id="77" name="直線コネクタ 76">
          <a:extLst>
            <a:ext uri="{FF2B5EF4-FFF2-40B4-BE49-F238E27FC236}">
              <a16:creationId xmlns:a16="http://schemas.microsoft.com/office/drawing/2014/main" id="{94B9C29C-D943-410C-B78A-85C2FC89A504}"/>
            </a:ext>
          </a:extLst>
        </xdr:cNvPr>
        <xdr:cNvCxnSpPr/>
      </xdr:nvCxnSpPr>
      <xdr:spPr>
        <a:xfrm flipV="1">
          <a:off x="2908300" y="690807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8" name="n_1aveValue【図書館】&#10;有形固定資産減価償却率">
          <a:extLst>
            <a:ext uri="{FF2B5EF4-FFF2-40B4-BE49-F238E27FC236}">
              <a16:creationId xmlns:a16="http://schemas.microsoft.com/office/drawing/2014/main" id="{C082E1D2-A034-4BC9-84D8-3F91828CEB80}"/>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9" name="n_2aveValue【図書館】&#10;有形固定資産減価償却率">
          <a:extLst>
            <a:ext uri="{FF2B5EF4-FFF2-40B4-BE49-F238E27FC236}">
              <a16:creationId xmlns:a16="http://schemas.microsoft.com/office/drawing/2014/main" id="{A16DAD72-6D9D-4B8B-92B0-0663A6ABF861}"/>
            </a:ext>
          </a:extLst>
        </xdr:cNvPr>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a:extLst>
            <a:ext uri="{FF2B5EF4-FFF2-40B4-BE49-F238E27FC236}">
              <a16:creationId xmlns:a16="http://schemas.microsoft.com/office/drawing/2014/main" id="{585A9C83-7B77-463B-B91D-8BDB70F13ADE}"/>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92001</xdr:rowOff>
    </xdr:from>
    <xdr:ext cx="405111" cy="259045"/>
    <xdr:sp macro="" textlink="">
      <xdr:nvSpPr>
        <xdr:cNvPr id="81" name="n_1mainValue【図書館】&#10;有形固定資産減価償却率">
          <a:extLst>
            <a:ext uri="{FF2B5EF4-FFF2-40B4-BE49-F238E27FC236}">
              <a16:creationId xmlns:a16="http://schemas.microsoft.com/office/drawing/2014/main" id="{1CC7FDAB-4327-4DB8-A5AF-FFB74F061F12}"/>
            </a:ext>
          </a:extLst>
        </xdr:cNvPr>
        <xdr:cNvSpPr txBox="1"/>
      </xdr:nvSpPr>
      <xdr:spPr>
        <a:xfrm>
          <a:off x="35820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162214</xdr:rowOff>
    </xdr:from>
    <xdr:ext cx="405111" cy="259045"/>
    <xdr:sp macro="" textlink="">
      <xdr:nvSpPr>
        <xdr:cNvPr id="82" name="n_2mainValue【図書館】&#10;有形固定資産減価償却率">
          <a:extLst>
            <a:ext uri="{FF2B5EF4-FFF2-40B4-BE49-F238E27FC236}">
              <a16:creationId xmlns:a16="http://schemas.microsoft.com/office/drawing/2014/main" id="{D24ED4F6-3244-45FB-807B-CC723EB74828}"/>
            </a:ext>
          </a:extLst>
        </xdr:cNvPr>
        <xdr:cNvSpPr txBox="1"/>
      </xdr:nvSpPr>
      <xdr:spPr>
        <a:xfrm>
          <a:off x="2705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16BBFE5B-8417-4A6A-B2D7-74B4E52757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71023470-AEFA-46E0-A0CB-FE8E9BB5554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F7858D41-7F4A-4729-9355-09AB747B99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F127692-E4D6-4019-9F7E-2054603B8D1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51A5004A-EB6E-4BF4-A69E-19FC51E054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637680D0-F15F-4845-8B49-49F4B5F1B1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F1AFA3B5-9ACB-4382-9330-6A4EB1B1F3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98930C9A-2BD0-4922-861C-5F260B7C28B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A0322B7D-3E7F-48FA-85FA-61ED2B48C17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B8A82EE7-D635-4F3D-B655-51F62824C0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D1E3A894-BAA6-4B88-B6DD-E860DB0C1E32}"/>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E730494B-D29C-40C2-A309-191C8FCB06E5}"/>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4BD46EDC-1BF4-42FE-BE91-C377AF53260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1DF734CB-6EF2-4682-9BE6-1781D93903C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A0F4F608-4BA4-4473-AA89-1EEBCC4E3046}"/>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92F8EFE7-0007-438A-8677-C66548956E9E}"/>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8C3CD6BA-D2F0-45DE-A2B7-40CF4D5A9D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B22CE78D-756E-4449-B755-9902E7399FE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39665732-9859-41E0-B2AA-30A319BF4A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CF9AB283-2DBD-4915-BC5C-624477E3C839}"/>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3A85CA63-F8DF-4EAA-BC16-9FC80C394023}"/>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1C316A42-ECD3-468A-9A8E-FFA0CA6C093D}"/>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a:extLst>
            <a:ext uri="{FF2B5EF4-FFF2-40B4-BE49-F238E27FC236}">
              <a16:creationId xmlns:a16="http://schemas.microsoft.com/office/drawing/2014/main" id="{B04481E2-47AA-4B62-BADC-AD1799C628E2}"/>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a:extLst>
            <a:ext uri="{FF2B5EF4-FFF2-40B4-BE49-F238E27FC236}">
              <a16:creationId xmlns:a16="http://schemas.microsoft.com/office/drawing/2014/main" id="{289E92EC-A3D4-4174-9334-82BC0BC6BA12}"/>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a:extLst>
            <a:ext uri="{FF2B5EF4-FFF2-40B4-BE49-F238E27FC236}">
              <a16:creationId xmlns:a16="http://schemas.microsoft.com/office/drawing/2014/main" id="{B24880C0-7E7C-4B18-9E4F-BC5E1385BAE1}"/>
            </a:ext>
          </a:extLst>
        </xdr:cNvPr>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a:extLst>
            <a:ext uri="{FF2B5EF4-FFF2-40B4-BE49-F238E27FC236}">
              <a16:creationId xmlns:a16="http://schemas.microsoft.com/office/drawing/2014/main" id="{3DBDC603-9D50-423A-848F-CB53CE388153}"/>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a:extLst>
            <a:ext uri="{FF2B5EF4-FFF2-40B4-BE49-F238E27FC236}">
              <a16:creationId xmlns:a16="http://schemas.microsoft.com/office/drawing/2014/main" id="{C9CF3727-E330-49B3-8FB5-A07F2BD02008}"/>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a:extLst>
            <a:ext uri="{FF2B5EF4-FFF2-40B4-BE49-F238E27FC236}">
              <a16:creationId xmlns:a16="http://schemas.microsoft.com/office/drawing/2014/main" id="{E986AF69-AC6C-4D59-A664-7777A186AD0F}"/>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a:extLst>
            <a:ext uri="{FF2B5EF4-FFF2-40B4-BE49-F238E27FC236}">
              <a16:creationId xmlns:a16="http://schemas.microsoft.com/office/drawing/2014/main" id="{BA007277-B98C-42EF-B9E6-1A44AA215E13}"/>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A4A661B5-6DA1-4AAC-ADB2-EEEFDD4247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6D2B737-1C56-4087-B92E-EEAAD27C4ED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93DAAC9-0DA0-427B-A592-DA7D0016C80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F401105-0AA8-46B5-B73C-3CA66AE11F5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2D2D7A6-A178-47BD-9A86-CD72F0D2F9A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88265</xdr:rowOff>
    </xdr:from>
    <xdr:to>
      <xdr:col>55</xdr:col>
      <xdr:colOff>50800</xdr:colOff>
      <xdr:row>36</xdr:row>
      <xdr:rowOff>18415</xdr:rowOff>
    </xdr:to>
    <xdr:sp macro="" textlink="">
      <xdr:nvSpPr>
        <xdr:cNvPr id="117" name="楕円 116">
          <a:extLst>
            <a:ext uri="{FF2B5EF4-FFF2-40B4-BE49-F238E27FC236}">
              <a16:creationId xmlns:a16="http://schemas.microsoft.com/office/drawing/2014/main" id="{BCF2A856-475E-4147-BFF4-F2E775FB3067}"/>
            </a:ext>
          </a:extLst>
        </xdr:cNvPr>
        <xdr:cNvSpPr/>
      </xdr:nvSpPr>
      <xdr:spPr>
        <a:xfrm>
          <a:off x="104267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111142</xdr:rowOff>
    </xdr:from>
    <xdr:ext cx="469744" cy="259045"/>
    <xdr:sp macro="" textlink="">
      <xdr:nvSpPr>
        <xdr:cNvPr id="118" name="【図書館】&#10;一人当たり面積該当値テキスト">
          <a:extLst>
            <a:ext uri="{FF2B5EF4-FFF2-40B4-BE49-F238E27FC236}">
              <a16:creationId xmlns:a16="http://schemas.microsoft.com/office/drawing/2014/main" id="{DA40FB6A-DF32-49E7-8A4A-4E9E4BB380BD}"/>
            </a:ext>
          </a:extLst>
        </xdr:cNvPr>
        <xdr:cNvSpPr txBox="1"/>
      </xdr:nvSpPr>
      <xdr:spPr>
        <a:xfrm>
          <a:off x="10515600" y="594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19" name="楕円 118">
          <a:extLst>
            <a:ext uri="{FF2B5EF4-FFF2-40B4-BE49-F238E27FC236}">
              <a16:creationId xmlns:a16="http://schemas.microsoft.com/office/drawing/2014/main" id="{D8D9971D-A3DD-40B3-8315-D68D9A2A2775}"/>
            </a:ext>
          </a:extLst>
        </xdr:cNvPr>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139065</xdr:rowOff>
    </xdr:from>
    <xdr:to>
      <xdr:col>55</xdr:col>
      <xdr:colOff>0</xdr:colOff>
      <xdr:row>36</xdr:row>
      <xdr:rowOff>30480</xdr:rowOff>
    </xdr:to>
    <xdr:cxnSp macro="">
      <xdr:nvCxnSpPr>
        <xdr:cNvPr id="120" name="直線コネクタ 119">
          <a:extLst>
            <a:ext uri="{FF2B5EF4-FFF2-40B4-BE49-F238E27FC236}">
              <a16:creationId xmlns:a16="http://schemas.microsoft.com/office/drawing/2014/main" id="{88993011-7A21-4443-B1EE-87CCA76AA0A7}"/>
            </a:ext>
          </a:extLst>
        </xdr:cNvPr>
        <xdr:cNvCxnSpPr/>
      </xdr:nvCxnSpPr>
      <xdr:spPr>
        <a:xfrm flipV="1">
          <a:off x="9639300" y="61398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162560</xdr:rowOff>
    </xdr:from>
    <xdr:to>
      <xdr:col>46</xdr:col>
      <xdr:colOff>38100</xdr:colOff>
      <xdr:row>36</xdr:row>
      <xdr:rowOff>92710</xdr:rowOff>
    </xdr:to>
    <xdr:sp macro="" textlink="">
      <xdr:nvSpPr>
        <xdr:cNvPr id="121" name="楕円 120">
          <a:extLst>
            <a:ext uri="{FF2B5EF4-FFF2-40B4-BE49-F238E27FC236}">
              <a16:creationId xmlns:a16="http://schemas.microsoft.com/office/drawing/2014/main" id="{0FAC0671-59E3-4C99-B940-BEFD03279EE7}"/>
            </a:ext>
          </a:extLst>
        </xdr:cNvPr>
        <xdr:cNvSpPr/>
      </xdr:nvSpPr>
      <xdr:spPr>
        <a:xfrm>
          <a:off x="8699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30480</xdr:rowOff>
    </xdr:from>
    <xdr:to>
      <xdr:col>50</xdr:col>
      <xdr:colOff>114300</xdr:colOff>
      <xdr:row>36</xdr:row>
      <xdr:rowOff>41910</xdr:rowOff>
    </xdr:to>
    <xdr:cxnSp macro="">
      <xdr:nvCxnSpPr>
        <xdr:cNvPr id="122" name="直線コネクタ 121">
          <a:extLst>
            <a:ext uri="{FF2B5EF4-FFF2-40B4-BE49-F238E27FC236}">
              <a16:creationId xmlns:a16="http://schemas.microsoft.com/office/drawing/2014/main" id="{8F7F1161-5DF6-4243-8F92-A51B42EF699E}"/>
            </a:ext>
          </a:extLst>
        </xdr:cNvPr>
        <xdr:cNvCxnSpPr/>
      </xdr:nvCxnSpPr>
      <xdr:spPr>
        <a:xfrm flipV="1">
          <a:off x="8750300" y="6202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a:extLst>
            <a:ext uri="{FF2B5EF4-FFF2-40B4-BE49-F238E27FC236}">
              <a16:creationId xmlns:a16="http://schemas.microsoft.com/office/drawing/2014/main" id="{42D3A03B-1AD4-4FB1-872B-F39138731801}"/>
            </a:ext>
          </a:extLst>
        </xdr:cNvPr>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a:extLst>
            <a:ext uri="{FF2B5EF4-FFF2-40B4-BE49-F238E27FC236}">
              <a16:creationId xmlns:a16="http://schemas.microsoft.com/office/drawing/2014/main" id="{5A7E8A65-31C3-4C68-91A1-5C28A0F49D98}"/>
            </a:ext>
          </a:extLst>
        </xdr:cNvPr>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a:extLst>
            <a:ext uri="{FF2B5EF4-FFF2-40B4-BE49-F238E27FC236}">
              <a16:creationId xmlns:a16="http://schemas.microsoft.com/office/drawing/2014/main" id="{C780E1CC-687D-4BCA-8278-71D5CCC3173B}"/>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97807</xdr:rowOff>
    </xdr:from>
    <xdr:ext cx="469744" cy="259045"/>
    <xdr:sp macro="" textlink="">
      <xdr:nvSpPr>
        <xdr:cNvPr id="126" name="n_1mainValue【図書館】&#10;一人当たり面積">
          <a:extLst>
            <a:ext uri="{FF2B5EF4-FFF2-40B4-BE49-F238E27FC236}">
              <a16:creationId xmlns:a16="http://schemas.microsoft.com/office/drawing/2014/main" id="{EA685A38-3E93-419B-A94D-EB0B4C106340}"/>
            </a:ext>
          </a:extLst>
        </xdr:cNvPr>
        <xdr:cNvSpPr txBox="1"/>
      </xdr:nvSpPr>
      <xdr:spPr>
        <a:xfrm>
          <a:off x="9391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109237</xdr:rowOff>
    </xdr:from>
    <xdr:ext cx="469744" cy="259045"/>
    <xdr:sp macro="" textlink="">
      <xdr:nvSpPr>
        <xdr:cNvPr id="127" name="n_2mainValue【図書館】&#10;一人当たり面積">
          <a:extLst>
            <a:ext uri="{FF2B5EF4-FFF2-40B4-BE49-F238E27FC236}">
              <a16:creationId xmlns:a16="http://schemas.microsoft.com/office/drawing/2014/main" id="{A2E71F57-C9C7-4341-BBA3-461299D52021}"/>
            </a:ext>
          </a:extLst>
        </xdr:cNvPr>
        <xdr:cNvSpPr txBox="1"/>
      </xdr:nvSpPr>
      <xdr:spPr>
        <a:xfrm>
          <a:off x="8515427"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ACC2ED4B-D900-4E71-8724-884943A8FCC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708EFC59-5A97-4F76-AE5C-61926BBB056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82202C6A-E559-4DC9-B6B8-41898142F4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49C583A7-6070-4A72-9A47-FD7718241B9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D096B910-0261-4353-B795-B00DF654E7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330BD086-8216-4B23-ADE8-28913134EC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912912BE-38E7-42EA-A9AF-6E52499575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30491F81-9FB2-4D2F-9E54-36E8F3B19C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87285988-771F-451C-86A2-BC379D0B34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52E8C622-A58F-4529-98F2-E9AA9890099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E2D0AC7E-1D3C-471F-846F-BD719A8100E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F5C9EA8-DC31-4BA8-B08F-809FF53BAE0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E26B966F-9BF5-4052-81B9-620A9BFF5C2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996114E6-52AB-4FFA-948C-63A967E98FF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1A716626-84D8-46F4-A423-D44F8BFD4C2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B1C7E505-404A-49BD-939D-6956AB3C3F5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7414848D-31FA-4F1A-8204-42CEBF1F08C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2B418A3A-5499-4A8C-A5A7-BEB9477E3D6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156AFD6C-BA47-43F3-B10F-667D8581CC2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408328C-5EAD-4E14-944C-A2D06A91FB6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C51468EA-AEF4-455A-A054-2C1B9422D25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FD64AEF7-26FC-47FE-A7B0-ACA6A530814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BB603EB8-C362-4583-90FA-3172C3A5890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F5B8562D-A3AD-43FE-9735-A90FA8DD4CC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a:extLst>
            <a:ext uri="{FF2B5EF4-FFF2-40B4-BE49-F238E27FC236}">
              <a16:creationId xmlns:a16="http://schemas.microsoft.com/office/drawing/2014/main" id="{5ADEBF06-1797-42A4-8204-B6944375C9E1}"/>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113847A3-6904-4ADB-A3FD-3940DF88078C}"/>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a:extLst>
            <a:ext uri="{FF2B5EF4-FFF2-40B4-BE49-F238E27FC236}">
              <a16:creationId xmlns:a16="http://schemas.microsoft.com/office/drawing/2014/main" id="{204C9E4C-BB91-4489-BED3-C3422BFFDD3A}"/>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B306F525-C599-40C7-8E89-3E6B9F000EB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C2AF67E2-A012-410D-98D8-1FE82CEE4C21}"/>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DADF02C2-929B-4063-9DF1-144CC55733DC}"/>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a:extLst>
            <a:ext uri="{FF2B5EF4-FFF2-40B4-BE49-F238E27FC236}">
              <a16:creationId xmlns:a16="http://schemas.microsoft.com/office/drawing/2014/main" id="{BD52622D-82B0-4B56-83D6-76518FF63975}"/>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a:extLst>
            <a:ext uri="{FF2B5EF4-FFF2-40B4-BE49-F238E27FC236}">
              <a16:creationId xmlns:a16="http://schemas.microsoft.com/office/drawing/2014/main" id="{37C83C90-CEDA-4FA3-8698-1897ED1DB83E}"/>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a:extLst>
            <a:ext uri="{FF2B5EF4-FFF2-40B4-BE49-F238E27FC236}">
              <a16:creationId xmlns:a16="http://schemas.microsoft.com/office/drawing/2014/main" id="{0671526A-BF52-4ADB-9100-25DB4B5E3805}"/>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a:extLst>
            <a:ext uri="{FF2B5EF4-FFF2-40B4-BE49-F238E27FC236}">
              <a16:creationId xmlns:a16="http://schemas.microsoft.com/office/drawing/2014/main" id="{E6703C02-FD8D-4DE7-9BC6-E1430170A9A9}"/>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83E6A4E8-5040-4550-A43F-23738716FA5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3206E89-5D01-4C42-AAAD-58BD56157A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59FC51C6-7432-4057-ADA1-7C41DCEEFB3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E70F500-2AEB-428A-8384-CB6A613C86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850E937-5D4A-48BB-8962-D3B120594AC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36830</xdr:rowOff>
    </xdr:from>
    <xdr:to>
      <xdr:col>24</xdr:col>
      <xdr:colOff>114300</xdr:colOff>
      <xdr:row>57</xdr:row>
      <xdr:rowOff>138430</xdr:rowOff>
    </xdr:to>
    <xdr:sp macro="" textlink="">
      <xdr:nvSpPr>
        <xdr:cNvPr id="167" name="楕円 166">
          <a:extLst>
            <a:ext uri="{FF2B5EF4-FFF2-40B4-BE49-F238E27FC236}">
              <a16:creationId xmlns:a16="http://schemas.microsoft.com/office/drawing/2014/main" id="{03A0FC36-0C79-4D30-BC21-B923D277D541}"/>
            </a:ext>
          </a:extLst>
        </xdr:cNvPr>
        <xdr:cNvSpPr/>
      </xdr:nvSpPr>
      <xdr:spPr>
        <a:xfrm>
          <a:off x="4584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59707</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3366555E-ACBB-429F-87B1-CAD5068AD830}"/>
            </a:ext>
          </a:extLst>
        </xdr:cNvPr>
        <xdr:cNvSpPr txBox="1"/>
      </xdr:nvSpPr>
      <xdr:spPr>
        <a:xfrm>
          <a:off x="4673600"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169" name="楕円 168">
          <a:extLst>
            <a:ext uri="{FF2B5EF4-FFF2-40B4-BE49-F238E27FC236}">
              <a16:creationId xmlns:a16="http://schemas.microsoft.com/office/drawing/2014/main" id="{C7533B74-B7A7-4F6B-A9F0-DB360B64D859}"/>
            </a:ext>
          </a:extLst>
        </xdr:cNvPr>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87630</xdr:rowOff>
    </xdr:from>
    <xdr:to>
      <xdr:col>24</xdr:col>
      <xdr:colOff>63500</xdr:colOff>
      <xdr:row>57</xdr:row>
      <xdr:rowOff>133350</xdr:rowOff>
    </xdr:to>
    <xdr:cxnSp macro="">
      <xdr:nvCxnSpPr>
        <xdr:cNvPr id="170" name="直線コネクタ 169">
          <a:extLst>
            <a:ext uri="{FF2B5EF4-FFF2-40B4-BE49-F238E27FC236}">
              <a16:creationId xmlns:a16="http://schemas.microsoft.com/office/drawing/2014/main" id="{AFF4F3D3-8570-4C9E-B30F-12FA382BBF93}"/>
            </a:ext>
          </a:extLst>
        </xdr:cNvPr>
        <xdr:cNvCxnSpPr/>
      </xdr:nvCxnSpPr>
      <xdr:spPr>
        <a:xfrm flipV="1">
          <a:off x="3797300" y="9860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130175</xdr:rowOff>
    </xdr:from>
    <xdr:to>
      <xdr:col>15</xdr:col>
      <xdr:colOff>101600</xdr:colOff>
      <xdr:row>58</xdr:row>
      <xdr:rowOff>60325</xdr:rowOff>
    </xdr:to>
    <xdr:sp macro="" textlink="">
      <xdr:nvSpPr>
        <xdr:cNvPr id="171" name="楕円 170">
          <a:extLst>
            <a:ext uri="{FF2B5EF4-FFF2-40B4-BE49-F238E27FC236}">
              <a16:creationId xmlns:a16="http://schemas.microsoft.com/office/drawing/2014/main" id="{A5BE5BDC-F84C-45C5-A9F9-B9A968902A98}"/>
            </a:ext>
          </a:extLst>
        </xdr:cNvPr>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58</xdr:row>
      <xdr:rowOff>9525</xdr:rowOff>
    </xdr:to>
    <xdr:cxnSp macro="">
      <xdr:nvCxnSpPr>
        <xdr:cNvPr id="172" name="直線コネクタ 171">
          <a:extLst>
            <a:ext uri="{FF2B5EF4-FFF2-40B4-BE49-F238E27FC236}">
              <a16:creationId xmlns:a16="http://schemas.microsoft.com/office/drawing/2014/main" id="{E93E4EE2-2C97-4E46-B049-7E04562D499F}"/>
            </a:ext>
          </a:extLst>
        </xdr:cNvPr>
        <xdr:cNvCxnSpPr/>
      </xdr:nvCxnSpPr>
      <xdr:spPr>
        <a:xfrm flipV="1">
          <a:off x="2908300" y="9906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55880</xdr:rowOff>
    </xdr:from>
    <xdr:to>
      <xdr:col>10</xdr:col>
      <xdr:colOff>165100</xdr:colOff>
      <xdr:row>57</xdr:row>
      <xdr:rowOff>157480</xdr:rowOff>
    </xdr:to>
    <xdr:sp macro="" textlink="">
      <xdr:nvSpPr>
        <xdr:cNvPr id="173" name="楕円 172">
          <a:extLst>
            <a:ext uri="{FF2B5EF4-FFF2-40B4-BE49-F238E27FC236}">
              <a16:creationId xmlns:a16="http://schemas.microsoft.com/office/drawing/2014/main" id="{9BB79428-EE22-40EC-8112-2F2CE8BDE69B}"/>
            </a:ext>
          </a:extLst>
        </xdr:cNvPr>
        <xdr:cNvSpPr/>
      </xdr:nvSpPr>
      <xdr:spPr>
        <a:xfrm>
          <a:off x="1968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106680</xdr:rowOff>
    </xdr:from>
    <xdr:to>
      <xdr:col>15</xdr:col>
      <xdr:colOff>50800</xdr:colOff>
      <xdr:row>58</xdr:row>
      <xdr:rowOff>9525</xdr:rowOff>
    </xdr:to>
    <xdr:cxnSp macro="">
      <xdr:nvCxnSpPr>
        <xdr:cNvPr id="174" name="直線コネクタ 173">
          <a:extLst>
            <a:ext uri="{FF2B5EF4-FFF2-40B4-BE49-F238E27FC236}">
              <a16:creationId xmlns:a16="http://schemas.microsoft.com/office/drawing/2014/main" id="{9A11D3B1-6E38-40B6-BB35-E9AE616713E6}"/>
            </a:ext>
          </a:extLst>
        </xdr:cNvPr>
        <xdr:cNvCxnSpPr/>
      </xdr:nvCxnSpPr>
      <xdr:spPr>
        <a:xfrm>
          <a:off x="2019300" y="98793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5" name="n_1aveValue【体育館・プール】&#10;有形固定資産減価償却率">
          <a:extLst>
            <a:ext uri="{FF2B5EF4-FFF2-40B4-BE49-F238E27FC236}">
              <a16:creationId xmlns:a16="http://schemas.microsoft.com/office/drawing/2014/main" id="{F7D42365-7A30-4B13-B394-646E351E7985}"/>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6" name="n_2aveValue【体育館・プール】&#10;有形固定資産減価償却率">
          <a:extLst>
            <a:ext uri="{FF2B5EF4-FFF2-40B4-BE49-F238E27FC236}">
              <a16:creationId xmlns:a16="http://schemas.microsoft.com/office/drawing/2014/main" id="{68749AA8-6776-4560-9AD2-D98C5F7FEB84}"/>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77" name="n_3aveValue【体育館・プール】&#10;有形固定資産減価償却率">
          <a:extLst>
            <a:ext uri="{FF2B5EF4-FFF2-40B4-BE49-F238E27FC236}">
              <a16:creationId xmlns:a16="http://schemas.microsoft.com/office/drawing/2014/main" id="{2377506A-045B-4D13-B866-32659B4EC3CD}"/>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29227</xdr:rowOff>
    </xdr:from>
    <xdr:ext cx="405111" cy="259045"/>
    <xdr:sp macro="" textlink="">
      <xdr:nvSpPr>
        <xdr:cNvPr id="178" name="n_1mainValue【体育館・プール】&#10;有形固定資産減価償却率">
          <a:extLst>
            <a:ext uri="{FF2B5EF4-FFF2-40B4-BE49-F238E27FC236}">
              <a16:creationId xmlns:a16="http://schemas.microsoft.com/office/drawing/2014/main" id="{F58726FA-9AC9-42B6-B602-4497C9955D7F}"/>
            </a:ext>
          </a:extLst>
        </xdr:cNvPr>
        <xdr:cNvSpPr txBox="1"/>
      </xdr:nvSpPr>
      <xdr:spPr>
        <a:xfrm>
          <a:off x="3582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76852</xdr:rowOff>
    </xdr:from>
    <xdr:ext cx="405111" cy="259045"/>
    <xdr:sp macro="" textlink="">
      <xdr:nvSpPr>
        <xdr:cNvPr id="179" name="n_2mainValue【体育館・プール】&#10;有形固定資産減価償却率">
          <a:extLst>
            <a:ext uri="{FF2B5EF4-FFF2-40B4-BE49-F238E27FC236}">
              <a16:creationId xmlns:a16="http://schemas.microsoft.com/office/drawing/2014/main" id="{5B846A9A-DB4A-47E0-AE07-DE82EEE53BB2}"/>
            </a:ext>
          </a:extLst>
        </xdr:cNvPr>
        <xdr:cNvSpPr txBox="1"/>
      </xdr:nvSpPr>
      <xdr:spPr>
        <a:xfrm>
          <a:off x="2705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2557</xdr:rowOff>
    </xdr:from>
    <xdr:ext cx="405111" cy="259045"/>
    <xdr:sp macro="" textlink="">
      <xdr:nvSpPr>
        <xdr:cNvPr id="180" name="n_3mainValue【体育館・プール】&#10;有形固定資産減価償却率">
          <a:extLst>
            <a:ext uri="{FF2B5EF4-FFF2-40B4-BE49-F238E27FC236}">
              <a16:creationId xmlns:a16="http://schemas.microsoft.com/office/drawing/2014/main" id="{88CDB839-1E49-41F9-99DE-DF7F1A157B75}"/>
            </a:ext>
          </a:extLst>
        </xdr:cNvPr>
        <xdr:cNvSpPr txBox="1"/>
      </xdr:nvSpPr>
      <xdr:spPr>
        <a:xfrm>
          <a:off x="1816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51EF05A9-EAB7-446C-9926-83A184EAB18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56616FED-0D84-4728-AD97-8364C07D1D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22DF3D24-732A-451D-B9F3-CAEF69E94C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D5EE02F7-BBA0-4197-AC8A-75B5C0B77E5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D2C0E808-482D-4946-AAEF-2535E7E8DC0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711E2B34-4B7F-4A99-AB3E-F770712C025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CD504B4D-51FA-4297-A5D6-C65E75572F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7F4DDCBA-292C-4376-9BC2-6A48FA9B6F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8BEAF3BB-DC6E-4B30-8703-C27D419666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10804A91-0019-4173-BD29-66086E4CBF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C0D6A919-6060-46CB-BDAA-7342C5E9DDF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a:extLst>
            <a:ext uri="{FF2B5EF4-FFF2-40B4-BE49-F238E27FC236}">
              <a16:creationId xmlns:a16="http://schemas.microsoft.com/office/drawing/2014/main" id="{CBB952C1-7121-4F32-A460-CB73437E228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43C7C457-1C43-41FD-8A3F-9C5A6B3D115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a:extLst>
            <a:ext uri="{FF2B5EF4-FFF2-40B4-BE49-F238E27FC236}">
              <a16:creationId xmlns:a16="http://schemas.microsoft.com/office/drawing/2014/main" id="{85610517-56C2-4BF6-A524-1A9FE1B8A85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06FBBF6F-D67A-4E2C-B33C-D71EF26358C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id="{1B3B97E9-2092-47D7-9A1A-310DA6C9CF8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E4B30AA1-9B2E-4326-83B2-D2E5B34B995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a:extLst>
            <a:ext uri="{FF2B5EF4-FFF2-40B4-BE49-F238E27FC236}">
              <a16:creationId xmlns:a16="http://schemas.microsoft.com/office/drawing/2014/main" id="{B7C91CB5-0F33-490D-A7B0-AC9692503F9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8298DC1E-F853-4ED6-82F7-1433C35AE29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a:extLst>
            <a:ext uri="{FF2B5EF4-FFF2-40B4-BE49-F238E27FC236}">
              <a16:creationId xmlns:a16="http://schemas.microsoft.com/office/drawing/2014/main" id="{822F0782-ECEA-4352-AE2B-D5D497934C6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79276402-E824-4A73-A9F0-7EB3F4C265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1FBA77C7-A8CD-49F6-A1E5-A9668352275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26E8812D-4396-44FB-A0BA-52CF05F08A2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4" name="直線コネクタ 203">
          <a:extLst>
            <a:ext uri="{FF2B5EF4-FFF2-40B4-BE49-F238E27FC236}">
              <a16:creationId xmlns:a16="http://schemas.microsoft.com/office/drawing/2014/main" id="{7D389E58-6BE6-4706-87E7-40D0AE7DC8C4}"/>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5" name="【体育館・プール】&#10;一人当たり面積最小値テキスト">
          <a:extLst>
            <a:ext uri="{FF2B5EF4-FFF2-40B4-BE49-F238E27FC236}">
              <a16:creationId xmlns:a16="http://schemas.microsoft.com/office/drawing/2014/main" id="{730B8ABE-EEE9-48A9-B872-FF6DDFB04F56}"/>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6" name="直線コネクタ 205">
          <a:extLst>
            <a:ext uri="{FF2B5EF4-FFF2-40B4-BE49-F238E27FC236}">
              <a16:creationId xmlns:a16="http://schemas.microsoft.com/office/drawing/2014/main" id="{8D196EF8-D961-4B6E-B3B1-15357D9ED55D}"/>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7" name="【体育館・プール】&#10;一人当たり面積最大値テキスト">
          <a:extLst>
            <a:ext uri="{FF2B5EF4-FFF2-40B4-BE49-F238E27FC236}">
              <a16:creationId xmlns:a16="http://schemas.microsoft.com/office/drawing/2014/main" id="{FAB42152-85F5-4538-AE83-4720CB0E6C3B}"/>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8" name="直線コネクタ 207">
          <a:extLst>
            <a:ext uri="{FF2B5EF4-FFF2-40B4-BE49-F238E27FC236}">
              <a16:creationId xmlns:a16="http://schemas.microsoft.com/office/drawing/2014/main" id="{0617E6A7-0F10-41BC-B3BB-BEF4A6FADCF9}"/>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9" name="【体育館・プール】&#10;一人当たり面積平均値テキスト">
          <a:extLst>
            <a:ext uri="{FF2B5EF4-FFF2-40B4-BE49-F238E27FC236}">
              <a16:creationId xmlns:a16="http://schemas.microsoft.com/office/drawing/2014/main" id="{E30DDB89-2229-4C72-BD1D-9B0DA67F6082}"/>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0" name="フローチャート: 判断 209">
          <a:extLst>
            <a:ext uri="{FF2B5EF4-FFF2-40B4-BE49-F238E27FC236}">
              <a16:creationId xmlns:a16="http://schemas.microsoft.com/office/drawing/2014/main" id="{333B0402-8752-4811-A941-D3C687C699D1}"/>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1" name="フローチャート: 判断 210">
          <a:extLst>
            <a:ext uri="{FF2B5EF4-FFF2-40B4-BE49-F238E27FC236}">
              <a16:creationId xmlns:a16="http://schemas.microsoft.com/office/drawing/2014/main" id="{5EA98095-23D7-43BD-B9F5-17075129D8E6}"/>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2" name="フローチャート: 判断 211">
          <a:extLst>
            <a:ext uri="{FF2B5EF4-FFF2-40B4-BE49-F238E27FC236}">
              <a16:creationId xmlns:a16="http://schemas.microsoft.com/office/drawing/2014/main" id="{F60E808E-C453-449A-A0D4-81737DCB2B85}"/>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3" name="フローチャート: 判断 212">
          <a:extLst>
            <a:ext uri="{FF2B5EF4-FFF2-40B4-BE49-F238E27FC236}">
              <a16:creationId xmlns:a16="http://schemas.microsoft.com/office/drawing/2014/main" id="{4EDA0BEE-0D4D-4339-8CD6-157014A1AA02}"/>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2A6AA0D-9E0B-4B1B-A76F-83D0AF48512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7B48888B-5576-4FAA-A801-5530F135913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5B18760-A80C-4029-8268-87D69B2089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ADF753D-227E-4F08-9D0A-C966858E94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BF106FD-D5A7-4426-ABDD-3D2E5A6D31D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128270</xdr:rowOff>
    </xdr:from>
    <xdr:to>
      <xdr:col>55</xdr:col>
      <xdr:colOff>50800</xdr:colOff>
      <xdr:row>61</xdr:row>
      <xdr:rowOff>58420</xdr:rowOff>
    </xdr:to>
    <xdr:sp macro="" textlink="">
      <xdr:nvSpPr>
        <xdr:cNvPr id="219" name="楕円 218">
          <a:extLst>
            <a:ext uri="{FF2B5EF4-FFF2-40B4-BE49-F238E27FC236}">
              <a16:creationId xmlns:a16="http://schemas.microsoft.com/office/drawing/2014/main" id="{5D8F060E-C93D-40DF-88DD-EDB49B72DFCA}"/>
            </a:ext>
          </a:extLst>
        </xdr:cNvPr>
        <xdr:cNvSpPr/>
      </xdr:nvSpPr>
      <xdr:spPr>
        <a:xfrm>
          <a:off x="10426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151147</xdr:rowOff>
    </xdr:from>
    <xdr:ext cx="469744" cy="259045"/>
    <xdr:sp macro="" textlink="">
      <xdr:nvSpPr>
        <xdr:cNvPr id="220" name="【体育館・プール】&#10;一人当たり面積該当値テキスト">
          <a:extLst>
            <a:ext uri="{FF2B5EF4-FFF2-40B4-BE49-F238E27FC236}">
              <a16:creationId xmlns:a16="http://schemas.microsoft.com/office/drawing/2014/main" id="{6D0F66F1-7494-4DE9-BC78-AF4107E34AC2}"/>
            </a:ext>
          </a:extLst>
        </xdr:cNvPr>
        <xdr:cNvSpPr txBox="1"/>
      </xdr:nvSpPr>
      <xdr:spPr>
        <a:xfrm>
          <a:off x="10515600"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133985</xdr:rowOff>
    </xdr:from>
    <xdr:to>
      <xdr:col>50</xdr:col>
      <xdr:colOff>165100</xdr:colOff>
      <xdr:row>61</xdr:row>
      <xdr:rowOff>64135</xdr:rowOff>
    </xdr:to>
    <xdr:sp macro="" textlink="">
      <xdr:nvSpPr>
        <xdr:cNvPr id="221" name="楕円 220">
          <a:extLst>
            <a:ext uri="{FF2B5EF4-FFF2-40B4-BE49-F238E27FC236}">
              <a16:creationId xmlns:a16="http://schemas.microsoft.com/office/drawing/2014/main" id="{13FBA769-06D6-4233-8686-EEFE76E6B789}"/>
            </a:ext>
          </a:extLst>
        </xdr:cNvPr>
        <xdr:cNvSpPr/>
      </xdr:nvSpPr>
      <xdr:spPr>
        <a:xfrm>
          <a:off x="9588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7620</xdr:rowOff>
    </xdr:from>
    <xdr:to>
      <xdr:col>55</xdr:col>
      <xdr:colOff>0</xdr:colOff>
      <xdr:row>61</xdr:row>
      <xdr:rowOff>13335</xdr:rowOff>
    </xdr:to>
    <xdr:cxnSp macro="">
      <xdr:nvCxnSpPr>
        <xdr:cNvPr id="222" name="直線コネクタ 221">
          <a:extLst>
            <a:ext uri="{FF2B5EF4-FFF2-40B4-BE49-F238E27FC236}">
              <a16:creationId xmlns:a16="http://schemas.microsoft.com/office/drawing/2014/main" id="{D33F5DEA-FFB0-4672-96D7-4225D22242DF}"/>
            </a:ext>
          </a:extLst>
        </xdr:cNvPr>
        <xdr:cNvCxnSpPr/>
      </xdr:nvCxnSpPr>
      <xdr:spPr>
        <a:xfrm flipV="1">
          <a:off x="9639300" y="104660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141605</xdr:rowOff>
    </xdr:from>
    <xdr:to>
      <xdr:col>46</xdr:col>
      <xdr:colOff>38100</xdr:colOff>
      <xdr:row>61</xdr:row>
      <xdr:rowOff>71755</xdr:rowOff>
    </xdr:to>
    <xdr:sp macro="" textlink="">
      <xdr:nvSpPr>
        <xdr:cNvPr id="223" name="楕円 222">
          <a:extLst>
            <a:ext uri="{FF2B5EF4-FFF2-40B4-BE49-F238E27FC236}">
              <a16:creationId xmlns:a16="http://schemas.microsoft.com/office/drawing/2014/main" id="{216A08F7-8F14-4E7F-BCED-ED649D7F8CF8}"/>
            </a:ext>
          </a:extLst>
        </xdr:cNvPr>
        <xdr:cNvSpPr/>
      </xdr:nvSpPr>
      <xdr:spPr>
        <a:xfrm>
          <a:off x="8699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xdr:rowOff>
    </xdr:from>
    <xdr:to>
      <xdr:col>50</xdr:col>
      <xdr:colOff>114300</xdr:colOff>
      <xdr:row>61</xdr:row>
      <xdr:rowOff>20955</xdr:rowOff>
    </xdr:to>
    <xdr:cxnSp macro="">
      <xdr:nvCxnSpPr>
        <xdr:cNvPr id="224" name="直線コネクタ 223">
          <a:extLst>
            <a:ext uri="{FF2B5EF4-FFF2-40B4-BE49-F238E27FC236}">
              <a16:creationId xmlns:a16="http://schemas.microsoft.com/office/drawing/2014/main" id="{9B40B8A5-52CF-4FC1-A459-862141E6BAF6}"/>
            </a:ext>
          </a:extLst>
        </xdr:cNvPr>
        <xdr:cNvCxnSpPr/>
      </xdr:nvCxnSpPr>
      <xdr:spPr>
        <a:xfrm flipV="1">
          <a:off x="8750300" y="104717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147320</xdr:rowOff>
    </xdr:from>
    <xdr:to>
      <xdr:col>41</xdr:col>
      <xdr:colOff>101600</xdr:colOff>
      <xdr:row>61</xdr:row>
      <xdr:rowOff>77470</xdr:rowOff>
    </xdr:to>
    <xdr:sp macro="" textlink="">
      <xdr:nvSpPr>
        <xdr:cNvPr id="225" name="楕円 224">
          <a:extLst>
            <a:ext uri="{FF2B5EF4-FFF2-40B4-BE49-F238E27FC236}">
              <a16:creationId xmlns:a16="http://schemas.microsoft.com/office/drawing/2014/main" id="{BDFB80AA-4585-4077-A574-97E9F7FCD8BB}"/>
            </a:ext>
          </a:extLst>
        </xdr:cNvPr>
        <xdr:cNvSpPr/>
      </xdr:nvSpPr>
      <xdr:spPr>
        <a:xfrm>
          <a:off x="781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20955</xdr:rowOff>
    </xdr:from>
    <xdr:to>
      <xdr:col>45</xdr:col>
      <xdr:colOff>177800</xdr:colOff>
      <xdr:row>61</xdr:row>
      <xdr:rowOff>26670</xdr:rowOff>
    </xdr:to>
    <xdr:cxnSp macro="">
      <xdr:nvCxnSpPr>
        <xdr:cNvPr id="226" name="直線コネクタ 225">
          <a:extLst>
            <a:ext uri="{FF2B5EF4-FFF2-40B4-BE49-F238E27FC236}">
              <a16:creationId xmlns:a16="http://schemas.microsoft.com/office/drawing/2014/main" id="{6F7948CB-15AD-4E14-A5AC-0BBC9D2D4EBB}"/>
            </a:ext>
          </a:extLst>
        </xdr:cNvPr>
        <xdr:cNvCxnSpPr/>
      </xdr:nvCxnSpPr>
      <xdr:spPr>
        <a:xfrm flipV="1">
          <a:off x="7861300" y="10479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27" name="n_1aveValue【体育館・プール】&#10;一人当たり面積">
          <a:extLst>
            <a:ext uri="{FF2B5EF4-FFF2-40B4-BE49-F238E27FC236}">
              <a16:creationId xmlns:a16="http://schemas.microsoft.com/office/drawing/2014/main" id="{38B965D9-8503-4CCA-A03A-E15037FBB0A7}"/>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28" name="n_2aveValue【体育館・プール】&#10;一人当たり面積">
          <a:extLst>
            <a:ext uri="{FF2B5EF4-FFF2-40B4-BE49-F238E27FC236}">
              <a16:creationId xmlns:a16="http://schemas.microsoft.com/office/drawing/2014/main" id="{FE61AD7F-3999-4D86-A013-122BFFF02379}"/>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29" name="n_3aveValue【体育館・プール】&#10;一人当たり面積">
          <a:extLst>
            <a:ext uri="{FF2B5EF4-FFF2-40B4-BE49-F238E27FC236}">
              <a16:creationId xmlns:a16="http://schemas.microsoft.com/office/drawing/2014/main" id="{2057FB71-D512-4829-88E7-831054AFAE5D}"/>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80662</xdr:rowOff>
    </xdr:from>
    <xdr:ext cx="469744" cy="259045"/>
    <xdr:sp macro="" textlink="">
      <xdr:nvSpPr>
        <xdr:cNvPr id="230" name="n_1mainValue【体育館・プール】&#10;一人当たり面積">
          <a:extLst>
            <a:ext uri="{FF2B5EF4-FFF2-40B4-BE49-F238E27FC236}">
              <a16:creationId xmlns:a16="http://schemas.microsoft.com/office/drawing/2014/main" id="{4DE47AB5-6592-45D8-9A40-28EB2A3B78BA}"/>
            </a:ext>
          </a:extLst>
        </xdr:cNvPr>
        <xdr:cNvSpPr txBox="1"/>
      </xdr:nvSpPr>
      <xdr:spPr>
        <a:xfrm>
          <a:off x="939172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88282</xdr:rowOff>
    </xdr:from>
    <xdr:ext cx="469744" cy="259045"/>
    <xdr:sp macro="" textlink="">
      <xdr:nvSpPr>
        <xdr:cNvPr id="231" name="n_2mainValue【体育館・プール】&#10;一人当たり面積">
          <a:extLst>
            <a:ext uri="{FF2B5EF4-FFF2-40B4-BE49-F238E27FC236}">
              <a16:creationId xmlns:a16="http://schemas.microsoft.com/office/drawing/2014/main" id="{17BD311A-F9E1-40B2-90EE-79A0C4B73921}"/>
            </a:ext>
          </a:extLst>
        </xdr:cNvPr>
        <xdr:cNvSpPr txBox="1"/>
      </xdr:nvSpPr>
      <xdr:spPr>
        <a:xfrm>
          <a:off x="8515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93997</xdr:rowOff>
    </xdr:from>
    <xdr:ext cx="469744" cy="259045"/>
    <xdr:sp macro="" textlink="">
      <xdr:nvSpPr>
        <xdr:cNvPr id="232" name="n_3mainValue【体育館・プール】&#10;一人当たり面積">
          <a:extLst>
            <a:ext uri="{FF2B5EF4-FFF2-40B4-BE49-F238E27FC236}">
              <a16:creationId xmlns:a16="http://schemas.microsoft.com/office/drawing/2014/main" id="{546314A8-5400-401E-B74F-9617C4E6D8EF}"/>
            </a:ext>
          </a:extLst>
        </xdr:cNvPr>
        <xdr:cNvSpPr txBox="1"/>
      </xdr:nvSpPr>
      <xdr:spPr>
        <a:xfrm>
          <a:off x="7626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5EA0DDF4-D81E-47D4-BF5A-C35ED641F0F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3C295389-0E37-41C6-B84F-68998DA0D6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A379E207-2E3A-4AEF-8ECB-AAF2FA0BEC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6AB1D21F-E514-4A41-88DD-4380840774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70FE9085-A0D5-4F3B-991C-C19EBC1F19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A83FF0E4-F80F-4E2B-BF6C-3D63B84424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78AAB3B8-AA0A-4F9E-A227-F3094D4683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049B9B32-4DB2-49F5-BF95-236D8B4789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EE636228-29D1-469D-ADAD-8B564C3B98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32BE6888-66FC-4AEE-BD71-3638036C7A9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a:extLst>
            <a:ext uri="{FF2B5EF4-FFF2-40B4-BE49-F238E27FC236}">
              <a16:creationId xmlns:a16="http://schemas.microsoft.com/office/drawing/2014/main" id="{26507ADF-36BA-4B11-B178-49E75AB1B20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52CD2975-BE7C-4522-92B4-39DB03A3761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a:extLst>
            <a:ext uri="{FF2B5EF4-FFF2-40B4-BE49-F238E27FC236}">
              <a16:creationId xmlns:a16="http://schemas.microsoft.com/office/drawing/2014/main" id="{F71AEFEC-F02C-4D99-A88E-632D03639F7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DE007CE0-F540-4561-82BF-AE3B1A9302C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0CAB1E5C-8AB4-4932-9628-5F5A04B43EC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B35D9D74-5FDC-4C62-AD10-75756AC0D10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8D81A65F-0453-43A3-AD9D-5A1E0392A5E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256CA71F-B78A-4EFA-A116-1E26631F0D7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700B410D-4913-4C20-B532-DA0D5C9E9BB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F0B5B251-75C8-43D5-A9FD-78913C8FDDA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a:extLst>
            <a:ext uri="{FF2B5EF4-FFF2-40B4-BE49-F238E27FC236}">
              <a16:creationId xmlns:a16="http://schemas.microsoft.com/office/drawing/2014/main" id="{94334B83-2758-47B1-803B-F82EED505E3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1927A01D-070F-4286-AAD1-345D8C907C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4D10B115-2869-4505-8368-2EB817B0ED4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B6495B60-8363-4DDA-9D74-35242681B9F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7" name="直線コネクタ 256">
          <a:extLst>
            <a:ext uri="{FF2B5EF4-FFF2-40B4-BE49-F238E27FC236}">
              <a16:creationId xmlns:a16="http://schemas.microsoft.com/office/drawing/2014/main" id="{8D6C8513-23EE-4EFE-94EC-A4C8BA95E51D}"/>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8" name="【福祉施設】&#10;有形固定資産減価償却率最小値テキスト">
          <a:extLst>
            <a:ext uri="{FF2B5EF4-FFF2-40B4-BE49-F238E27FC236}">
              <a16:creationId xmlns:a16="http://schemas.microsoft.com/office/drawing/2014/main" id="{BFF0C3EA-50E1-4FD4-991A-DEE802989FA0}"/>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9" name="直線コネクタ 258">
          <a:extLst>
            <a:ext uri="{FF2B5EF4-FFF2-40B4-BE49-F238E27FC236}">
              <a16:creationId xmlns:a16="http://schemas.microsoft.com/office/drawing/2014/main" id="{F0720418-3223-44C3-A7FD-C83C2629BA24}"/>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0" name="【福祉施設】&#10;有形固定資産減価償却率最大値テキスト">
          <a:extLst>
            <a:ext uri="{FF2B5EF4-FFF2-40B4-BE49-F238E27FC236}">
              <a16:creationId xmlns:a16="http://schemas.microsoft.com/office/drawing/2014/main" id="{E97A846F-4180-4DA9-9BCE-1C69A7E5DDA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1" name="直線コネクタ 260">
          <a:extLst>
            <a:ext uri="{FF2B5EF4-FFF2-40B4-BE49-F238E27FC236}">
              <a16:creationId xmlns:a16="http://schemas.microsoft.com/office/drawing/2014/main" id="{71C5ADD7-9286-43F2-BA4E-367FF84925E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1AE92522-BCB4-40A9-A926-D948B935C197}"/>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3" name="フローチャート: 判断 262">
          <a:extLst>
            <a:ext uri="{FF2B5EF4-FFF2-40B4-BE49-F238E27FC236}">
              <a16:creationId xmlns:a16="http://schemas.microsoft.com/office/drawing/2014/main" id="{94059585-E5CE-46F7-B4B1-BF146F1AC672}"/>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64" name="フローチャート: 判断 263">
          <a:extLst>
            <a:ext uri="{FF2B5EF4-FFF2-40B4-BE49-F238E27FC236}">
              <a16:creationId xmlns:a16="http://schemas.microsoft.com/office/drawing/2014/main" id="{5301A3D3-B3D1-45F1-B0EE-1F8B54098F0E}"/>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65" name="フローチャート: 判断 264">
          <a:extLst>
            <a:ext uri="{FF2B5EF4-FFF2-40B4-BE49-F238E27FC236}">
              <a16:creationId xmlns:a16="http://schemas.microsoft.com/office/drawing/2014/main" id="{3B3C4BA2-8C90-4BC7-962E-29B78BB88853}"/>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6" name="フローチャート: 判断 265">
          <a:extLst>
            <a:ext uri="{FF2B5EF4-FFF2-40B4-BE49-F238E27FC236}">
              <a16:creationId xmlns:a16="http://schemas.microsoft.com/office/drawing/2014/main" id="{C6AEED29-B3F5-410B-801C-1D3EEFC5EDF9}"/>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BCBF853E-9577-4B2A-8796-88DD6516946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93E50381-EA73-4B6B-87FE-8667947F6D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1BDD50C5-D060-4BA7-941D-D3BEE69E1B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3E238A96-B6AD-4A83-83EC-9EB8FEF3BE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D6FD4C74-7608-4DF3-8EF3-6AD87AC0F4D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143511</xdr:rowOff>
    </xdr:from>
    <xdr:to>
      <xdr:col>24</xdr:col>
      <xdr:colOff>114300</xdr:colOff>
      <xdr:row>80</xdr:row>
      <xdr:rowOff>73661</xdr:rowOff>
    </xdr:to>
    <xdr:sp macro="" textlink="">
      <xdr:nvSpPr>
        <xdr:cNvPr id="272" name="楕円 271">
          <a:extLst>
            <a:ext uri="{FF2B5EF4-FFF2-40B4-BE49-F238E27FC236}">
              <a16:creationId xmlns:a16="http://schemas.microsoft.com/office/drawing/2014/main" id="{E808C5B3-B780-421B-BCB4-8A1D9AFAA7C8}"/>
            </a:ext>
          </a:extLst>
        </xdr:cNvPr>
        <xdr:cNvSpPr/>
      </xdr:nvSpPr>
      <xdr:spPr>
        <a:xfrm>
          <a:off x="4584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166388</xdr:rowOff>
    </xdr:from>
    <xdr:ext cx="405111" cy="259045"/>
    <xdr:sp macro="" textlink="">
      <xdr:nvSpPr>
        <xdr:cNvPr id="273" name="【福祉施設】&#10;有形固定資産減価償却率該当値テキスト">
          <a:extLst>
            <a:ext uri="{FF2B5EF4-FFF2-40B4-BE49-F238E27FC236}">
              <a16:creationId xmlns:a16="http://schemas.microsoft.com/office/drawing/2014/main" id="{54343CAE-99CF-4B6F-9BA5-D5422287AB9D}"/>
            </a:ext>
          </a:extLst>
        </xdr:cNvPr>
        <xdr:cNvSpPr txBox="1"/>
      </xdr:nvSpPr>
      <xdr:spPr>
        <a:xfrm>
          <a:off x="4673600"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109220</xdr:rowOff>
    </xdr:from>
    <xdr:to>
      <xdr:col>20</xdr:col>
      <xdr:colOff>38100</xdr:colOff>
      <xdr:row>80</xdr:row>
      <xdr:rowOff>39370</xdr:rowOff>
    </xdr:to>
    <xdr:sp macro="" textlink="">
      <xdr:nvSpPr>
        <xdr:cNvPr id="274" name="楕円 273">
          <a:extLst>
            <a:ext uri="{FF2B5EF4-FFF2-40B4-BE49-F238E27FC236}">
              <a16:creationId xmlns:a16="http://schemas.microsoft.com/office/drawing/2014/main" id="{F9B76A10-ECB7-4B10-9825-F40ED7C47C93}"/>
            </a:ext>
          </a:extLst>
        </xdr:cNvPr>
        <xdr:cNvSpPr/>
      </xdr:nvSpPr>
      <xdr:spPr>
        <a:xfrm>
          <a:off x="3746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160020</xdr:rowOff>
    </xdr:from>
    <xdr:to>
      <xdr:col>24</xdr:col>
      <xdr:colOff>63500</xdr:colOff>
      <xdr:row>80</xdr:row>
      <xdr:rowOff>22861</xdr:rowOff>
    </xdr:to>
    <xdr:cxnSp macro="">
      <xdr:nvCxnSpPr>
        <xdr:cNvPr id="275" name="直線コネクタ 274">
          <a:extLst>
            <a:ext uri="{FF2B5EF4-FFF2-40B4-BE49-F238E27FC236}">
              <a16:creationId xmlns:a16="http://schemas.microsoft.com/office/drawing/2014/main" id="{7E5010EA-C2BC-414D-ADE4-078521B43606}"/>
            </a:ext>
          </a:extLst>
        </xdr:cNvPr>
        <xdr:cNvCxnSpPr/>
      </xdr:nvCxnSpPr>
      <xdr:spPr>
        <a:xfrm>
          <a:off x="3797300" y="137045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160655</xdr:rowOff>
    </xdr:from>
    <xdr:to>
      <xdr:col>15</xdr:col>
      <xdr:colOff>101600</xdr:colOff>
      <xdr:row>80</xdr:row>
      <xdr:rowOff>90805</xdr:rowOff>
    </xdr:to>
    <xdr:sp macro="" textlink="">
      <xdr:nvSpPr>
        <xdr:cNvPr id="276" name="楕円 275">
          <a:extLst>
            <a:ext uri="{FF2B5EF4-FFF2-40B4-BE49-F238E27FC236}">
              <a16:creationId xmlns:a16="http://schemas.microsoft.com/office/drawing/2014/main" id="{E98F017F-0266-45D8-9950-44F3C2EB7927}"/>
            </a:ext>
          </a:extLst>
        </xdr:cNvPr>
        <xdr:cNvSpPr/>
      </xdr:nvSpPr>
      <xdr:spPr>
        <a:xfrm>
          <a:off x="2857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160020</xdr:rowOff>
    </xdr:from>
    <xdr:to>
      <xdr:col>19</xdr:col>
      <xdr:colOff>177800</xdr:colOff>
      <xdr:row>80</xdr:row>
      <xdr:rowOff>40005</xdr:rowOff>
    </xdr:to>
    <xdr:cxnSp macro="">
      <xdr:nvCxnSpPr>
        <xdr:cNvPr id="277" name="直線コネクタ 276">
          <a:extLst>
            <a:ext uri="{FF2B5EF4-FFF2-40B4-BE49-F238E27FC236}">
              <a16:creationId xmlns:a16="http://schemas.microsoft.com/office/drawing/2014/main" id="{5DDEBC5A-E256-469B-8C0C-2E449CBBC3F4}"/>
            </a:ext>
          </a:extLst>
        </xdr:cNvPr>
        <xdr:cNvCxnSpPr/>
      </xdr:nvCxnSpPr>
      <xdr:spPr>
        <a:xfrm flipV="1">
          <a:off x="2908300" y="13704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40639</xdr:rowOff>
    </xdr:from>
    <xdr:to>
      <xdr:col>10</xdr:col>
      <xdr:colOff>165100</xdr:colOff>
      <xdr:row>80</xdr:row>
      <xdr:rowOff>142239</xdr:rowOff>
    </xdr:to>
    <xdr:sp macro="" textlink="">
      <xdr:nvSpPr>
        <xdr:cNvPr id="278" name="楕円 277">
          <a:extLst>
            <a:ext uri="{FF2B5EF4-FFF2-40B4-BE49-F238E27FC236}">
              <a16:creationId xmlns:a16="http://schemas.microsoft.com/office/drawing/2014/main" id="{71A5A51E-80F1-4C66-8386-01307BF36016}"/>
            </a:ext>
          </a:extLst>
        </xdr:cNvPr>
        <xdr:cNvSpPr/>
      </xdr:nvSpPr>
      <xdr:spPr>
        <a:xfrm>
          <a:off x="1968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40005</xdr:rowOff>
    </xdr:from>
    <xdr:to>
      <xdr:col>15</xdr:col>
      <xdr:colOff>50800</xdr:colOff>
      <xdr:row>80</xdr:row>
      <xdr:rowOff>91439</xdr:rowOff>
    </xdr:to>
    <xdr:cxnSp macro="">
      <xdr:nvCxnSpPr>
        <xdr:cNvPr id="279" name="直線コネクタ 278">
          <a:extLst>
            <a:ext uri="{FF2B5EF4-FFF2-40B4-BE49-F238E27FC236}">
              <a16:creationId xmlns:a16="http://schemas.microsoft.com/office/drawing/2014/main" id="{CE6F5E9A-C13F-4842-B193-4F3851B76277}"/>
            </a:ext>
          </a:extLst>
        </xdr:cNvPr>
        <xdr:cNvCxnSpPr/>
      </xdr:nvCxnSpPr>
      <xdr:spPr>
        <a:xfrm flipV="1">
          <a:off x="2019300" y="137560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0" name="n_1aveValue【福祉施設】&#10;有形固定資産減価償却率">
          <a:extLst>
            <a:ext uri="{FF2B5EF4-FFF2-40B4-BE49-F238E27FC236}">
              <a16:creationId xmlns:a16="http://schemas.microsoft.com/office/drawing/2014/main" id="{FDF1082C-38F8-4EC4-8A0E-8A165CE471E7}"/>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1" name="n_2aveValue【福祉施設】&#10;有形固定資産減価償却率">
          <a:extLst>
            <a:ext uri="{FF2B5EF4-FFF2-40B4-BE49-F238E27FC236}">
              <a16:creationId xmlns:a16="http://schemas.microsoft.com/office/drawing/2014/main" id="{8CF3CC3B-3F1A-4347-93D3-E366F12BEECF}"/>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2" name="n_3aveValue【福祉施設】&#10;有形固定資産減価償却率">
          <a:extLst>
            <a:ext uri="{FF2B5EF4-FFF2-40B4-BE49-F238E27FC236}">
              <a16:creationId xmlns:a16="http://schemas.microsoft.com/office/drawing/2014/main" id="{31543172-2594-4946-BF11-43C28667B9ED}"/>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55897</xdr:rowOff>
    </xdr:from>
    <xdr:ext cx="405111" cy="259045"/>
    <xdr:sp macro="" textlink="">
      <xdr:nvSpPr>
        <xdr:cNvPr id="283" name="n_1mainValue【福祉施設】&#10;有形固定資産減価償却率">
          <a:extLst>
            <a:ext uri="{FF2B5EF4-FFF2-40B4-BE49-F238E27FC236}">
              <a16:creationId xmlns:a16="http://schemas.microsoft.com/office/drawing/2014/main" id="{A61A4510-3A5B-4BD3-A221-52DCF9A4D536}"/>
            </a:ext>
          </a:extLst>
        </xdr:cNvPr>
        <xdr:cNvSpPr txBox="1"/>
      </xdr:nvSpPr>
      <xdr:spPr>
        <a:xfrm>
          <a:off x="35820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107332</xdr:rowOff>
    </xdr:from>
    <xdr:ext cx="405111" cy="259045"/>
    <xdr:sp macro="" textlink="">
      <xdr:nvSpPr>
        <xdr:cNvPr id="284" name="n_2mainValue【福祉施設】&#10;有形固定資産減価償却率">
          <a:extLst>
            <a:ext uri="{FF2B5EF4-FFF2-40B4-BE49-F238E27FC236}">
              <a16:creationId xmlns:a16="http://schemas.microsoft.com/office/drawing/2014/main" id="{5B0BD694-6D28-4392-A8AA-911185998224}"/>
            </a:ext>
          </a:extLst>
        </xdr:cNvPr>
        <xdr:cNvSpPr txBox="1"/>
      </xdr:nvSpPr>
      <xdr:spPr>
        <a:xfrm>
          <a:off x="2705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158766</xdr:rowOff>
    </xdr:from>
    <xdr:ext cx="405111" cy="259045"/>
    <xdr:sp macro="" textlink="">
      <xdr:nvSpPr>
        <xdr:cNvPr id="285" name="n_3mainValue【福祉施設】&#10;有形固定資産減価償却率">
          <a:extLst>
            <a:ext uri="{FF2B5EF4-FFF2-40B4-BE49-F238E27FC236}">
              <a16:creationId xmlns:a16="http://schemas.microsoft.com/office/drawing/2014/main" id="{BCF061CB-C225-4B70-9010-2A3905C77EA9}"/>
            </a:ext>
          </a:extLst>
        </xdr:cNvPr>
        <xdr:cNvSpPr txBox="1"/>
      </xdr:nvSpPr>
      <xdr:spPr>
        <a:xfrm>
          <a:off x="1816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FDD75D92-F647-49FE-888B-F97995F8AC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a:extLst>
            <a:ext uri="{FF2B5EF4-FFF2-40B4-BE49-F238E27FC236}">
              <a16:creationId xmlns:a16="http://schemas.microsoft.com/office/drawing/2014/main" id="{43A7598C-A655-4C0E-8325-1F880A27CD0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a:extLst>
            <a:ext uri="{FF2B5EF4-FFF2-40B4-BE49-F238E27FC236}">
              <a16:creationId xmlns:a16="http://schemas.microsoft.com/office/drawing/2014/main" id="{0109F969-B8AE-4F20-89B8-C54AB19656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a:extLst>
            <a:ext uri="{FF2B5EF4-FFF2-40B4-BE49-F238E27FC236}">
              <a16:creationId xmlns:a16="http://schemas.microsoft.com/office/drawing/2014/main" id="{E1BDDB5F-BDB6-42DA-BECC-30A62AF3DBF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a:extLst>
            <a:ext uri="{FF2B5EF4-FFF2-40B4-BE49-F238E27FC236}">
              <a16:creationId xmlns:a16="http://schemas.microsoft.com/office/drawing/2014/main" id="{6016D5F8-C04A-4C59-959B-F2F6354236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a:extLst>
            <a:ext uri="{FF2B5EF4-FFF2-40B4-BE49-F238E27FC236}">
              <a16:creationId xmlns:a16="http://schemas.microsoft.com/office/drawing/2014/main" id="{970DD06B-AF23-414B-B104-E273512832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a:extLst>
            <a:ext uri="{FF2B5EF4-FFF2-40B4-BE49-F238E27FC236}">
              <a16:creationId xmlns:a16="http://schemas.microsoft.com/office/drawing/2014/main" id="{282A859A-5F29-4B64-8154-8A70CF6BCB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E798677C-F2F4-4451-A82F-C8FB27289D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A5EEC70E-A276-46AC-9488-F6EF756F56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428E93F6-0697-4027-B70A-81302D24186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6" name="直線コネクタ 295">
          <a:extLst>
            <a:ext uri="{FF2B5EF4-FFF2-40B4-BE49-F238E27FC236}">
              <a16:creationId xmlns:a16="http://schemas.microsoft.com/office/drawing/2014/main" id="{28CDD4C7-8841-49DC-91D3-08F4DE5E5E8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7" name="テキスト ボックス 296">
          <a:extLst>
            <a:ext uri="{FF2B5EF4-FFF2-40B4-BE49-F238E27FC236}">
              <a16:creationId xmlns:a16="http://schemas.microsoft.com/office/drawing/2014/main" id="{9A65971A-0F17-4700-A907-E66126E5149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8" name="直線コネクタ 297">
          <a:extLst>
            <a:ext uri="{FF2B5EF4-FFF2-40B4-BE49-F238E27FC236}">
              <a16:creationId xmlns:a16="http://schemas.microsoft.com/office/drawing/2014/main" id="{90F0A912-0DE1-42A3-A9A5-7023868815B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9" name="テキスト ボックス 298">
          <a:extLst>
            <a:ext uri="{FF2B5EF4-FFF2-40B4-BE49-F238E27FC236}">
              <a16:creationId xmlns:a16="http://schemas.microsoft.com/office/drawing/2014/main" id="{005C348B-9602-452B-9722-8EFDFF178A0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0" name="直線コネクタ 299">
          <a:extLst>
            <a:ext uri="{FF2B5EF4-FFF2-40B4-BE49-F238E27FC236}">
              <a16:creationId xmlns:a16="http://schemas.microsoft.com/office/drawing/2014/main" id="{FC462246-D7DD-4F8D-99D0-6E3E702C66D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1" name="テキスト ボックス 300">
          <a:extLst>
            <a:ext uri="{FF2B5EF4-FFF2-40B4-BE49-F238E27FC236}">
              <a16:creationId xmlns:a16="http://schemas.microsoft.com/office/drawing/2014/main" id="{FA4363B4-AB35-47DF-ABB3-E541773690C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2" name="直線コネクタ 301">
          <a:extLst>
            <a:ext uri="{FF2B5EF4-FFF2-40B4-BE49-F238E27FC236}">
              <a16:creationId xmlns:a16="http://schemas.microsoft.com/office/drawing/2014/main" id="{AB3092E5-1497-43C0-A7FF-1B50ABF8BE4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3" name="テキスト ボックス 302">
          <a:extLst>
            <a:ext uri="{FF2B5EF4-FFF2-40B4-BE49-F238E27FC236}">
              <a16:creationId xmlns:a16="http://schemas.microsoft.com/office/drawing/2014/main" id="{8657788B-C47A-481A-9A7E-0C20B07EACF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4" name="直線コネクタ 303">
          <a:extLst>
            <a:ext uri="{FF2B5EF4-FFF2-40B4-BE49-F238E27FC236}">
              <a16:creationId xmlns:a16="http://schemas.microsoft.com/office/drawing/2014/main" id="{C5246229-4DD7-4652-8E90-3A541E64BD9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5" name="テキスト ボックス 304">
          <a:extLst>
            <a:ext uri="{FF2B5EF4-FFF2-40B4-BE49-F238E27FC236}">
              <a16:creationId xmlns:a16="http://schemas.microsoft.com/office/drawing/2014/main" id="{7948B44F-4099-46DC-84DC-B9B5B30417A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6" name="直線コネクタ 305">
          <a:extLst>
            <a:ext uri="{FF2B5EF4-FFF2-40B4-BE49-F238E27FC236}">
              <a16:creationId xmlns:a16="http://schemas.microsoft.com/office/drawing/2014/main" id="{C9A87999-B4E2-4060-802E-D6165A6711E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7" name="テキスト ボックス 306">
          <a:extLst>
            <a:ext uri="{FF2B5EF4-FFF2-40B4-BE49-F238E27FC236}">
              <a16:creationId xmlns:a16="http://schemas.microsoft.com/office/drawing/2014/main" id="{4C9361C6-8C79-438B-AB18-0FF1843FF88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7EB4A8DB-A738-4276-8C59-BBBF53E7F38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C0D2E3BD-8727-4EFA-836B-52169DF8FA3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F120493F-E75A-4DD7-B92B-6336F5668B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1" name="直線コネクタ 310">
          <a:extLst>
            <a:ext uri="{FF2B5EF4-FFF2-40B4-BE49-F238E27FC236}">
              <a16:creationId xmlns:a16="http://schemas.microsoft.com/office/drawing/2014/main" id="{77221C0E-7EB7-43E4-B6C9-3279F6B63245}"/>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2" name="【福祉施設】&#10;一人当たり面積最小値テキスト">
          <a:extLst>
            <a:ext uri="{FF2B5EF4-FFF2-40B4-BE49-F238E27FC236}">
              <a16:creationId xmlns:a16="http://schemas.microsoft.com/office/drawing/2014/main" id="{A961FF1A-A867-458F-88D1-3C6EC3C17351}"/>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3" name="直線コネクタ 312">
          <a:extLst>
            <a:ext uri="{FF2B5EF4-FFF2-40B4-BE49-F238E27FC236}">
              <a16:creationId xmlns:a16="http://schemas.microsoft.com/office/drawing/2014/main" id="{1F030A9B-61CB-4E32-A522-208D0876C7EF}"/>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14" name="【福祉施設】&#10;一人当たり面積最大値テキスト">
          <a:extLst>
            <a:ext uri="{FF2B5EF4-FFF2-40B4-BE49-F238E27FC236}">
              <a16:creationId xmlns:a16="http://schemas.microsoft.com/office/drawing/2014/main" id="{0B68D555-EA05-423E-BCC9-F89FCE071083}"/>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15" name="直線コネクタ 314">
          <a:extLst>
            <a:ext uri="{FF2B5EF4-FFF2-40B4-BE49-F238E27FC236}">
              <a16:creationId xmlns:a16="http://schemas.microsoft.com/office/drawing/2014/main" id="{65A80D45-1499-4D48-A2E4-15EFD01A2F08}"/>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16" name="【福祉施設】&#10;一人当たり面積平均値テキスト">
          <a:extLst>
            <a:ext uri="{FF2B5EF4-FFF2-40B4-BE49-F238E27FC236}">
              <a16:creationId xmlns:a16="http://schemas.microsoft.com/office/drawing/2014/main" id="{18A0440F-E187-41CE-87D1-2C0222BD1C7D}"/>
            </a:ext>
          </a:extLst>
        </xdr:cNvPr>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17" name="フローチャート: 判断 316">
          <a:extLst>
            <a:ext uri="{FF2B5EF4-FFF2-40B4-BE49-F238E27FC236}">
              <a16:creationId xmlns:a16="http://schemas.microsoft.com/office/drawing/2014/main" id="{BCF06ED7-D1A9-46B3-AE9F-1383C5D15BF3}"/>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18" name="フローチャート: 判断 317">
          <a:extLst>
            <a:ext uri="{FF2B5EF4-FFF2-40B4-BE49-F238E27FC236}">
              <a16:creationId xmlns:a16="http://schemas.microsoft.com/office/drawing/2014/main" id="{141E05EF-5C09-42B7-AF1E-2529B3EB63CB}"/>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9" name="フローチャート: 判断 318">
          <a:extLst>
            <a:ext uri="{FF2B5EF4-FFF2-40B4-BE49-F238E27FC236}">
              <a16:creationId xmlns:a16="http://schemas.microsoft.com/office/drawing/2014/main" id="{41FF59CD-EA2E-4A67-91E6-5045508AE486}"/>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0" name="フローチャート: 判断 319">
          <a:extLst>
            <a:ext uri="{FF2B5EF4-FFF2-40B4-BE49-F238E27FC236}">
              <a16:creationId xmlns:a16="http://schemas.microsoft.com/office/drawing/2014/main" id="{731F77D5-F568-4A8D-A2E4-108518B11366}"/>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73348509-BA8C-4DFA-9021-76AB91DA2C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37E53D1A-F600-4E11-B570-6B18CF45AEE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C9294B90-7158-41A9-AA87-639BCE8A801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E3848775-562A-49A8-BCCC-599809453C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8FA2044C-EED0-4637-A8C0-4C1247173E2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363</xdr:rowOff>
    </xdr:from>
    <xdr:to>
      <xdr:col>55</xdr:col>
      <xdr:colOff>50800</xdr:colOff>
      <xdr:row>82</xdr:row>
      <xdr:rowOff>101963</xdr:rowOff>
    </xdr:to>
    <xdr:sp macro="" textlink="">
      <xdr:nvSpPr>
        <xdr:cNvPr id="326" name="楕円 325">
          <a:extLst>
            <a:ext uri="{FF2B5EF4-FFF2-40B4-BE49-F238E27FC236}">
              <a16:creationId xmlns:a16="http://schemas.microsoft.com/office/drawing/2014/main" id="{1A346B2F-32C3-4B38-91A5-048DDCAB2E83}"/>
            </a:ext>
          </a:extLst>
        </xdr:cNvPr>
        <xdr:cNvSpPr/>
      </xdr:nvSpPr>
      <xdr:spPr>
        <a:xfrm>
          <a:off x="10426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23240</xdr:rowOff>
    </xdr:from>
    <xdr:ext cx="469744" cy="259045"/>
    <xdr:sp macro="" textlink="">
      <xdr:nvSpPr>
        <xdr:cNvPr id="327" name="【福祉施設】&#10;一人当たり面積該当値テキスト">
          <a:extLst>
            <a:ext uri="{FF2B5EF4-FFF2-40B4-BE49-F238E27FC236}">
              <a16:creationId xmlns:a16="http://schemas.microsoft.com/office/drawing/2014/main" id="{8574A88E-9188-4E28-8EFA-1D893747A9C0}"/>
            </a:ext>
          </a:extLst>
        </xdr:cNvPr>
        <xdr:cNvSpPr txBox="1"/>
      </xdr:nvSpPr>
      <xdr:spPr>
        <a:xfrm>
          <a:off x="10515600" y="139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54248</xdr:rowOff>
    </xdr:from>
    <xdr:to>
      <xdr:col>50</xdr:col>
      <xdr:colOff>165100</xdr:colOff>
      <xdr:row>81</xdr:row>
      <xdr:rowOff>155848</xdr:rowOff>
    </xdr:to>
    <xdr:sp macro="" textlink="">
      <xdr:nvSpPr>
        <xdr:cNvPr id="328" name="楕円 327">
          <a:extLst>
            <a:ext uri="{FF2B5EF4-FFF2-40B4-BE49-F238E27FC236}">
              <a16:creationId xmlns:a16="http://schemas.microsoft.com/office/drawing/2014/main" id="{5804EF1C-085B-4B60-AAA0-F08D987A3E72}"/>
            </a:ext>
          </a:extLst>
        </xdr:cNvPr>
        <xdr:cNvSpPr/>
      </xdr:nvSpPr>
      <xdr:spPr>
        <a:xfrm>
          <a:off x="9588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105048</xdr:rowOff>
    </xdr:from>
    <xdr:to>
      <xdr:col>55</xdr:col>
      <xdr:colOff>0</xdr:colOff>
      <xdr:row>82</xdr:row>
      <xdr:rowOff>51163</xdr:rowOff>
    </xdr:to>
    <xdr:cxnSp macro="">
      <xdr:nvCxnSpPr>
        <xdr:cNvPr id="329" name="直線コネクタ 328">
          <a:extLst>
            <a:ext uri="{FF2B5EF4-FFF2-40B4-BE49-F238E27FC236}">
              <a16:creationId xmlns:a16="http://schemas.microsoft.com/office/drawing/2014/main" id="{3581A010-77AC-4EE6-B627-0F6E1648BC67}"/>
            </a:ext>
          </a:extLst>
        </xdr:cNvPr>
        <xdr:cNvCxnSpPr/>
      </xdr:nvCxnSpPr>
      <xdr:spPr>
        <a:xfrm>
          <a:off x="9639300" y="13992498"/>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67311</xdr:rowOff>
    </xdr:from>
    <xdr:to>
      <xdr:col>46</xdr:col>
      <xdr:colOff>38100</xdr:colOff>
      <xdr:row>81</xdr:row>
      <xdr:rowOff>168911</xdr:rowOff>
    </xdr:to>
    <xdr:sp macro="" textlink="">
      <xdr:nvSpPr>
        <xdr:cNvPr id="330" name="楕円 329">
          <a:extLst>
            <a:ext uri="{FF2B5EF4-FFF2-40B4-BE49-F238E27FC236}">
              <a16:creationId xmlns:a16="http://schemas.microsoft.com/office/drawing/2014/main" id="{EF7BE303-8109-4D02-998E-EA118570C3F9}"/>
            </a:ext>
          </a:extLst>
        </xdr:cNvPr>
        <xdr:cNvSpPr/>
      </xdr:nvSpPr>
      <xdr:spPr>
        <a:xfrm>
          <a:off x="869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105048</xdr:rowOff>
    </xdr:from>
    <xdr:to>
      <xdr:col>50</xdr:col>
      <xdr:colOff>114300</xdr:colOff>
      <xdr:row>81</xdr:row>
      <xdr:rowOff>118111</xdr:rowOff>
    </xdr:to>
    <xdr:cxnSp macro="">
      <xdr:nvCxnSpPr>
        <xdr:cNvPr id="331" name="直線コネクタ 330">
          <a:extLst>
            <a:ext uri="{FF2B5EF4-FFF2-40B4-BE49-F238E27FC236}">
              <a16:creationId xmlns:a16="http://schemas.microsoft.com/office/drawing/2014/main" id="{AE6B7158-3726-4F23-84DD-C95B74E7D0A9}"/>
            </a:ext>
          </a:extLst>
        </xdr:cNvPr>
        <xdr:cNvCxnSpPr/>
      </xdr:nvCxnSpPr>
      <xdr:spPr>
        <a:xfrm flipV="1">
          <a:off x="8750300" y="139924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77107</xdr:rowOff>
    </xdr:from>
    <xdr:to>
      <xdr:col>41</xdr:col>
      <xdr:colOff>101600</xdr:colOff>
      <xdr:row>82</xdr:row>
      <xdr:rowOff>7257</xdr:rowOff>
    </xdr:to>
    <xdr:sp macro="" textlink="">
      <xdr:nvSpPr>
        <xdr:cNvPr id="332" name="楕円 331">
          <a:extLst>
            <a:ext uri="{FF2B5EF4-FFF2-40B4-BE49-F238E27FC236}">
              <a16:creationId xmlns:a16="http://schemas.microsoft.com/office/drawing/2014/main" id="{C1E4FF91-4603-45C3-9290-0A1256B9E5BB}"/>
            </a:ext>
          </a:extLst>
        </xdr:cNvPr>
        <xdr:cNvSpPr/>
      </xdr:nvSpPr>
      <xdr:spPr>
        <a:xfrm>
          <a:off x="7810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118111</xdr:rowOff>
    </xdr:from>
    <xdr:to>
      <xdr:col>45</xdr:col>
      <xdr:colOff>177800</xdr:colOff>
      <xdr:row>81</xdr:row>
      <xdr:rowOff>127907</xdr:rowOff>
    </xdr:to>
    <xdr:cxnSp macro="">
      <xdr:nvCxnSpPr>
        <xdr:cNvPr id="333" name="直線コネクタ 332">
          <a:extLst>
            <a:ext uri="{FF2B5EF4-FFF2-40B4-BE49-F238E27FC236}">
              <a16:creationId xmlns:a16="http://schemas.microsoft.com/office/drawing/2014/main" id="{25911BF4-C950-44CC-AB86-3AFC2EF74FB2}"/>
            </a:ext>
          </a:extLst>
        </xdr:cNvPr>
        <xdr:cNvCxnSpPr/>
      </xdr:nvCxnSpPr>
      <xdr:spPr>
        <a:xfrm flipV="1">
          <a:off x="7861300" y="140055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34" name="n_1aveValue【福祉施設】&#10;一人当たり面積">
          <a:extLst>
            <a:ext uri="{FF2B5EF4-FFF2-40B4-BE49-F238E27FC236}">
              <a16:creationId xmlns:a16="http://schemas.microsoft.com/office/drawing/2014/main" id="{B146891C-3D7D-45A5-9198-1414538E74A3}"/>
            </a:ext>
          </a:extLst>
        </xdr:cNvPr>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35" name="n_2aveValue【福祉施設】&#10;一人当たり面積">
          <a:extLst>
            <a:ext uri="{FF2B5EF4-FFF2-40B4-BE49-F238E27FC236}">
              <a16:creationId xmlns:a16="http://schemas.microsoft.com/office/drawing/2014/main" id="{73F206F5-D550-4F93-AE84-F8F8AE444952}"/>
            </a:ext>
          </a:extLst>
        </xdr:cNvPr>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36" name="n_3aveValue【福祉施設】&#10;一人当たり面積">
          <a:extLst>
            <a:ext uri="{FF2B5EF4-FFF2-40B4-BE49-F238E27FC236}">
              <a16:creationId xmlns:a16="http://schemas.microsoft.com/office/drawing/2014/main" id="{6FE5DF5B-E4F6-41B2-808D-1B22B9C9840A}"/>
            </a:ext>
          </a:extLst>
        </xdr:cNvPr>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925</xdr:rowOff>
    </xdr:from>
    <xdr:ext cx="469744" cy="259045"/>
    <xdr:sp macro="" textlink="">
      <xdr:nvSpPr>
        <xdr:cNvPr id="337" name="n_1mainValue【福祉施設】&#10;一人当たり面積">
          <a:extLst>
            <a:ext uri="{FF2B5EF4-FFF2-40B4-BE49-F238E27FC236}">
              <a16:creationId xmlns:a16="http://schemas.microsoft.com/office/drawing/2014/main" id="{B959C1F6-38F1-493C-9F4C-3DC8444801F4}"/>
            </a:ext>
          </a:extLst>
        </xdr:cNvPr>
        <xdr:cNvSpPr txBox="1"/>
      </xdr:nvSpPr>
      <xdr:spPr>
        <a:xfrm>
          <a:off x="9391727" y="1371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13988</xdr:rowOff>
    </xdr:from>
    <xdr:ext cx="469744" cy="259045"/>
    <xdr:sp macro="" textlink="">
      <xdr:nvSpPr>
        <xdr:cNvPr id="338" name="n_2mainValue【福祉施設】&#10;一人当たり面積">
          <a:extLst>
            <a:ext uri="{FF2B5EF4-FFF2-40B4-BE49-F238E27FC236}">
              <a16:creationId xmlns:a16="http://schemas.microsoft.com/office/drawing/2014/main" id="{00C6EFF3-1593-455F-A6E5-CE11BD35EC75}"/>
            </a:ext>
          </a:extLst>
        </xdr:cNvPr>
        <xdr:cNvSpPr txBox="1"/>
      </xdr:nvSpPr>
      <xdr:spPr>
        <a:xfrm>
          <a:off x="8515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23784</xdr:rowOff>
    </xdr:from>
    <xdr:ext cx="469744" cy="259045"/>
    <xdr:sp macro="" textlink="">
      <xdr:nvSpPr>
        <xdr:cNvPr id="339" name="n_3mainValue【福祉施設】&#10;一人当たり面積">
          <a:extLst>
            <a:ext uri="{FF2B5EF4-FFF2-40B4-BE49-F238E27FC236}">
              <a16:creationId xmlns:a16="http://schemas.microsoft.com/office/drawing/2014/main" id="{FE6DCA36-B05E-495B-9B88-B75DEA3E49B6}"/>
            </a:ext>
          </a:extLst>
        </xdr:cNvPr>
        <xdr:cNvSpPr txBox="1"/>
      </xdr:nvSpPr>
      <xdr:spPr>
        <a:xfrm>
          <a:off x="7626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A8F7E669-2DF3-483C-8693-5C6A6AFEF3E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E2A4987-A65D-4C09-BB2A-4EE27AE4BA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E2076690-5256-46F2-81EB-9B827027F8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7FE165E8-1304-4BFB-A709-49434B1F14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6EAF1FBE-DCC9-4677-ABB1-ED2BB96CAD8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B03FD482-93CA-4990-B374-5AD6C3AD67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7B80C6E7-229A-45B9-9490-84CCAA98DA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C0D4FBA7-A6A6-419E-9D30-047CC19F7D2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048500EE-F269-450D-9BAF-23BAD7B485D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637874C2-B8E6-4E4A-889F-26656021534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0" name="直線コネクタ 349">
          <a:extLst>
            <a:ext uri="{FF2B5EF4-FFF2-40B4-BE49-F238E27FC236}">
              <a16:creationId xmlns:a16="http://schemas.microsoft.com/office/drawing/2014/main" id="{59FA1D5B-08A4-41FD-A6AE-A1A3496A43A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1" name="テキスト ボックス 350">
          <a:extLst>
            <a:ext uri="{FF2B5EF4-FFF2-40B4-BE49-F238E27FC236}">
              <a16:creationId xmlns:a16="http://schemas.microsoft.com/office/drawing/2014/main" id="{5C68E36B-7787-43EE-A014-DAC18E8CF113}"/>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2" name="直線コネクタ 351">
          <a:extLst>
            <a:ext uri="{FF2B5EF4-FFF2-40B4-BE49-F238E27FC236}">
              <a16:creationId xmlns:a16="http://schemas.microsoft.com/office/drawing/2014/main" id="{4DE0D0DC-B6CB-4669-8F7E-FDBFF600404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3" name="テキスト ボックス 352">
          <a:extLst>
            <a:ext uri="{FF2B5EF4-FFF2-40B4-BE49-F238E27FC236}">
              <a16:creationId xmlns:a16="http://schemas.microsoft.com/office/drawing/2014/main" id="{B47C8839-3823-4F7C-A75C-D23C15C0D13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4" name="直線コネクタ 353">
          <a:extLst>
            <a:ext uri="{FF2B5EF4-FFF2-40B4-BE49-F238E27FC236}">
              <a16:creationId xmlns:a16="http://schemas.microsoft.com/office/drawing/2014/main" id="{BEB51268-26AA-4D18-A7AE-C1B7D330368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5" name="テキスト ボックス 354">
          <a:extLst>
            <a:ext uri="{FF2B5EF4-FFF2-40B4-BE49-F238E27FC236}">
              <a16:creationId xmlns:a16="http://schemas.microsoft.com/office/drawing/2014/main" id="{93899FE9-843D-487F-A77A-5C994C60779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6" name="直線コネクタ 355">
          <a:extLst>
            <a:ext uri="{FF2B5EF4-FFF2-40B4-BE49-F238E27FC236}">
              <a16:creationId xmlns:a16="http://schemas.microsoft.com/office/drawing/2014/main" id="{0EDD8895-CC53-4587-8CAD-3C2035B6F2D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7" name="テキスト ボックス 356">
          <a:extLst>
            <a:ext uri="{FF2B5EF4-FFF2-40B4-BE49-F238E27FC236}">
              <a16:creationId xmlns:a16="http://schemas.microsoft.com/office/drawing/2014/main" id="{BEE36A9B-B359-40AA-9780-CF1710BF117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8" name="直線コネクタ 357">
          <a:extLst>
            <a:ext uri="{FF2B5EF4-FFF2-40B4-BE49-F238E27FC236}">
              <a16:creationId xmlns:a16="http://schemas.microsoft.com/office/drawing/2014/main" id="{8D855046-ED8E-41EB-9CBA-E07E2211C63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9" name="テキスト ボックス 358">
          <a:extLst>
            <a:ext uri="{FF2B5EF4-FFF2-40B4-BE49-F238E27FC236}">
              <a16:creationId xmlns:a16="http://schemas.microsoft.com/office/drawing/2014/main" id="{8E4A8397-E346-437A-8E17-751026BDC48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0" name="直線コネクタ 359">
          <a:extLst>
            <a:ext uri="{FF2B5EF4-FFF2-40B4-BE49-F238E27FC236}">
              <a16:creationId xmlns:a16="http://schemas.microsoft.com/office/drawing/2014/main" id="{E059B859-B715-4054-B047-62CAE59BFF4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5D66A07A-B419-4E65-8715-7EA746FE7B38}"/>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a:extLst>
            <a:ext uri="{FF2B5EF4-FFF2-40B4-BE49-F238E27FC236}">
              <a16:creationId xmlns:a16="http://schemas.microsoft.com/office/drawing/2014/main" id="{D765F235-2E15-41F1-820A-751EC8FFB5B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1CB3E67F-E320-4688-AD06-29D595FD1DF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4" name="【市民会館】&#10;有形固定資産減価償却率グラフ枠">
          <a:extLst>
            <a:ext uri="{FF2B5EF4-FFF2-40B4-BE49-F238E27FC236}">
              <a16:creationId xmlns:a16="http://schemas.microsoft.com/office/drawing/2014/main" id="{20CD06ED-CA37-44DD-94F6-7038AFF0E46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65" name="直線コネクタ 364">
          <a:extLst>
            <a:ext uri="{FF2B5EF4-FFF2-40B4-BE49-F238E27FC236}">
              <a16:creationId xmlns:a16="http://schemas.microsoft.com/office/drawing/2014/main" id="{6C3C72FF-F407-4917-8594-AB6EE501B695}"/>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66" name="【市民会館】&#10;有形固定資産減価償却率最小値テキスト">
          <a:extLst>
            <a:ext uri="{FF2B5EF4-FFF2-40B4-BE49-F238E27FC236}">
              <a16:creationId xmlns:a16="http://schemas.microsoft.com/office/drawing/2014/main" id="{EA2B2538-D58D-4D84-91F7-12F59BB9564A}"/>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67" name="直線コネクタ 366">
          <a:extLst>
            <a:ext uri="{FF2B5EF4-FFF2-40B4-BE49-F238E27FC236}">
              <a16:creationId xmlns:a16="http://schemas.microsoft.com/office/drawing/2014/main" id="{91AFA69F-4B04-4837-B645-37CD569349A7}"/>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8" name="【市民会館】&#10;有形固定資産減価償却率最大値テキスト">
          <a:extLst>
            <a:ext uri="{FF2B5EF4-FFF2-40B4-BE49-F238E27FC236}">
              <a16:creationId xmlns:a16="http://schemas.microsoft.com/office/drawing/2014/main" id="{CA7A2365-BF10-41D8-95D7-4B4D63B3B1B2}"/>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9" name="直線コネクタ 368">
          <a:extLst>
            <a:ext uri="{FF2B5EF4-FFF2-40B4-BE49-F238E27FC236}">
              <a16:creationId xmlns:a16="http://schemas.microsoft.com/office/drawing/2014/main" id="{923DA42D-0419-4CA2-B6B9-AE457CA91006}"/>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70" name="【市民会館】&#10;有形固定資産減価償却率平均値テキスト">
          <a:extLst>
            <a:ext uri="{FF2B5EF4-FFF2-40B4-BE49-F238E27FC236}">
              <a16:creationId xmlns:a16="http://schemas.microsoft.com/office/drawing/2014/main" id="{9FD258D4-B91A-45A7-938E-7F4218BFC83F}"/>
            </a:ext>
          </a:extLst>
        </xdr:cNvPr>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1" name="フローチャート: 判断 370">
          <a:extLst>
            <a:ext uri="{FF2B5EF4-FFF2-40B4-BE49-F238E27FC236}">
              <a16:creationId xmlns:a16="http://schemas.microsoft.com/office/drawing/2014/main" id="{5E530211-8B34-48B3-80CE-C822CEE3523D}"/>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2" name="フローチャート: 判断 371">
          <a:extLst>
            <a:ext uri="{FF2B5EF4-FFF2-40B4-BE49-F238E27FC236}">
              <a16:creationId xmlns:a16="http://schemas.microsoft.com/office/drawing/2014/main" id="{E8C97A0A-A083-45A6-AE1F-8A98A22A32C0}"/>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3" name="フローチャート: 判断 372">
          <a:extLst>
            <a:ext uri="{FF2B5EF4-FFF2-40B4-BE49-F238E27FC236}">
              <a16:creationId xmlns:a16="http://schemas.microsoft.com/office/drawing/2014/main" id="{72C4A7F5-7EF1-49CE-A546-B5EEEEBCEAB1}"/>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74" name="フローチャート: 判断 373">
          <a:extLst>
            <a:ext uri="{FF2B5EF4-FFF2-40B4-BE49-F238E27FC236}">
              <a16:creationId xmlns:a16="http://schemas.microsoft.com/office/drawing/2014/main" id="{FF0327F9-1773-4B4A-9BFF-E7283BEF1564}"/>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C6CCE0B2-65E9-458F-8188-0DEF5BFA1C2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6D8A0A2-AEED-43FC-9BFD-65518658417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578D28B-62FA-4FE6-9D0F-CEEBFEA701F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DB60FDE9-4B46-4183-BFE3-C0B73668A3B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7E0E8737-5207-469F-A229-18BB363F74E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43362</xdr:rowOff>
    </xdr:from>
    <xdr:to>
      <xdr:col>24</xdr:col>
      <xdr:colOff>114300</xdr:colOff>
      <xdr:row>104</xdr:row>
      <xdr:rowOff>144962</xdr:rowOff>
    </xdr:to>
    <xdr:sp macro="" textlink="">
      <xdr:nvSpPr>
        <xdr:cNvPr id="380" name="楕円 379">
          <a:extLst>
            <a:ext uri="{FF2B5EF4-FFF2-40B4-BE49-F238E27FC236}">
              <a16:creationId xmlns:a16="http://schemas.microsoft.com/office/drawing/2014/main" id="{3588B8AE-2786-4E94-AD89-60F5746CFA5C}"/>
            </a:ext>
          </a:extLst>
        </xdr:cNvPr>
        <xdr:cNvSpPr/>
      </xdr:nvSpPr>
      <xdr:spPr>
        <a:xfrm>
          <a:off x="45847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21789</xdr:rowOff>
    </xdr:from>
    <xdr:ext cx="405111" cy="259045"/>
    <xdr:sp macro="" textlink="">
      <xdr:nvSpPr>
        <xdr:cNvPr id="381" name="【市民会館】&#10;有形固定資産減価償却率該当値テキスト">
          <a:extLst>
            <a:ext uri="{FF2B5EF4-FFF2-40B4-BE49-F238E27FC236}">
              <a16:creationId xmlns:a16="http://schemas.microsoft.com/office/drawing/2014/main" id="{AD56F967-67F9-464B-A63C-573151AD943D}"/>
            </a:ext>
          </a:extLst>
        </xdr:cNvPr>
        <xdr:cNvSpPr txBox="1"/>
      </xdr:nvSpPr>
      <xdr:spPr>
        <a:xfrm>
          <a:off x="4673600"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72752</xdr:rowOff>
    </xdr:from>
    <xdr:to>
      <xdr:col>20</xdr:col>
      <xdr:colOff>38100</xdr:colOff>
      <xdr:row>105</xdr:row>
      <xdr:rowOff>2902</xdr:rowOff>
    </xdr:to>
    <xdr:sp macro="" textlink="">
      <xdr:nvSpPr>
        <xdr:cNvPr id="382" name="楕円 381">
          <a:extLst>
            <a:ext uri="{FF2B5EF4-FFF2-40B4-BE49-F238E27FC236}">
              <a16:creationId xmlns:a16="http://schemas.microsoft.com/office/drawing/2014/main" id="{E57052A1-7FDA-4C30-BB99-AF890F46C0A3}"/>
            </a:ext>
          </a:extLst>
        </xdr:cNvPr>
        <xdr:cNvSpPr/>
      </xdr:nvSpPr>
      <xdr:spPr>
        <a:xfrm>
          <a:off x="3746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94162</xdr:rowOff>
    </xdr:from>
    <xdr:to>
      <xdr:col>24</xdr:col>
      <xdr:colOff>63500</xdr:colOff>
      <xdr:row>104</xdr:row>
      <xdr:rowOff>123552</xdr:rowOff>
    </xdr:to>
    <xdr:cxnSp macro="">
      <xdr:nvCxnSpPr>
        <xdr:cNvPr id="383" name="直線コネクタ 382">
          <a:extLst>
            <a:ext uri="{FF2B5EF4-FFF2-40B4-BE49-F238E27FC236}">
              <a16:creationId xmlns:a16="http://schemas.microsoft.com/office/drawing/2014/main" id="{CFDA394D-E175-464E-AF69-C7535CF5E144}"/>
            </a:ext>
          </a:extLst>
        </xdr:cNvPr>
        <xdr:cNvCxnSpPr/>
      </xdr:nvCxnSpPr>
      <xdr:spPr>
        <a:xfrm flipV="1">
          <a:off x="3797300" y="1792496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102144</xdr:rowOff>
    </xdr:from>
    <xdr:to>
      <xdr:col>15</xdr:col>
      <xdr:colOff>101600</xdr:colOff>
      <xdr:row>105</xdr:row>
      <xdr:rowOff>32294</xdr:rowOff>
    </xdr:to>
    <xdr:sp macro="" textlink="">
      <xdr:nvSpPr>
        <xdr:cNvPr id="384" name="楕円 383">
          <a:extLst>
            <a:ext uri="{FF2B5EF4-FFF2-40B4-BE49-F238E27FC236}">
              <a16:creationId xmlns:a16="http://schemas.microsoft.com/office/drawing/2014/main" id="{2E0BCE0E-FE8B-463D-86C9-3D326DCDCDB7}"/>
            </a:ext>
          </a:extLst>
        </xdr:cNvPr>
        <xdr:cNvSpPr/>
      </xdr:nvSpPr>
      <xdr:spPr>
        <a:xfrm>
          <a:off x="2857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123552</xdr:rowOff>
    </xdr:from>
    <xdr:to>
      <xdr:col>19</xdr:col>
      <xdr:colOff>177800</xdr:colOff>
      <xdr:row>104</xdr:row>
      <xdr:rowOff>152944</xdr:rowOff>
    </xdr:to>
    <xdr:cxnSp macro="">
      <xdr:nvCxnSpPr>
        <xdr:cNvPr id="385" name="直線コネクタ 384">
          <a:extLst>
            <a:ext uri="{FF2B5EF4-FFF2-40B4-BE49-F238E27FC236}">
              <a16:creationId xmlns:a16="http://schemas.microsoft.com/office/drawing/2014/main" id="{E956CE2E-5226-40E9-8DA1-F6112E8F5B85}"/>
            </a:ext>
          </a:extLst>
        </xdr:cNvPr>
        <xdr:cNvCxnSpPr/>
      </xdr:nvCxnSpPr>
      <xdr:spPr>
        <a:xfrm flipV="1">
          <a:off x="2908300" y="179543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386" name="楕円 385">
          <a:extLst>
            <a:ext uri="{FF2B5EF4-FFF2-40B4-BE49-F238E27FC236}">
              <a16:creationId xmlns:a16="http://schemas.microsoft.com/office/drawing/2014/main" id="{1F4F5EF0-D874-42A3-80CE-A9D086EB050F}"/>
            </a:ext>
          </a:extLst>
        </xdr:cNvPr>
        <xdr:cNvSpPr/>
      </xdr:nvSpPr>
      <xdr:spPr>
        <a:xfrm>
          <a:off x="1968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152944</xdr:rowOff>
    </xdr:from>
    <xdr:to>
      <xdr:col>15</xdr:col>
      <xdr:colOff>50800</xdr:colOff>
      <xdr:row>105</xdr:row>
      <xdr:rowOff>10886</xdr:rowOff>
    </xdr:to>
    <xdr:cxnSp macro="">
      <xdr:nvCxnSpPr>
        <xdr:cNvPr id="387" name="直線コネクタ 386">
          <a:extLst>
            <a:ext uri="{FF2B5EF4-FFF2-40B4-BE49-F238E27FC236}">
              <a16:creationId xmlns:a16="http://schemas.microsoft.com/office/drawing/2014/main" id="{CE28734F-FF06-40DC-B18F-7F46FFE3EC60}"/>
            </a:ext>
          </a:extLst>
        </xdr:cNvPr>
        <xdr:cNvCxnSpPr/>
      </xdr:nvCxnSpPr>
      <xdr:spPr>
        <a:xfrm flipV="1">
          <a:off x="2019300" y="179837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88" name="n_1aveValue【市民会館】&#10;有形固定資産減価償却率">
          <a:extLst>
            <a:ext uri="{FF2B5EF4-FFF2-40B4-BE49-F238E27FC236}">
              <a16:creationId xmlns:a16="http://schemas.microsoft.com/office/drawing/2014/main" id="{89E48067-BF9E-4FEA-8A52-FB7AFCA309EA}"/>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89" name="n_2aveValue【市民会館】&#10;有形固定資産減価償却率">
          <a:extLst>
            <a:ext uri="{FF2B5EF4-FFF2-40B4-BE49-F238E27FC236}">
              <a16:creationId xmlns:a16="http://schemas.microsoft.com/office/drawing/2014/main" id="{7DA42A86-CE7E-4F61-91BB-919D88F703CA}"/>
            </a:ext>
          </a:extLst>
        </xdr:cNvPr>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0" name="n_3aveValue【市民会館】&#10;有形固定資産減価償却率">
          <a:extLst>
            <a:ext uri="{FF2B5EF4-FFF2-40B4-BE49-F238E27FC236}">
              <a16:creationId xmlns:a16="http://schemas.microsoft.com/office/drawing/2014/main" id="{18E05527-BABB-4F2A-A0DA-C8DB09F48670}"/>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165479</xdr:rowOff>
    </xdr:from>
    <xdr:ext cx="405111" cy="259045"/>
    <xdr:sp macro="" textlink="">
      <xdr:nvSpPr>
        <xdr:cNvPr id="391" name="n_1mainValue【市民会館】&#10;有形固定資産減価償却率">
          <a:extLst>
            <a:ext uri="{FF2B5EF4-FFF2-40B4-BE49-F238E27FC236}">
              <a16:creationId xmlns:a16="http://schemas.microsoft.com/office/drawing/2014/main" id="{DE6EFEB9-6AD6-4D89-A9B9-B23AC28ECF92}"/>
            </a:ext>
          </a:extLst>
        </xdr:cNvPr>
        <xdr:cNvSpPr txBox="1"/>
      </xdr:nvSpPr>
      <xdr:spPr>
        <a:xfrm>
          <a:off x="3582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23421</xdr:rowOff>
    </xdr:from>
    <xdr:ext cx="405111" cy="259045"/>
    <xdr:sp macro="" textlink="">
      <xdr:nvSpPr>
        <xdr:cNvPr id="392" name="n_2mainValue【市民会館】&#10;有形固定資産減価償却率">
          <a:extLst>
            <a:ext uri="{FF2B5EF4-FFF2-40B4-BE49-F238E27FC236}">
              <a16:creationId xmlns:a16="http://schemas.microsoft.com/office/drawing/2014/main" id="{720FE0DD-8255-431D-9B1F-8545EE7A91AD}"/>
            </a:ext>
          </a:extLst>
        </xdr:cNvPr>
        <xdr:cNvSpPr txBox="1"/>
      </xdr:nvSpPr>
      <xdr:spPr>
        <a:xfrm>
          <a:off x="2705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52813</xdr:rowOff>
    </xdr:from>
    <xdr:ext cx="405111" cy="259045"/>
    <xdr:sp macro="" textlink="">
      <xdr:nvSpPr>
        <xdr:cNvPr id="393" name="n_3mainValue【市民会館】&#10;有形固定資産減価償却率">
          <a:extLst>
            <a:ext uri="{FF2B5EF4-FFF2-40B4-BE49-F238E27FC236}">
              <a16:creationId xmlns:a16="http://schemas.microsoft.com/office/drawing/2014/main" id="{4C4B71C9-3A1F-4FBD-B002-71977FA3F801}"/>
            </a:ext>
          </a:extLst>
        </xdr:cNvPr>
        <xdr:cNvSpPr txBox="1"/>
      </xdr:nvSpPr>
      <xdr:spPr>
        <a:xfrm>
          <a:off x="1816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AB9E6482-FD18-4651-A1A1-1EECF1CDAC6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EA74C97C-06E2-4712-BD79-7A9B49423D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C812D271-C3B4-4E51-91AB-4144FC8ED16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A27D7552-4AD6-48E4-8E2B-A25F009AE2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93EE9E5D-8D33-47CC-8571-AEDF09E61DE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91878A4A-2F8F-49D1-BEB4-4570F42D471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11F56662-721F-4138-B0AF-A7A5F97A33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10E1375A-3AC8-4D3A-BFF3-3ACAD857CA4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2" name="テキスト ボックス 401">
          <a:extLst>
            <a:ext uri="{FF2B5EF4-FFF2-40B4-BE49-F238E27FC236}">
              <a16:creationId xmlns:a16="http://schemas.microsoft.com/office/drawing/2014/main" id="{48FF41DA-CEF1-4968-BC06-4F0C1AD117F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3" name="直線コネクタ 402">
          <a:extLst>
            <a:ext uri="{FF2B5EF4-FFF2-40B4-BE49-F238E27FC236}">
              <a16:creationId xmlns:a16="http://schemas.microsoft.com/office/drawing/2014/main" id="{C0CF7819-85D0-45EE-AAEE-0115D220FE6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4" name="直線コネクタ 403">
          <a:extLst>
            <a:ext uri="{FF2B5EF4-FFF2-40B4-BE49-F238E27FC236}">
              <a16:creationId xmlns:a16="http://schemas.microsoft.com/office/drawing/2014/main" id="{934EA88F-6C78-496C-9E6A-5D121204163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5" name="テキスト ボックス 404">
          <a:extLst>
            <a:ext uri="{FF2B5EF4-FFF2-40B4-BE49-F238E27FC236}">
              <a16:creationId xmlns:a16="http://schemas.microsoft.com/office/drawing/2014/main" id="{129D5893-05FF-47E7-9036-FE8B73BDFF0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6" name="直線コネクタ 405">
          <a:extLst>
            <a:ext uri="{FF2B5EF4-FFF2-40B4-BE49-F238E27FC236}">
              <a16:creationId xmlns:a16="http://schemas.microsoft.com/office/drawing/2014/main" id="{04CC7836-463F-4336-A895-07D20E1E66D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7" name="テキスト ボックス 406">
          <a:extLst>
            <a:ext uri="{FF2B5EF4-FFF2-40B4-BE49-F238E27FC236}">
              <a16:creationId xmlns:a16="http://schemas.microsoft.com/office/drawing/2014/main" id="{162FC90C-D92F-4A9B-86B6-3644C61DE544}"/>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8" name="直線コネクタ 407">
          <a:extLst>
            <a:ext uri="{FF2B5EF4-FFF2-40B4-BE49-F238E27FC236}">
              <a16:creationId xmlns:a16="http://schemas.microsoft.com/office/drawing/2014/main" id="{90F78DA1-16C3-43E5-A2EF-5EE814A2B75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9" name="テキスト ボックス 408">
          <a:extLst>
            <a:ext uri="{FF2B5EF4-FFF2-40B4-BE49-F238E27FC236}">
              <a16:creationId xmlns:a16="http://schemas.microsoft.com/office/drawing/2014/main" id="{142459C0-439F-4B6D-8D98-D5DD2E71B86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0" name="直線コネクタ 409">
          <a:extLst>
            <a:ext uri="{FF2B5EF4-FFF2-40B4-BE49-F238E27FC236}">
              <a16:creationId xmlns:a16="http://schemas.microsoft.com/office/drawing/2014/main" id="{E4540589-1FA3-460B-B060-9F5AD74C8CC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1" name="テキスト ボックス 410">
          <a:extLst>
            <a:ext uri="{FF2B5EF4-FFF2-40B4-BE49-F238E27FC236}">
              <a16:creationId xmlns:a16="http://schemas.microsoft.com/office/drawing/2014/main" id="{D31651D3-AF89-47B6-945F-74360FAA750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EEE4FE0E-1C9B-4D99-90B3-3259902E145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E8108A52-A9B7-4EA6-8FEC-F9F263ABACE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id="{FEF7F787-02C1-492E-9C84-7B256FB4FEB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15" name="直線コネクタ 414">
          <a:extLst>
            <a:ext uri="{FF2B5EF4-FFF2-40B4-BE49-F238E27FC236}">
              <a16:creationId xmlns:a16="http://schemas.microsoft.com/office/drawing/2014/main" id="{760E4A2C-E8E2-42C0-8F08-C75CB809CC0D}"/>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16" name="【市民会館】&#10;一人当たり面積最小値テキスト">
          <a:extLst>
            <a:ext uri="{FF2B5EF4-FFF2-40B4-BE49-F238E27FC236}">
              <a16:creationId xmlns:a16="http://schemas.microsoft.com/office/drawing/2014/main" id="{E1C96E1B-490F-40BE-A261-E9F7108F8D3F}"/>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17" name="直線コネクタ 416">
          <a:extLst>
            <a:ext uri="{FF2B5EF4-FFF2-40B4-BE49-F238E27FC236}">
              <a16:creationId xmlns:a16="http://schemas.microsoft.com/office/drawing/2014/main" id="{41CA790E-6A7C-4458-92D2-C84A812A47BB}"/>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18" name="【市民会館】&#10;一人当たり面積最大値テキスト">
          <a:extLst>
            <a:ext uri="{FF2B5EF4-FFF2-40B4-BE49-F238E27FC236}">
              <a16:creationId xmlns:a16="http://schemas.microsoft.com/office/drawing/2014/main" id="{955B7C7C-0593-4E1F-A3E0-E1B698DC2085}"/>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19" name="直線コネクタ 418">
          <a:extLst>
            <a:ext uri="{FF2B5EF4-FFF2-40B4-BE49-F238E27FC236}">
              <a16:creationId xmlns:a16="http://schemas.microsoft.com/office/drawing/2014/main" id="{CD915673-0FF4-4A3B-8AED-A31D48EF1C36}"/>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20" name="【市民会館】&#10;一人当たり面積平均値テキスト">
          <a:extLst>
            <a:ext uri="{FF2B5EF4-FFF2-40B4-BE49-F238E27FC236}">
              <a16:creationId xmlns:a16="http://schemas.microsoft.com/office/drawing/2014/main" id="{3F5C9F61-BF35-4298-A6C1-8514072A24E8}"/>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1" name="フローチャート: 判断 420">
          <a:extLst>
            <a:ext uri="{FF2B5EF4-FFF2-40B4-BE49-F238E27FC236}">
              <a16:creationId xmlns:a16="http://schemas.microsoft.com/office/drawing/2014/main" id="{E47993A5-BDFD-41F6-A447-7DE4C7B8F97B}"/>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2" name="フローチャート: 判断 421">
          <a:extLst>
            <a:ext uri="{FF2B5EF4-FFF2-40B4-BE49-F238E27FC236}">
              <a16:creationId xmlns:a16="http://schemas.microsoft.com/office/drawing/2014/main" id="{1E282F43-DC00-421A-9479-0F705DF9CBCF}"/>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3" name="フローチャート: 判断 422">
          <a:extLst>
            <a:ext uri="{FF2B5EF4-FFF2-40B4-BE49-F238E27FC236}">
              <a16:creationId xmlns:a16="http://schemas.microsoft.com/office/drawing/2014/main" id="{479E817C-98C4-414A-A159-40D51B8D218F}"/>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24" name="フローチャート: 判断 423">
          <a:extLst>
            <a:ext uri="{FF2B5EF4-FFF2-40B4-BE49-F238E27FC236}">
              <a16:creationId xmlns:a16="http://schemas.microsoft.com/office/drawing/2014/main" id="{546EC20A-D905-4969-B296-2171B6AE2436}"/>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4B259B93-AF6B-44FC-B679-E9077B0CF79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9D9B941F-F069-45AE-97CD-812B2B4F671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FFCCF137-64A6-48BF-ADA7-50905086C18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A65FA496-9F9A-476F-AAD9-2A3236CBC0F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BCB53C38-8F59-40B8-A403-3F35F450B54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30" name="楕円 429">
          <a:extLst>
            <a:ext uri="{FF2B5EF4-FFF2-40B4-BE49-F238E27FC236}">
              <a16:creationId xmlns:a16="http://schemas.microsoft.com/office/drawing/2014/main" id="{F8761AA9-7025-41B9-8429-2A0E1171D1F6}"/>
            </a:ext>
          </a:extLst>
        </xdr:cNvPr>
        <xdr:cNvSpPr/>
      </xdr:nvSpPr>
      <xdr:spPr>
        <a:xfrm>
          <a:off x="104267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6114</xdr:rowOff>
    </xdr:from>
    <xdr:ext cx="469744" cy="259045"/>
    <xdr:sp macro="" textlink="">
      <xdr:nvSpPr>
        <xdr:cNvPr id="431" name="【市民会館】&#10;一人当たり面積該当値テキスト">
          <a:extLst>
            <a:ext uri="{FF2B5EF4-FFF2-40B4-BE49-F238E27FC236}">
              <a16:creationId xmlns:a16="http://schemas.microsoft.com/office/drawing/2014/main" id="{4DA162F8-23AB-482C-AE24-10D369FA36ED}"/>
            </a:ext>
          </a:extLst>
        </xdr:cNvPr>
        <xdr:cNvSpPr txBox="1"/>
      </xdr:nvSpPr>
      <xdr:spPr>
        <a:xfrm>
          <a:off x="10515600"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32258</xdr:rowOff>
    </xdr:from>
    <xdr:to>
      <xdr:col>50</xdr:col>
      <xdr:colOff>165100</xdr:colOff>
      <xdr:row>106</xdr:row>
      <xdr:rowOff>133858</xdr:rowOff>
    </xdr:to>
    <xdr:sp macro="" textlink="">
      <xdr:nvSpPr>
        <xdr:cNvPr id="432" name="楕円 431">
          <a:extLst>
            <a:ext uri="{FF2B5EF4-FFF2-40B4-BE49-F238E27FC236}">
              <a16:creationId xmlns:a16="http://schemas.microsoft.com/office/drawing/2014/main" id="{480F812C-A480-4A0C-A1C3-5F365A8BAC84}"/>
            </a:ext>
          </a:extLst>
        </xdr:cNvPr>
        <xdr:cNvSpPr/>
      </xdr:nvSpPr>
      <xdr:spPr>
        <a:xfrm>
          <a:off x="9588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78487</xdr:rowOff>
    </xdr:from>
    <xdr:to>
      <xdr:col>55</xdr:col>
      <xdr:colOff>0</xdr:colOff>
      <xdr:row>106</xdr:row>
      <xdr:rowOff>83058</xdr:rowOff>
    </xdr:to>
    <xdr:cxnSp macro="">
      <xdr:nvCxnSpPr>
        <xdr:cNvPr id="433" name="直線コネクタ 432">
          <a:extLst>
            <a:ext uri="{FF2B5EF4-FFF2-40B4-BE49-F238E27FC236}">
              <a16:creationId xmlns:a16="http://schemas.microsoft.com/office/drawing/2014/main" id="{4BD88FAA-6837-457A-8FC7-E4D7CE74A481}"/>
            </a:ext>
          </a:extLst>
        </xdr:cNvPr>
        <xdr:cNvCxnSpPr/>
      </xdr:nvCxnSpPr>
      <xdr:spPr>
        <a:xfrm flipV="1">
          <a:off x="9639300" y="1825218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34" name="楕円 433">
          <a:extLst>
            <a:ext uri="{FF2B5EF4-FFF2-40B4-BE49-F238E27FC236}">
              <a16:creationId xmlns:a16="http://schemas.microsoft.com/office/drawing/2014/main" id="{1CB15615-116C-41FF-BB75-AB413BB50805}"/>
            </a:ext>
          </a:extLst>
        </xdr:cNvPr>
        <xdr:cNvSpPr/>
      </xdr:nvSpPr>
      <xdr:spPr>
        <a:xfrm>
          <a:off x="869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83058</xdr:rowOff>
    </xdr:from>
    <xdr:to>
      <xdr:col>50</xdr:col>
      <xdr:colOff>114300</xdr:colOff>
      <xdr:row>106</xdr:row>
      <xdr:rowOff>87630</xdr:rowOff>
    </xdr:to>
    <xdr:cxnSp macro="">
      <xdr:nvCxnSpPr>
        <xdr:cNvPr id="435" name="直線コネクタ 434">
          <a:extLst>
            <a:ext uri="{FF2B5EF4-FFF2-40B4-BE49-F238E27FC236}">
              <a16:creationId xmlns:a16="http://schemas.microsoft.com/office/drawing/2014/main" id="{DA1627AF-6BE6-48FD-A3F0-A43918BA056A}"/>
            </a:ext>
          </a:extLst>
        </xdr:cNvPr>
        <xdr:cNvCxnSpPr/>
      </xdr:nvCxnSpPr>
      <xdr:spPr>
        <a:xfrm flipV="1">
          <a:off x="8750300" y="182567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39115</xdr:rowOff>
    </xdr:from>
    <xdr:to>
      <xdr:col>41</xdr:col>
      <xdr:colOff>101600</xdr:colOff>
      <xdr:row>106</xdr:row>
      <xdr:rowOff>140715</xdr:rowOff>
    </xdr:to>
    <xdr:sp macro="" textlink="">
      <xdr:nvSpPr>
        <xdr:cNvPr id="436" name="楕円 435">
          <a:extLst>
            <a:ext uri="{FF2B5EF4-FFF2-40B4-BE49-F238E27FC236}">
              <a16:creationId xmlns:a16="http://schemas.microsoft.com/office/drawing/2014/main" id="{68F52BF5-A16C-452E-B93A-161260B8EA66}"/>
            </a:ext>
          </a:extLst>
        </xdr:cNvPr>
        <xdr:cNvSpPr/>
      </xdr:nvSpPr>
      <xdr:spPr>
        <a:xfrm>
          <a:off x="7810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87630</xdr:rowOff>
    </xdr:from>
    <xdr:to>
      <xdr:col>45</xdr:col>
      <xdr:colOff>177800</xdr:colOff>
      <xdr:row>106</xdr:row>
      <xdr:rowOff>89915</xdr:rowOff>
    </xdr:to>
    <xdr:cxnSp macro="">
      <xdr:nvCxnSpPr>
        <xdr:cNvPr id="437" name="直線コネクタ 436">
          <a:extLst>
            <a:ext uri="{FF2B5EF4-FFF2-40B4-BE49-F238E27FC236}">
              <a16:creationId xmlns:a16="http://schemas.microsoft.com/office/drawing/2014/main" id="{CC9437EE-6CA4-465B-8554-971D48FEE6AC}"/>
            </a:ext>
          </a:extLst>
        </xdr:cNvPr>
        <xdr:cNvCxnSpPr/>
      </xdr:nvCxnSpPr>
      <xdr:spPr>
        <a:xfrm flipV="1">
          <a:off x="7861300" y="182613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438" name="n_1aveValue【市民会館】&#10;一人当たり面積">
          <a:extLst>
            <a:ext uri="{FF2B5EF4-FFF2-40B4-BE49-F238E27FC236}">
              <a16:creationId xmlns:a16="http://schemas.microsoft.com/office/drawing/2014/main" id="{09EEB2DE-BF3D-472F-AC46-63C516728E60}"/>
            </a:ext>
          </a:extLst>
        </xdr:cNvPr>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39" name="n_2aveValue【市民会館】&#10;一人当たり面積">
          <a:extLst>
            <a:ext uri="{FF2B5EF4-FFF2-40B4-BE49-F238E27FC236}">
              <a16:creationId xmlns:a16="http://schemas.microsoft.com/office/drawing/2014/main" id="{FCEC983C-DCA4-426C-9CC3-EDA79579B588}"/>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40" name="n_3aveValue【市民会館】&#10;一人当たり面積">
          <a:extLst>
            <a:ext uri="{FF2B5EF4-FFF2-40B4-BE49-F238E27FC236}">
              <a16:creationId xmlns:a16="http://schemas.microsoft.com/office/drawing/2014/main" id="{B04B686C-B187-431E-B8C2-08266E71AE3A}"/>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150385</xdr:rowOff>
    </xdr:from>
    <xdr:ext cx="469744" cy="259045"/>
    <xdr:sp macro="" textlink="">
      <xdr:nvSpPr>
        <xdr:cNvPr id="441" name="n_1mainValue【市民会館】&#10;一人当たり面積">
          <a:extLst>
            <a:ext uri="{FF2B5EF4-FFF2-40B4-BE49-F238E27FC236}">
              <a16:creationId xmlns:a16="http://schemas.microsoft.com/office/drawing/2014/main" id="{766EB40E-C09D-4ECE-B6BE-93687798D29A}"/>
            </a:ext>
          </a:extLst>
        </xdr:cNvPr>
        <xdr:cNvSpPr txBox="1"/>
      </xdr:nvSpPr>
      <xdr:spPr>
        <a:xfrm>
          <a:off x="9391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442" name="n_2mainValue【市民会館】&#10;一人当たり面積">
          <a:extLst>
            <a:ext uri="{FF2B5EF4-FFF2-40B4-BE49-F238E27FC236}">
              <a16:creationId xmlns:a16="http://schemas.microsoft.com/office/drawing/2014/main" id="{F69BD24D-8909-431F-A374-D07F4906B874}"/>
            </a:ext>
          </a:extLst>
        </xdr:cNvPr>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43" name="n_3mainValue【市民会館】&#10;一人当たり面積">
          <a:extLst>
            <a:ext uri="{FF2B5EF4-FFF2-40B4-BE49-F238E27FC236}">
              <a16:creationId xmlns:a16="http://schemas.microsoft.com/office/drawing/2014/main" id="{6F3C3914-463C-40F6-91E0-048A182078F5}"/>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D1EF26B0-0DF9-4F14-A973-8D13A43E64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1EEE05A5-7DB3-4666-ABCD-43D68E4A6B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645EFB98-428B-4432-96C4-AC56E9FC78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336A1C2A-0CFC-4396-9700-988826E0B09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5B6892E8-A080-4276-8D44-E70A2ECE90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5DE5F18E-A11F-478E-BCE5-969885814F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4CC1F757-A0CB-4549-92C7-A372E0ED0F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51AFDCAA-ED9C-4B2E-995B-6C7E4BA3560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81506D24-D542-4A90-B97A-66192EE5E1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34D0A5B6-4B8D-4441-9D0D-77A3E41DEC9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a:extLst>
            <a:ext uri="{FF2B5EF4-FFF2-40B4-BE49-F238E27FC236}">
              <a16:creationId xmlns:a16="http://schemas.microsoft.com/office/drawing/2014/main" id="{6C1BD70A-51DB-4213-AABC-CA01F047022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a:extLst>
            <a:ext uri="{FF2B5EF4-FFF2-40B4-BE49-F238E27FC236}">
              <a16:creationId xmlns:a16="http://schemas.microsoft.com/office/drawing/2014/main" id="{5EEFB1BB-FBD2-4135-9BD6-7C72831EDBB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a:extLst>
            <a:ext uri="{FF2B5EF4-FFF2-40B4-BE49-F238E27FC236}">
              <a16:creationId xmlns:a16="http://schemas.microsoft.com/office/drawing/2014/main" id="{49682CBF-9186-4D27-8E88-ECFB2E0B0AF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a:extLst>
            <a:ext uri="{FF2B5EF4-FFF2-40B4-BE49-F238E27FC236}">
              <a16:creationId xmlns:a16="http://schemas.microsoft.com/office/drawing/2014/main" id="{E6AB81C2-E665-4478-96E6-2ECCB2A1865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a:extLst>
            <a:ext uri="{FF2B5EF4-FFF2-40B4-BE49-F238E27FC236}">
              <a16:creationId xmlns:a16="http://schemas.microsoft.com/office/drawing/2014/main" id="{9D07A27B-E185-462E-8B03-4D3CC8F0971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a:extLst>
            <a:ext uri="{FF2B5EF4-FFF2-40B4-BE49-F238E27FC236}">
              <a16:creationId xmlns:a16="http://schemas.microsoft.com/office/drawing/2014/main" id="{9129FFBA-9F12-429C-AF69-6EE9F04219A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a:extLst>
            <a:ext uri="{FF2B5EF4-FFF2-40B4-BE49-F238E27FC236}">
              <a16:creationId xmlns:a16="http://schemas.microsoft.com/office/drawing/2014/main" id="{35B67597-2EF9-4579-A374-727F0BAB113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a:extLst>
            <a:ext uri="{FF2B5EF4-FFF2-40B4-BE49-F238E27FC236}">
              <a16:creationId xmlns:a16="http://schemas.microsoft.com/office/drawing/2014/main" id="{2F6ECD85-6125-4364-AE1E-18949D7504E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a:extLst>
            <a:ext uri="{FF2B5EF4-FFF2-40B4-BE49-F238E27FC236}">
              <a16:creationId xmlns:a16="http://schemas.microsoft.com/office/drawing/2014/main" id="{F66B33A2-4E1B-496A-A437-9BE7B2274C9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a:extLst>
            <a:ext uri="{FF2B5EF4-FFF2-40B4-BE49-F238E27FC236}">
              <a16:creationId xmlns:a16="http://schemas.microsoft.com/office/drawing/2014/main" id="{B6456EDD-7024-4368-BDC8-773799C5119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a:extLst>
            <a:ext uri="{FF2B5EF4-FFF2-40B4-BE49-F238E27FC236}">
              <a16:creationId xmlns:a16="http://schemas.microsoft.com/office/drawing/2014/main" id="{66BB6C5A-DEA3-4A1D-88F5-52DFA982D1A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a:extLst>
            <a:ext uri="{FF2B5EF4-FFF2-40B4-BE49-F238E27FC236}">
              <a16:creationId xmlns:a16="http://schemas.microsoft.com/office/drawing/2014/main" id="{F6D8A5E4-1332-4FA0-8D87-ACFCED83414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B7881A52-B34C-412F-AE50-9860C5D38E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1C6228D1-0B01-40D4-B247-CD2C189A637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id="{3D24DBD8-893C-4281-9204-6F9496B30C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69" name="直線コネクタ 468">
          <a:extLst>
            <a:ext uri="{FF2B5EF4-FFF2-40B4-BE49-F238E27FC236}">
              <a16:creationId xmlns:a16="http://schemas.microsoft.com/office/drawing/2014/main" id="{503DFF43-088E-47B4-B478-C3DCE3724D71}"/>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0" name="【一般廃棄物処理施設】&#10;有形固定資産減価償却率最小値テキスト">
          <a:extLst>
            <a:ext uri="{FF2B5EF4-FFF2-40B4-BE49-F238E27FC236}">
              <a16:creationId xmlns:a16="http://schemas.microsoft.com/office/drawing/2014/main" id="{A8894D0A-0241-4C5C-814F-2DB45E57C443}"/>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1" name="直線コネクタ 470">
          <a:extLst>
            <a:ext uri="{FF2B5EF4-FFF2-40B4-BE49-F238E27FC236}">
              <a16:creationId xmlns:a16="http://schemas.microsoft.com/office/drawing/2014/main" id="{D07C5FD9-C654-4F7B-A184-C5D059636B6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2" name="【一般廃棄物処理施設】&#10;有形固定資産減価償却率最大値テキスト">
          <a:extLst>
            <a:ext uri="{FF2B5EF4-FFF2-40B4-BE49-F238E27FC236}">
              <a16:creationId xmlns:a16="http://schemas.microsoft.com/office/drawing/2014/main" id="{6FB847A0-CBCA-45F7-B38C-85DA302F13C6}"/>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3" name="直線コネクタ 472">
          <a:extLst>
            <a:ext uri="{FF2B5EF4-FFF2-40B4-BE49-F238E27FC236}">
              <a16:creationId xmlns:a16="http://schemas.microsoft.com/office/drawing/2014/main" id="{FA50E3C3-F084-483A-A22B-A15B7548142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74" name="【一般廃棄物処理施設】&#10;有形固定資産減価償却率平均値テキスト">
          <a:extLst>
            <a:ext uri="{FF2B5EF4-FFF2-40B4-BE49-F238E27FC236}">
              <a16:creationId xmlns:a16="http://schemas.microsoft.com/office/drawing/2014/main" id="{14498F5D-02BE-40E3-815C-556208ADB807}"/>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75" name="フローチャート: 判断 474">
          <a:extLst>
            <a:ext uri="{FF2B5EF4-FFF2-40B4-BE49-F238E27FC236}">
              <a16:creationId xmlns:a16="http://schemas.microsoft.com/office/drawing/2014/main" id="{7463A4A8-AAD5-415A-8144-02C81ED472ED}"/>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76" name="フローチャート: 判断 475">
          <a:extLst>
            <a:ext uri="{FF2B5EF4-FFF2-40B4-BE49-F238E27FC236}">
              <a16:creationId xmlns:a16="http://schemas.microsoft.com/office/drawing/2014/main" id="{BC2B280D-C95D-4AB5-B392-95574F93B905}"/>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77" name="フローチャート: 判断 476">
          <a:extLst>
            <a:ext uri="{FF2B5EF4-FFF2-40B4-BE49-F238E27FC236}">
              <a16:creationId xmlns:a16="http://schemas.microsoft.com/office/drawing/2014/main" id="{3FFF566B-168E-4647-ADE9-0C3D30C98DFC}"/>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78" name="フローチャート: 判断 477">
          <a:extLst>
            <a:ext uri="{FF2B5EF4-FFF2-40B4-BE49-F238E27FC236}">
              <a16:creationId xmlns:a16="http://schemas.microsoft.com/office/drawing/2014/main" id="{0686088C-2E2A-45C3-A89D-8C1C7F93252B}"/>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4170DAB-26D8-4139-AF78-FF561EE7B5B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B9A3ADF9-16F3-4E38-9B3F-9118241B81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E725A9C7-27B5-4989-BB6F-AA671A9A79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D1C472CD-0147-4D11-AF31-BC1884CA868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50D9D91-EF04-43FB-BC9B-FCF2743FEA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54792</xdr:rowOff>
    </xdr:from>
    <xdr:to>
      <xdr:col>85</xdr:col>
      <xdr:colOff>177800</xdr:colOff>
      <xdr:row>34</xdr:row>
      <xdr:rowOff>156392</xdr:rowOff>
    </xdr:to>
    <xdr:sp macro="" textlink="">
      <xdr:nvSpPr>
        <xdr:cNvPr id="484" name="楕円 483">
          <a:extLst>
            <a:ext uri="{FF2B5EF4-FFF2-40B4-BE49-F238E27FC236}">
              <a16:creationId xmlns:a16="http://schemas.microsoft.com/office/drawing/2014/main" id="{7C641204-1423-41ED-88D8-45A56A1EF042}"/>
            </a:ext>
          </a:extLst>
        </xdr:cNvPr>
        <xdr:cNvSpPr/>
      </xdr:nvSpPr>
      <xdr:spPr>
        <a:xfrm>
          <a:off x="16268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77669</xdr:rowOff>
    </xdr:from>
    <xdr:ext cx="405111" cy="259045"/>
    <xdr:sp macro="" textlink="">
      <xdr:nvSpPr>
        <xdr:cNvPr id="485" name="【一般廃棄物処理施設】&#10;有形固定資産減価償却率該当値テキスト">
          <a:extLst>
            <a:ext uri="{FF2B5EF4-FFF2-40B4-BE49-F238E27FC236}">
              <a16:creationId xmlns:a16="http://schemas.microsoft.com/office/drawing/2014/main" id="{2EF69D04-70C5-4CC1-A4D0-30B1E7981C50}"/>
            </a:ext>
          </a:extLst>
        </xdr:cNvPr>
        <xdr:cNvSpPr txBox="1"/>
      </xdr:nvSpPr>
      <xdr:spPr>
        <a:xfrm>
          <a:off x="16357600"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98878</xdr:rowOff>
    </xdr:from>
    <xdr:to>
      <xdr:col>81</xdr:col>
      <xdr:colOff>101600</xdr:colOff>
      <xdr:row>35</xdr:row>
      <xdr:rowOff>29028</xdr:rowOff>
    </xdr:to>
    <xdr:sp macro="" textlink="">
      <xdr:nvSpPr>
        <xdr:cNvPr id="486" name="楕円 485">
          <a:extLst>
            <a:ext uri="{FF2B5EF4-FFF2-40B4-BE49-F238E27FC236}">
              <a16:creationId xmlns:a16="http://schemas.microsoft.com/office/drawing/2014/main" id="{6BDAF32E-9ACE-479F-8D24-5D4880F279CE}"/>
            </a:ext>
          </a:extLst>
        </xdr:cNvPr>
        <xdr:cNvSpPr/>
      </xdr:nvSpPr>
      <xdr:spPr>
        <a:xfrm>
          <a:off x="15430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34</xdr:row>
      <xdr:rowOff>149678</xdr:rowOff>
    </xdr:to>
    <xdr:cxnSp macro="">
      <xdr:nvCxnSpPr>
        <xdr:cNvPr id="487" name="直線コネクタ 486">
          <a:extLst>
            <a:ext uri="{FF2B5EF4-FFF2-40B4-BE49-F238E27FC236}">
              <a16:creationId xmlns:a16="http://schemas.microsoft.com/office/drawing/2014/main" id="{2F99F6CE-4CF7-486E-AA44-AE904ECAD4C9}"/>
            </a:ext>
          </a:extLst>
        </xdr:cNvPr>
        <xdr:cNvCxnSpPr/>
      </xdr:nvCxnSpPr>
      <xdr:spPr>
        <a:xfrm flipV="1">
          <a:off x="15481300" y="5934892"/>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142966</xdr:rowOff>
    </xdr:from>
    <xdr:to>
      <xdr:col>76</xdr:col>
      <xdr:colOff>165100</xdr:colOff>
      <xdr:row>35</xdr:row>
      <xdr:rowOff>73116</xdr:rowOff>
    </xdr:to>
    <xdr:sp macro="" textlink="">
      <xdr:nvSpPr>
        <xdr:cNvPr id="488" name="楕円 487">
          <a:extLst>
            <a:ext uri="{FF2B5EF4-FFF2-40B4-BE49-F238E27FC236}">
              <a16:creationId xmlns:a16="http://schemas.microsoft.com/office/drawing/2014/main" id="{7FEEC747-DE74-4DC6-9802-F2E910681507}"/>
            </a:ext>
          </a:extLst>
        </xdr:cNvPr>
        <xdr:cNvSpPr/>
      </xdr:nvSpPr>
      <xdr:spPr>
        <a:xfrm>
          <a:off x="14541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149678</xdr:rowOff>
    </xdr:from>
    <xdr:to>
      <xdr:col>81</xdr:col>
      <xdr:colOff>50800</xdr:colOff>
      <xdr:row>35</xdr:row>
      <xdr:rowOff>22316</xdr:rowOff>
    </xdr:to>
    <xdr:cxnSp macro="">
      <xdr:nvCxnSpPr>
        <xdr:cNvPr id="489" name="直線コネクタ 488">
          <a:extLst>
            <a:ext uri="{FF2B5EF4-FFF2-40B4-BE49-F238E27FC236}">
              <a16:creationId xmlns:a16="http://schemas.microsoft.com/office/drawing/2014/main" id="{29E9B058-D9EC-4419-B796-7E3589902547}"/>
            </a:ext>
          </a:extLst>
        </xdr:cNvPr>
        <xdr:cNvCxnSpPr/>
      </xdr:nvCxnSpPr>
      <xdr:spPr>
        <a:xfrm flipV="1">
          <a:off x="14592300" y="59789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27033</xdr:rowOff>
    </xdr:from>
    <xdr:to>
      <xdr:col>72</xdr:col>
      <xdr:colOff>38100</xdr:colOff>
      <xdr:row>35</xdr:row>
      <xdr:rowOff>128633</xdr:rowOff>
    </xdr:to>
    <xdr:sp macro="" textlink="">
      <xdr:nvSpPr>
        <xdr:cNvPr id="490" name="楕円 489">
          <a:extLst>
            <a:ext uri="{FF2B5EF4-FFF2-40B4-BE49-F238E27FC236}">
              <a16:creationId xmlns:a16="http://schemas.microsoft.com/office/drawing/2014/main" id="{EEACB540-EBD0-45FA-9E11-9A609C6E23B6}"/>
            </a:ext>
          </a:extLst>
        </xdr:cNvPr>
        <xdr:cNvSpPr/>
      </xdr:nvSpPr>
      <xdr:spPr>
        <a:xfrm>
          <a:off x="13652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22316</xdr:rowOff>
    </xdr:from>
    <xdr:to>
      <xdr:col>76</xdr:col>
      <xdr:colOff>114300</xdr:colOff>
      <xdr:row>35</xdr:row>
      <xdr:rowOff>77833</xdr:rowOff>
    </xdr:to>
    <xdr:cxnSp macro="">
      <xdr:nvCxnSpPr>
        <xdr:cNvPr id="491" name="直線コネクタ 490">
          <a:extLst>
            <a:ext uri="{FF2B5EF4-FFF2-40B4-BE49-F238E27FC236}">
              <a16:creationId xmlns:a16="http://schemas.microsoft.com/office/drawing/2014/main" id="{9811CD9D-2B5D-4E55-A6A4-818CD084F5CF}"/>
            </a:ext>
          </a:extLst>
        </xdr:cNvPr>
        <xdr:cNvCxnSpPr/>
      </xdr:nvCxnSpPr>
      <xdr:spPr>
        <a:xfrm flipV="1">
          <a:off x="13703300" y="60230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07D1EE0C-307F-4D41-8A6A-2440ABC19C67}"/>
            </a:ext>
          </a:extLst>
        </xdr:cNvPr>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BB98B8DF-6978-4EF9-B064-9CA1D5737D80}"/>
            </a:ext>
          </a:extLst>
        </xdr:cNvPr>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892204BB-D510-4EE4-9B60-8520AF76722A}"/>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45555</xdr:rowOff>
    </xdr:from>
    <xdr:ext cx="405111" cy="259045"/>
    <xdr:sp macro="" textlink="">
      <xdr:nvSpPr>
        <xdr:cNvPr id="495" name="n_1mainValue【一般廃棄物処理施設】&#10;有形固定資産減価償却率">
          <a:extLst>
            <a:ext uri="{FF2B5EF4-FFF2-40B4-BE49-F238E27FC236}">
              <a16:creationId xmlns:a16="http://schemas.microsoft.com/office/drawing/2014/main" id="{1B04BA93-505F-488C-8F39-301808892332}"/>
            </a:ext>
          </a:extLst>
        </xdr:cNvPr>
        <xdr:cNvSpPr txBox="1"/>
      </xdr:nvSpPr>
      <xdr:spPr>
        <a:xfrm>
          <a:off x="152660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89643</xdr:rowOff>
    </xdr:from>
    <xdr:ext cx="405111" cy="259045"/>
    <xdr:sp macro="" textlink="">
      <xdr:nvSpPr>
        <xdr:cNvPr id="496" name="n_2mainValue【一般廃棄物処理施設】&#10;有形固定資産減価償却率">
          <a:extLst>
            <a:ext uri="{FF2B5EF4-FFF2-40B4-BE49-F238E27FC236}">
              <a16:creationId xmlns:a16="http://schemas.microsoft.com/office/drawing/2014/main" id="{79803101-2C8A-47C9-B2BD-97A7279CCB0A}"/>
            </a:ext>
          </a:extLst>
        </xdr:cNvPr>
        <xdr:cNvSpPr txBox="1"/>
      </xdr:nvSpPr>
      <xdr:spPr>
        <a:xfrm>
          <a:off x="14389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145160</xdr:rowOff>
    </xdr:from>
    <xdr:ext cx="405111" cy="259045"/>
    <xdr:sp macro="" textlink="">
      <xdr:nvSpPr>
        <xdr:cNvPr id="497" name="n_3mainValue【一般廃棄物処理施設】&#10;有形固定資産減価償却率">
          <a:extLst>
            <a:ext uri="{FF2B5EF4-FFF2-40B4-BE49-F238E27FC236}">
              <a16:creationId xmlns:a16="http://schemas.microsoft.com/office/drawing/2014/main" id="{005BC9A7-BA53-4392-9AD3-F4533001C2AE}"/>
            </a:ext>
          </a:extLst>
        </xdr:cNvPr>
        <xdr:cNvSpPr txBox="1"/>
      </xdr:nvSpPr>
      <xdr:spPr>
        <a:xfrm>
          <a:off x="13500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F347BAA8-74A2-485A-A094-88A2A5DA37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070F9C65-1791-4E45-9654-BE1A36A5A2B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75C9818C-F69D-46AC-9233-FE5E9FE6833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2AFF48D4-FBFB-4348-B99E-708EB01D692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A122BF24-EFDC-4110-9953-2AE8D1E707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5DACF74D-B68B-4EA6-B9A0-A7B49D0448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519B3D6E-5317-4E4F-8EFA-D614A203A0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AC9AA160-4599-4854-A3B7-1E47BA036C3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49A2D4BD-1DAF-4719-9FED-415AE2D401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9EA425E4-6324-4840-9FD6-15741F2E3C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08" name="直線コネクタ 507">
          <a:extLst>
            <a:ext uri="{FF2B5EF4-FFF2-40B4-BE49-F238E27FC236}">
              <a16:creationId xmlns:a16="http://schemas.microsoft.com/office/drawing/2014/main" id="{A4A398BF-1E7D-4663-A0F7-A7A06E863B1C}"/>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09" name="テキスト ボックス 508">
          <a:extLst>
            <a:ext uri="{FF2B5EF4-FFF2-40B4-BE49-F238E27FC236}">
              <a16:creationId xmlns:a16="http://schemas.microsoft.com/office/drawing/2014/main" id="{05384495-B7AB-49DC-9010-CB1EF7A4BFBB}"/>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0" name="直線コネクタ 509">
          <a:extLst>
            <a:ext uri="{FF2B5EF4-FFF2-40B4-BE49-F238E27FC236}">
              <a16:creationId xmlns:a16="http://schemas.microsoft.com/office/drawing/2014/main" id="{19056690-63DC-46CC-A903-8A6295A84D9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1" name="テキスト ボックス 510">
          <a:extLst>
            <a:ext uri="{FF2B5EF4-FFF2-40B4-BE49-F238E27FC236}">
              <a16:creationId xmlns:a16="http://schemas.microsoft.com/office/drawing/2014/main" id="{09E112D2-F96D-49D7-A523-538A0B14EDE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2" name="直線コネクタ 511">
          <a:extLst>
            <a:ext uri="{FF2B5EF4-FFF2-40B4-BE49-F238E27FC236}">
              <a16:creationId xmlns:a16="http://schemas.microsoft.com/office/drawing/2014/main" id="{51918B45-84C0-4F95-9044-6DD09C49E43E}"/>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3" name="テキスト ボックス 512">
          <a:extLst>
            <a:ext uri="{FF2B5EF4-FFF2-40B4-BE49-F238E27FC236}">
              <a16:creationId xmlns:a16="http://schemas.microsoft.com/office/drawing/2014/main" id="{1705580C-2591-4AEB-80F7-E5045A7E60E9}"/>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a:extLst>
            <a:ext uri="{FF2B5EF4-FFF2-40B4-BE49-F238E27FC236}">
              <a16:creationId xmlns:a16="http://schemas.microsoft.com/office/drawing/2014/main" id="{98C2E7E5-2082-4C07-914B-014AF218D1E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a:extLst>
            <a:ext uri="{FF2B5EF4-FFF2-40B4-BE49-F238E27FC236}">
              <a16:creationId xmlns:a16="http://schemas.microsoft.com/office/drawing/2014/main" id="{04AC1A72-3650-41CD-A06C-0B27CEE9C29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a:extLst>
            <a:ext uri="{FF2B5EF4-FFF2-40B4-BE49-F238E27FC236}">
              <a16:creationId xmlns:a16="http://schemas.microsoft.com/office/drawing/2014/main" id="{B4335849-1898-4E87-9A0D-ED6165E3F5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17" name="直線コネクタ 516">
          <a:extLst>
            <a:ext uri="{FF2B5EF4-FFF2-40B4-BE49-F238E27FC236}">
              <a16:creationId xmlns:a16="http://schemas.microsoft.com/office/drawing/2014/main" id="{9551178F-D5D9-4EF2-98A0-50CD7F7D3F21}"/>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18" name="【一般廃棄物処理施設】&#10;一人当たり有形固定資産（償却資産）額最小値テキスト">
          <a:extLst>
            <a:ext uri="{FF2B5EF4-FFF2-40B4-BE49-F238E27FC236}">
              <a16:creationId xmlns:a16="http://schemas.microsoft.com/office/drawing/2014/main" id="{DE401272-1311-44FB-B77D-73F29D7C52D8}"/>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19" name="直線コネクタ 518">
          <a:extLst>
            <a:ext uri="{FF2B5EF4-FFF2-40B4-BE49-F238E27FC236}">
              <a16:creationId xmlns:a16="http://schemas.microsoft.com/office/drawing/2014/main" id="{E4AD6951-3E33-472C-95FF-E3C19236AA52}"/>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0" name="【一般廃棄物処理施設】&#10;一人当たり有形固定資産（償却資産）額最大値テキスト">
          <a:extLst>
            <a:ext uri="{FF2B5EF4-FFF2-40B4-BE49-F238E27FC236}">
              <a16:creationId xmlns:a16="http://schemas.microsoft.com/office/drawing/2014/main" id="{FC3AC2EA-094A-4242-93CF-451B3F08D147}"/>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1" name="直線コネクタ 520">
          <a:extLst>
            <a:ext uri="{FF2B5EF4-FFF2-40B4-BE49-F238E27FC236}">
              <a16:creationId xmlns:a16="http://schemas.microsoft.com/office/drawing/2014/main" id="{A8045708-F175-41D4-9F80-A5CDB94575E5}"/>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22" name="【一般廃棄物処理施設】&#10;一人当たり有形固定資産（償却資産）額平均値テキスト">
          <a:extLst>
            <a:ext uri="{FF2B5EF4-FFF2-40B4-BE49-F238E27FC236}">
              <a16:creationId xmlns:a16="http://schemas.microsoft.com/office/drawing/2014/main" id="{8A926E7C-EF08-439B-BA70-B71BED4159FE}"/>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3" name="フローチャート: 判断 522">
          <a:extLst>
            <a:ext uri="{FF2B5EF4-FFF2-40B4-BE49-F238E27FC236}">
              <a16:creationId xmlns:a16="http://schemas.microsoft.com/office/drawing/2014/main" id="{3C03E010-9538-4DE6-B32F-209EFABFDF62}"/>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24" name="フローチャート: 判断 523">
          <a:extLst>
            <a:ext uri="{FF2B5EF4-FFF2-40B4-BE49-F238E27FC236}">
              <a16:creationId xmlns:a16="http://schemas.microsoft.com/office/drawing/2014/main" id="{4CAD32B4-E3BB-4753-A8E5-14D6B359C38C}"/>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25" name="フローチャート: 判断 524">
          <a:extLst>
            <a:ext uri="{FF2B5EF4-FFF2-40B4-BE49-F238E27FC236}">
              <a16:creationId xmlns:a16="http://schemas.microsoft.com/office/drawing/2014/main" id="{697C0C25-4914-42B6-BB1F-1D6E715672E2}"/>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26" name="フローチャート: 判断 525">
          <a:extLst>
            <a:ext uri="{FF2B5EF4-FFF2-40B4-BE49-F238E27FC236}">
              <a16:creationId xmlns:a16="http://schemas.microsoft.com/office/drawing/2014/main" id="{0B77028F-58BF-4BF0-8238-9B6E393D44CE}"/>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3315992-3545-4F60-8197-C7AC0001EC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5916F2C-5D8E-41EA-929C-4D5495BAD7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1FD34A17-C2AF-478F-9DA3-3405B625A1B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39D0F20-7897-42AB-9745-DC5985A7949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0789088-5D3E-433A-82D2-98BF9CF8163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9730</xdr:rowOff>
    </xdr:from>
    <xdr:to>
      <xdr:col>116</xdr:col>
      <xdr:colOff>114300</xdr:colOff>
      <xdr:row>36</xdr:row>
      <xdr:rowOff>111330</xdr:rowOff>
    </xdr:to>
    <xdr:sp macro="" textlink="">
      <xdr:nvSpPr>
        <xdr:cNvPr id="532" name="楕円 531">
          <a:extLst>
            <a:ext uri="{FF2B5EF4-FFF2-40B4-BE49-F238E27FC236}">
              <a16:creationId xmlns:a16="http://schemas.microsoft.com/office/drawing/2014/main" id="{6059EC16-0A7C-441F-9B42-04E9B2D60C15}"/>
            </a:ext>
          </a:extLst>
        </xdr:cNvPr>
        <xdr:cNvSpPr/>
      </xdr:nvSpPr>
      <xdr:spPr>
        <a:xfrm>
          <a:off x="22110700" y="61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32607</xdr:rowOff>
    </xdr:from>
    <xdr:ext cx="599010" cy="259045"/>
    <xdr:sp macro="" textlink="">
      <xdr:nvSpPr>
        <xdr:cNvPr id="533" name="【一般廃棄物処理施設】&#10;一人当たり有形固定資産（償却資産）額該当値テキスト">
          <a:extLst>
            <a:ext uri="{FF2B5EF4-FFF2-40B4-BE49-F238E27FC236}">
              <a16:creationId xmlns:a16="http://schemas.microsoft.com/office/drawing/2014/main" id="{C5A5230E-6A76-49C5-B2C5-1FFD0992DCAE}"/>
            </a:ext>
          </a:extLst>
        </xdr:cNvPr>
        <xdr:cNvSpPr txBox="1"/>
      </xdr:nvSpPr>
      <xdr:spPr>
        <a:xfrm>
          <a:off x="22199600" y="603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25331</xdr:rowOff>
    </xdr:from>
    <xdr:to>
      <xdr:col>112</xdr:col>
      <xdr:colOff>38100</xdr:colOff>
      <xdr:row>36</xdr:row>
      <xdr:rowOff>126931</xdr:rowOff>
    </xdr:to>
    <xdr:sp macro="" textlink="">
      <xdr:nvSpPr>
        <xdr:cNvPr id="534" name="楕円 533">
          <a:extLst>
            <a:ext uri="{FF2B5EF4-FFF2-40B4-BE49-F238E27FC236}">
              <a16:creationId xmlns:a16="http://schemas.microsoft.com/office/drawing/2014/main" id="{BA0975FC-69B1-456D-94B3-9BBAE71C59CE}"/>
            </a:ext>
          </a:extLst>
        </xdr:cNvPr>
        <xdr:cNvSpPr/>
      </xdr:nvSpPr>
      <xdr:spPr>
        <a:xfrm>
          <a:off x="21272500" y="61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60530</xdr:rowOff>
    </xdr:from>
    <xdr:to>
      <xdr:col>116</xdr:col>
      <xdr:colOff>63500</xdr:colOff>
      <xdr:row>36</xdr:row>
      <xdr:rowOff>76131</xdr:rowOff>
    </xdr:to>
    <xdr:cxnSp macro="">
      <xdr:nvCxnSpPr>
        <xdr:cNvPr id="535" name="直線コネクタ 534">
          <a:extLst>
            <a:ext uri="{FF2B5EF4-FFF2-40B4-BE49-F238E27FC236}">
              <a16:creationId xmlns:a16="http://schemas.microsoft.com/office/drawing/2014/main" id="{EA750269-B3C7-4304-9AF5-94C22F0F1C02}"/>
            </a:ext>
          </a:extLst>
        </xdr:cNvPr>
        <xdr:cNvCxnSpPr/>
      </xdr:nvCxnSpPr>
      <xdr:spPr>
        <a:xfrm flipV="1">
          <a:off x="21323300" y="6232730"/>
          <a:ext cx="838200" cy="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40013</xdr:rowOff>
    </xdr:from>
    <xdr:to>
      <xdr:col>107</xdr:col>
      <xdr:colOff>101600</xdr:colOff>
      <xdr:row>36</xdr:row>
      <xdr:rowOff>141613</xdr:rowOff>
    </xdr:to>
    <xdr:sp macro="" textlink="">
      <xdr:nvSpPr>
        <xdr:cNvPr id="536" name="楕円 535">
          <a:extLst>
            <a:ext uri="{FF2B5EF4-FFF2-40B4-BE49-F238E27FC236}">
              <a16:creationId xmlns:a16="http://schemas.microsoft.com/office/drawing/2014/main" id="{77CC0139-0204-4235-97BB-7CDBDA10337E}"/>
            </a:ext>
          </a:extLst>
        </xdr:cNvPr>
        <xdr:cNvSpPr/>
      </xdr:nvSpPr>
      <xdr:spPr>
        <a:xfrm>
          <a:off x="20383500" y="62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76131</xdr:rowOff>
    </xdr:from>
    <xdr:to>
      <xdr:col>111</xdr:col>
      <xdr:colOff>177800</xdr:colOff>
      <xdr:row>36</xdr:row>
      <xdr:rowOff>90813</xdr:rowOff>
    </xdr:to>
    <xdr:cxnSp macro="">
      <xdr:nvCxnSpPr>
        <xdr:cNvPr id="537" name="直線コネクタ 536">
          <a:extLst>
            <a:ext uri="{FF2B5EF4-FFF2-40B4-BE49-F238E27FC236}">
              <a16:creationId xmlns:a16="http://schemas.microsoft.com/office/drawing/2014/main" id="{006629E8-E1F6-41CA-A8A2-E44D6CE9779A}"/>
            </a:ext>
          </a:extLst>
        </xdr:cNvPr>
        <xdr:cNvCxnSpPr/>
      </xdr:nvCxnSpPr>
      <xdr:spPr>
        <a:xfrm flipV="1">
          <a:off x="20434300" y="6248331"/>
          <a:ext cx="889000" cy="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49700</xdr:rowOff>
    </xdr:from>
    <xdr:to>
      <xdr:col>102</xdr:col>
      <xdr:colOff>165100</xdr:colOff>
      <xdr:row>36</xdr:row>
      <xdr:rowOff>151300</xdr:rowOff>
    </xdr:to>
    <xdr:sp macro="" textlink="">
      <xdr:nvSpPr>
        <xdr:cNvPr id="538" name="楕円 537">
          <a:extLst>
            <a:ext uri="{FF2B5EF4-FFF2-40B4-BE49-F238E27FC236}">
              <a16:creationId xmlns:a16="http://schemas.microsoft.com/office/drawing/2014/main" id="{DD8E39D6-8EF2-490C-9A00-414CF2AFA8E1}"/>
            </a:ext>
          </a:extLst>
        </xdr:cNvPr>
        <xdr:cNvSpPr/>
      </xdr:nvSpPr>
      <xdr:spPr>
        <a:xfrm>
          <a:off x="19494500" y="62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90813</xdr:rowOff>
    </xdr:from>
    <xdr:to>
      <xdr:col>107</xdr:col>
      <xdr:colOff>50800</xdr:colOff>
      <xdr:row>36</xdr:row>
      <xdr:rowOff>100500</xdr:rowOff>
    </xdr:to>
    <xdr:cxnSp macro="">
      <xdr:nvCxnSpPr>
        <xdr:cNvPr id="539" name="直線コネクタ 538">
          <a:extLst>
            <a:ext uri="{FF2B5EF4-FFF2-40B4-BE49-F238E27FC236}">
              <a16:creationId xmlns:a16="http://schemas.microsoft.com/office/drawing/2014/main" id="{5A31AB3F-6BC5-43A0-AC02-469767A93205}"/>
            </a:ext>
          </a:extLst>
        </xdr:cNvPr>
        <xdr:cNvCxnSpPr/>
      </xdr:nvCxnSpPr>
      <xdr:spPr>
        <a:xfrm flipV="1">
          <a:off x="19545300" y="6263013"/>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40" name="n_1aveValue【一般廃棄物処理施設】&#10;一人当たり有形固定資産（償却資産）額">
          <a:extLst>
            <a:ext uri="{FF2B5EF4-FFF2-40B4-BE49-F238E27FC236}">
              <a16:creationId xmlns:a16="http://schemas.microsoft.com/office/drawing/2014/main" id="{5485D38B-FF72-45CD-BE11-024705D4506A}"/>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541" name="n_2aveValue【一般廃棄物処理施設】&#10;一人当たり有形固定資産（償却資産）額">
          <a:extLst>
            <a:ext uri="{FF2B5EF4-FFF2-40B4-BE49-F238E27FC236}">
              <a16:creationId xmlns:a16="http://schemas.microsoft.com/office/drawing/2014/main" id="{0C505179-9663-477F-84A1-B5B30A248920}"/>
            </a:ext>
          </a:extLst>
        </xdr:cNvPr>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542" name="n_3aveValue【一般廃棄物処理施設】&#10;一人当たり有形固定資産（償却資産）額">
          <a:extLst>
            <a:ext uri="{FF2B5EF4-FFF2-40B4-BE49-F238E27FC236}">
              <a16:creationId xmlns:a16="http://schemas.microsoft.com/office/drawing/2014/main" id="{8F3271FF-F322-4629-8890-D39845080134}"/>
            </a:ext>
          </a:extLst>
        </xdr:cNvPr>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143458</xdr:rowOff>
    </xdr:from>
    <xdr:ext cx="599010" cy="259045"/>
    <xdr:sp macro="" textlink="">
      <xdr:nvSpPr>
        <xdr:cNvPr id="543" name="n_1mainValue【一般廃棄物処理施設】&#10;一人当たり有形固定資産（償却資産）額">
          <a:extLst>
            <a:ext uri="{FF2B5EF4-FFF2-40B4-BE49-F238E27FC236}">
              <a16:creationId xmlns:a16="http://schemas.microsoft.com/office/drawing/2014/main" id="{3118C629-0B35-4FD4-8F8E-584DC158EC95}"/>
            </a:ext>
          </a:extLst>
        </xdr:cNvPr>
        <xdr:cNvSpPr txBox="1"/>
      </xdr:nvSpPr>
      <xdr:spPr>
        <a:xfrm>
          <a:off x="21011095" y="59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158140</xdr:rowOff>
    </xdr:from>
    <xdr:ext cx="599010" cy="259045"/>
    <xdr:sp macro="" textlink="">
      <xdr:nvSpPr>
        <xdr:cNvPr id="544" name="n_2mainValue【一般廃棄物処理施設】&#10;一人当たり有形固定資産（償却資産）額">
          <a:extLst>
            <a:ext uri="{FF2B5EF4-FFF2-40B4-BE49-F238E27FC236}">
              <a16:creationId xmlns:a16="http://schemas.microsoft.com/office/drawing/2014/main" id="{D7D85EFB-7C0E-4090-B1A4-CB3D2B9F3B4B}"/>
            </a:ext>
          </a:extLst>
        </xdr:cNvPr>
        <xdr:cNvSpPr txBox="1"/>
      </xdr:nvSpPr>
      <xdr:spPr>
        <a:xfrm>
          <a:off x="20134795" y="598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167827</xdr:rowOff>
    </xdr:from>
    <xdr:ext cx="599010" cy="259045"/>
    <xdr:sp macro="" textlink="">
      <xdr:nvSpPr>
        <xdr:cNvPr id="545" name="n_3mainValue【一般廃棄物処理施設】&#10;一人当たり有形固定資産（償却資産）額">
          <a:extLst>
            <a:ext uri="{FF2B5EF4-FFF2-40B4-BE49-F238E27FC236}">
              <a16:creationId xmlns:a16="http://schemas.microsoft.com/office/drawing/2014/main" id="{88F6A845-A47A-4FEE-AAE8-A3781350FA54}"/>
            </a:ext>
          </a:extLst>
        </xdr:cNvPr>
        <xdr:cNvSpPr txBox="1"/>
      </xdr:nvSpPr>
      <xdr:spPr>
        <a:xfrm>
          <a:off x="19245795" y="59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id="{7D127064-B8FE-4C12-BF71-1AD3C50424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id="{B6538D10-BB12-4D29-90E6-C44A7DC83F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id="{AFC90137-FB9F-4B1A-AA2E-B25328BF85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id="{4DF0149B-453B-4C6B-9D42-B5C80BB437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id="{07D65419-F66B-4F86-834F-826E137298B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id="{C4B857E7-DDFA-42A3-9556-EF974A57AE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id="{F19EF912-207C-4889-8242-BD783A25A8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id="{6347636A-5429-4DE5-877F-E2CC56DD0C3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a:extLst>
            <a:ext uri="{FF2B5EF4-FFF2-40B4-BE49-F238E27FC236}">
              <a16:creationId xmlns:a16="http://schemas.microsoft.com/office/drawing/2014/main" id="{FC97560A-7DC1-40AF-8128-0F6E5D44D92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a:extLst>
            <a:ext uri="{FF2B5EF4-FFF2-40B4-BE49-F238E27FC236}">
              <a16:creationId xmlns:a16="http://schemas.microsoft.com/office/drawing/2014/main" id="{92ED28F4-DDB9-4143-8856-9BE7B489E76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a:extLst>
            <a:ext uri="{FF2B5EF4-FFF2-40B4-BE49-F238E27FC236}">
              <a16:creationId xmlns:a16="http://schemas.microsoft.com/office/drawing/2014/main" id="{318EBB24-C79B-426F-A368-91AAB0E35BC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a:extLst>
            <a:ext uri="{FF2B5EF4-FFF2-40B4-BE49-F238E27FC236}">
              <a16:creationId xmlns:a16="http://schemas.microsoft.com/office/drawing/2014/main" id="{65089B93-6132-4196-92B4-4A4AE5F02EC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a:extLst>
            <a:ext uri="{FF2B5EF4-FFF2-40B4-BE49-F238E27FC236}">
              <a16:creationId xmlns:a16="http://schemas.microsoft.com/office/drawing/2014/main" id="{9B15EFA8-BFBA-4029-91BD-1F94E3B2528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a:extLst>
            <a:ext uri="{FF2B5EF4-FFF2-40B4-BE49-F238E27FC236}">
              <a16:creationId xmlns:a16="http://schemas.microsoft.com/office/drawing/2014/main" id="{9F768414-A83D-41B7-9370-2CDC3B70B8E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a:extLst>
            <a:ext uri="{FF2B5EF4-FFF2-40B4-BE49-F238E27FC236}">
              <a16:creationId xmlns:a16="http://schemas.microsoft.com/office/drawing/2014/main" id="{4F70DFEA-0A06-4CB1-A352-2BCBBD9EDC2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a:extLst>
            <a:ext uri="{FF2B5EF4-FFF2-40B4-BE49-F238E27FC236}">
              <a16:creationId xmlns:a16="http://schemas.microsoft.com/office/drawing/2014/main" id="{C1C0B66C-3E90-4D4B-A3FA-1EE375AD6F8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a:extLst>
            <a:ext uri="{FF2B5EF4-FFF2-40B4-BE49-F238E27FC236}">
              <a16:creationId xmlns:a16="http://schemas.microsoft.com/office/drawing/2014/main" id="{E2258485-C35C-4101-B174-9E02C99A808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a:extLst>
            <a:ext uri="{FF2B5EF4-FFF2-40B4-BE49-F238E27FC236}">
              <a16:creationId xmlns:a16="http://schemas.microsoft.com/office/drawing/2014/main" id="{CA98A47B-90D9-401F-91E5-96BFEBDF948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a:extLst>
            <a:ext uri="{FF2B5EF4-FFF2-40B4-BE49-F238E27FC236}">
              <a16:creationId xmlns:a16="http://schemas.microsoft.com/office/drawing/2014/main" id="{42738FFB-2712-4108-93F5-999213B52ED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a:extLst>
            <a:ext uri="{FF2B5EF4-FFF2-40B4-BE49-F238E27FC236}">
              <a16:creationId xmlns:a16="http://schemas.microsoft.com/office/drawing/2014/main" id="{F2DFDFAB-245A-43D8-A180-C16DE3E5C58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a:extLst>
            <a:ext uri="{FF2B5EF4-FFF2-40B4-BE49-F238E27FC236}">
              <a16:creationId xmlns:a16="http://schemas.microsoft.com/office/drawing/2014/main" id="{F46BBEF2-988F-4BDA-8A55-17600A7F40F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a:extLst>
            <a:ext uri="{FF2B5EF4-FFF2-40B4-BE49-F238E27FC236}">
              <a16:creationId xmlns:a16="http://schemas.microsoft.com/office/drawing/2014/main" id="{811AB42D-98A9-47C4-B7A5-956F08B9E51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a:extLst>
            <a:ext uri="{FF2B5EF4-FFF2-40B4-BE49-F238E27FC236}">
              <a16:creationId xmlns:a16="http://schemas.microsoft.com/office/drawing/2014/main" id="{B5A21DCD-F8D5-4426-BA55-FCC56F72BAD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BFFF0C7B-8611-4CDF-AE69-FFCA59CFCB4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a:extLst>
            <a:ext uri="{FF2B5EF4-FFF2-40B4-BE49-F238E27FC236}">
              <a16:creationId xmlns:a16="http://schemas.microsoft.com/office/drawing/2014/main" id="{61E9C39F-988A-4F05-913D-7803DCDB4B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71" name="直線コネクタ 570">
          <a:extLst>
            <a:ext uri="{FF2B5EF4-FFF2-40B4-BE49-F238E27FC236}">
              <a16:creationId xmlns:a16="http://schemas.microsoft.com/office/drawing/2014/main" id="{D611F1CA-B672-4FE5-BFCC-B7FA6A022066}"/>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72" name="【保健センター・保健所】&#10;有形固定資産減価償却率最小値テキスト">
          <a:extLst>
            <a:ext uri="{FF2B5EF4-FFF2-40B4-BE49-F238E27FC236}">
              <a16:creationId xmlns:a16="http://schemas.microsoft.com/office/drawing/2014/main" id="{5CE7CAF1-2D42-4153-8552-1221B2D09291}"/>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73" name="直線コネクタ 572">
          <a:extLst>
            <a:ext uri="{FF2B5EF4-FFF2-40B4-BE49-F238E27FC236}">
              <a16:creationId xmlns:a16="http://schemas.microsoft.com/office/drawing/2014/main" id="{199DCD4A-FC0F-4F30-97BF-E85E22159AA4}"/>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74" name="【保健センター・保健所】&#10;有形固定資産減価償却率最大値テキスト">
          <a:extLst>
            <a:ext uri="{FF2B5EF4-FFF2-40B4-BE49-F238E27FC236}">
              <a16:creationId xmlns:a16="http://schemas.microsoft.com/office/drawing/2014/main" id="{E8E38EA7-B0C1-4EEB-9D63-F0CE2B1773D6}"/>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75" name="直線コネクタ 574">
          <a:extLst>
            <a:ext uri="{FF2B5EF4-FFF2-40B4-BE49-F238E27FC236}">
              <a16:creationId xmlns:a16="http://schemas.microsoft.com/office/drawing/2014/main" id="{54BF1EA5-C2E9-4229-B0A5-29439CB30B1E}"/>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76" name="【保健センター・保健所】&#10;有形固定資産減価償却率平均値テキスト">
          <a:extLst>
            <a:ext uri="{FF2B5EF4-FFF2-40B4-BE49-F238E27FC236}">
              <a16:creationId xmlns:a16="http://schemas.microsoft.com/office/drawing/2014/main" id="{491AFB8C-23C2-448D-A0EE-FCA064CB9999}"/>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77" name="フローチャート: 判断 576">
          <a:extLst>
            <a:ext uri="{FF2B5EF4-FFF2-40B4-BE49-F238E27FC236}">
              <a16:creationId xmlns:a16="http://schemas.microsoft.com/office/drawing/2014/main" id="{DAE320DD-DD3B-4622-91E7-5731ACC2E7CB}"/>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78" name="フローチャート: 判断 577">
          <a:extLst>
            <a:ext uri="{FF2B5EF4-FFF2-40B4-BE49-F238E27FC236}">
              <a16:creationId xmlns:a16="http://schemas.microsoft.com/office/drawing/2014/main" id="{30F40AD3-2ACE-4AD4-AEF0-61BBF283AA73}"/>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9" name="フローチャート: 判断 578">
          <a:extLst>
            <a:ext uri="{FF2B5EF4-FFF2-40B4-BE49-F238E27FC236}">
              <a16:creationId xmlns:a16="http://schemas.microsoft.com/office/drawing/2014/main" id="{B5CA8DE4-077A-4058-B0D3-0C59DF4C52A1}"/>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80" name="フローチャート: 判断 579">
          <a:extLst>
            <a:ext uri="{FF2B5EF4-FFF2-40B4-BE49-F238E27FC236}">
              <a16:creationId xmlns:a16="http://schemas.microsoft.com/office/drawing/2014/main" id="{A68709F5-E9F5-4D90-8D29-5A6B37654EC6}"/>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295F5C43-8ECA-4DF3-AE7D-9E6E1911AA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EFA58414-2E8C-4414-AF98-6BD088D92A7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B546FEE-FEA0-42B3-ABF8-3057F1DB23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A734713C-85BC-4818-BD43-85B18C1376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E885EC04-E0B5-4CDE-8EC4-E3F73AB854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586" name="楕円 585">
          <a:extLst>
            <a:ext uri="{FF2B5EF4-FFF2-40B4-BE49-F238E27FC236}">
              <a16:creationId xmlns:a16="http://schemas.microsoft.com/office/drawing/2014/main" id="{B36D4F17-5233-45DA-A409-CC747D664902}"/>
            </a:ext>
          </a:extLst>
        </xdr:cNvPr>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587" name="【保健センター・保健所】&#10;有形固定資産減価償却率該当値テキスト">
          <a:extLst>
            <a:ext uri="{FF2B5EF4-FFF2-40B4-BE49-F238E27FC236}">
              <a16:creationId xmlns:a16="http://schemas.microsoft.com/office/drawing/2014/main" id="{B5417E8F-4516-4279-B094-3A37E9195252}"/>
            </a:ext>
          </a:extLst>
        </xdr:cNvPr>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88" name="楕円 587">
          <a:extLst>
            <a:ext uri="{FF2B5EF4-FFF2-40B4-BE49-F238E27FC236}">
              <a16:creationId xmlns:a16="http://schemas.microsoft.com/office/drawing/2014/main" id="{35C00B00-782D-4DC3-A77B-ACE1CD861F60}"/>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102870</xdr:rowOff>
    </xdr:to>
    <xdr:cxnSp macro="">
      <xdr:nvCxnSpPr>
        <xdr:cNvPr id="589" name="直線コネクタ 588">
          <a:extLst>
            <a:ext uri="{FF2B5EF4-FFF2-40B4-BE49-F238E27FC236}">
              <a16:creationId xmlns:a16="http://schemas.microsoft.com/office/drawing/2014/main" id="{01A6DA14-66F0-45EC-B80F-0AD035ED5166}"/>
            </a:ext>
          </a:extLst>
        </xdr:cNvPr>
        <xdr:cNvCxnSpPr/>
      </xdr:nvCxnSpPr>
      <xdr:spPr>
        <a:xfrm flipV="1">
          <a:off x="15481300" y="10527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86360</xdr:rowOff>
    </xdr:from>
    <xdr:to>
      <xdr:col>76</xdr:col>
      <xdr:colOff>165100</xdr:colOff>
      <xdr:row>62</xdr:row>
      <xdr:rowOff>16510</xdr:rowOff>
    </xdr:to>
    <xdr:sp macro="" textlink="">
      <xdr:nvSpPr>
        <xdr:cNvPr id="590" name="楕円 589">
          <a:extLst>
            <a:ext uri="{FF2B5EF4-FFF2-40B4-BE49-F238E27FC236}">
              <a16:creationId xmlns:a16="http://schemas.microsoft.com/office/drawing/2014/main" id="{9A5B0738-C462-4DD3-AFF9-18E636B5BA1D}"/>
            </a:ext>
          </a:extLst>
        </xdr:cNvPr>
        <xdr:cNvSpPr/>
      </xdr:nvSpPr>
      <xdr:spPr>
        <a:xfrm>
          <a:off x="1454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137160</xdr:rowOff>
    </xdr:to>
    <xdr:cxnSp macro="">
      <xdr:nvCxnSpPr>
        <xdr:cNvPr id="591" name="直線コネクタ 590">
          <a:extLst>
            <a:ext uri="{FF2B5EF4-FFF2-40B4-BE49-F238E27FC236}">
              <a16:creationId xmlns:a16="http://schemas.microsoft.com/office/drawing/2014/main" id="{F1FD838D-5E7B-4196-B27E-892C7DFAB952}"/>
            </a:ext>
          </a:extLst>
        </xdr:cNvPr>
        <xdr:cNvCxnSpPr/>
      </xdr:nvCxnSpPr>
      <xdr:spPr>
        <a:xfrm flipV="1">
          <a:off x="14592300" y="10561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102688</xdr:rowOff>
    </xdr:from>
    <xdr:to>
      <xdr:col>72</xdr:col>
      <xdr:colOff>38100</xdr:colOff>
      <xdr:row>62</xdr:row>
      <xdr:rowOff>32838</xdr:rowOff>
    </xdr:to>
    <xdr:sp macro="" textlink="">
      <xdr:nvSpPr>
        <xdr:cNvPr id="592" name="楕円 591">
          <a:extLst>
            <a:ext uri="{FF2B5EF4-FFF2-40B4-BE49-F238E27FC236}">
              <a16:creationId xmlns:a16="http://schemas.microsoft.com/office/drawing/2014/main" id="{76217025-A6B1-430E-B021-E2615C65ED87}"/>
            </a:ext>
          </a:extLst>
        </xdr:cNvPr>
        <xdr:cNvSpPr/>
      </xdr:nvSpPr>
      <xdr:spPr>
        <a:xfrm>
          <a:off x="13652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137160</xdr:rowOff>
    </xdr:from>
    <xdr:to>
      <xdr:col>76</xdr:col>
      <xdr:colOff>114300</xdr:colOff>
      <xdr:row>61</xdr:row>
      <xdr:rowOff>153488</xdr:rowOff>
    </xdr:to>
    <xdr:cxnSp macro="">
      <xdr:nvCxnSpPr>
        <xdr:cNvPr id="593" name="直線コネクタ 592">
          <a:extLst>
            <a:ext uri="{FF2B5EF4-FFF2-40B4-BE49-F238E27FC236}">
              <a16:creationId xmlns:a16="http://schemas.microsoft.com/office/drawing/2014/main" id="{77B8BDC6-DAEB-4B05-BA1A-F3370FFA791D}"/>
            </a:ext>
          </a:extLst>
        </xdr:cNvPr>
        <xdr:cNvCxnSpPr/>
      </xdr:nvCxnSpPr>
      <xdr:spPr>
        <a:xfrm flipV="1">
          <a:off x="13703300" y="1059561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594" name="n_1aveValue【保健センター・保健所】&#10;有形固定資産減価償却率">
          <a:extLst>
            <a:ext uri="{FF2B5EF4-FFF2-40B4-BE49-F238E27FC236}">
              <a16:creationId xmlns:a16="http://schemas.microsoft.com/office/drawing/2014/main" id="{188B3D0B-412D-4B1E-A845-9C4CCC358A07}"/>
            </a:ext>
          </a:extLst>
        </xdr:cNvPr>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95" name="n_2aveValue【保健センター・保健所】&#10;有形固定資産減価償却率">
          <a:extLst>
            <a:ext uri="{FF2B5EF4-FFF2-40B4-BE49-F238E27FC236}">
              <a16:creationId xmlns:a16="http://schemas.microsoft.com/office/drawing/2014/main" id="{9C9D9175-9901-4AF4-AFCC-9EB9C45F037E}"/>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96" name="n_3aveValue【保健センター・保健所】&#10;有形固定資産減価償却率">
          <a:extLst>
            <a:ext uri="{FF2B5EF4-FFF2-40B4-BE49-F238E27FC236}">
              <a16:creationId xmlns:a16="http://schemas.microsoft.com/office/drawing/2014/main" id="{497E4BED-B23A-4E0B-B63E-44772575CDBE}"/>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97" name="n_1mainValue【保健センター・保健所】&#10;有形固定資産減価償却率">
          <a:extLst>
            <a:ext uri="{FF2B5EF4-FFF2-40B4-BE49-F238E27FC236}">
              <a16:creationId xmlns:a16="http://schemas.microsoft.com/office/drawing/2014/main" id="{649651FA-AB4A-47DB-BB8F-D551C8B703D7}"/>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7637</xdr:rowOff>
    </xdr:from>
    <xdr:ext cx="405111" cy="259045"/>
    <xdr:sp macro="" textlink="">
      <xdr:nvSpPr>
        <xdr:cNvPr id="598" name="n_2mainValue【保健センター・保健所】&#10;有形固定資産減価償却率">
          <a:extLst>
            <a:ext uri="{FF2B5EF4-FFF2-40B4-BE49-F238E27FC236}">
              <a16:creationId xmlns:a16="http://schemas.microsoft.com/office/drawing/2014/main" id="{5DD9E60F-8798-4995-98A5-B995502230F9}"/>
            </a:ext>
          </a:extLst>
        </xdr:cNvPr>
        <xdr:cNvSpPr txBox="1"/>
      </xdr:nvSpPr>
      <xdr:spPr>
        <a:xfrm>
          <a:off x="14389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23965</xdr:rowOff>
    </xdr:from>
    <xdr:ext cx="405111" cy="259045"/>
    <xdr:sp macro="" textlink="">
      <xdr:nvSpPr>
        <xdr:cNvPr id="599" name="n_3mainValue【保健センター・保健所】&#10;有形固定資産減価償却率">
          <a:extLst>
            <a:ext uri="{FF2B5EF4-FFF2-40B4-BE49-F238E27FC236}">
              <a16:creationId xmlns:a16="http://schemas.microsoft.com/office/drawing/2014/main" id="{07D5D649-93AE-448D-931F-547029C1AA4D}"/>
            </a:ext>
          </a:extLst>
        </xdr:cNvPr>
        <xdr:cNvSpPr txBox="1"/>
      </xdr:nvSpPr>
      <xdr:spPr>
        <a:xfrm>
          <a:off x="13500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a:extLst>
            <a:ext uri="{FF2B5EF4-FFF2-40B4-BE49-F238E27FC236}">
              <a16:creationId xmlns:a16="http://schemas.microsoft.com/office/drawing/2014/main" id="{62E324E3-C28C-45E6-83A2-BFA734101A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a:extLst>
            <a:ext uri="{FF2B5EF4-FFF2-40B4-BE49-F238E27FC236}">
              <a16:creationId xmlns:a16="http://schemas.microsoft.com/office/drawing/2014/main" id="{F0B84520-C3C9-4C2F-AEC9-BDF00E0668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a:extLst>
            <a:ext uri="{FF2B5EF4-FFF2-40B4-BE49-F238E27FC236}">
              <a16:creationId xmlns:a16="http://schemas.microsoft.com/office/drawing/2014/main" id="{60D24A13-89F3-4B60-AE42-74267FBF46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a:extLst>
            <a:ext uri="{FF2B5EF4-FFF2-40B4-BE49-F238E27FC236}">
              <a16:creationId xmlns:a16="http://schemas.microsoft.com/office/drawing/2014/main" id="{6A15D07B-9E1A-4E0A-94F2-FA37DA6B34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a:extLst>
            <a:ext uri="{FF2B5EF4-FFF2-40B4-BE49-F238E27FC236}">
              <a16:creationId xmlns:a16="http://schemas.microsoft.com/office/drawing/2014/main" id="{A7D33083-7550-4145-A18C-84B2017923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a:extLst>
            <a:ext uri="{FF2B5EF4-FFF2-40B4-BE49-F238E27FC236}">
              <a16:creationId xmlns:a16="http://schemas.microsoft.com/office/drawing/2014/main" id="{B5E4F004-A997-44CC-8A9E-1D7505F4A5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a:extLst>
            <a:ext uri="{FF2B5EF4-FFF2-40B4-BE49-F238E27FC236}">
              <a16:creationId xmlns:a16="http://schemas.microsoft.com/office/drawing/2014/main" id="{6176472D-E6A7-4DD6-9FC7-9A462EFEF69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a:extLst>
            <a:ext uri="{FF2B5EF4-FFF2-40B4-BE49-F238E27FC236}">
              <a16:creationId xmlns:a16="http://schemas.microsoft.com/office/drawing/2014/main" id="{86D4CF47-4135-4ED8-BEBF-48FB2C1B06A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a:extLst>
            <a:ext uri="{FF2B5EF4-FFF2-40B4-BE49-F238E27FC236}">
              <a16:creationId xmlns:a16="http://schemas.microsoft.com/office/drawing/2014/main" id="{D40AC8A1-1FB7-4F9A-A21C-8A4E42CD0C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a:extLst>
            <a:ext uri="{FF2B5EF4-FFF2-40B4-BE49-F238E27FC236}">
              <a16:creationId xmlns:a16="http://schemas.microsoft.com/office/drawing/2014/main" id="{4ACDB26E-A8F9-4C68-B6A1-0B1E500869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0" name="直線コネクタ 609">
          <a:extLst>
            <a:ext uri="{FF2B5EF4-FFF2-40B4-BE49-F238E27FC236}">
              <a16:creationId xmlns:a16="http://schemas.microsoft.com/office/drawing/2014/main" id="{305F1F0A-C58D-43F2-9BC6-02ECD05BC7C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1" name="テキスト ボックス 610">
          <a:extLst>
            <a:ext uri="{FF2B5EF4-FFF2-40B4-BE49-F238E27FC236}">
              <a16:creationId xmlns:a16="http://schemas.microsoft.com/office/drawing/2014/main" id="{719BEAC5-A967-4993-A69F-D5F2200B56D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2" name="直線コネクタ 611">
          <a:extLst>
            <a:ext uri="{FF2B5EF4-FFF2-40B4-BE49-F238E27FC236}">
              <a16:creationId xmlns:a16="http://schemas.microsoft.com/office/drawing/2014/main" id="{6994C824-DC74-4A26-9C59-CB7A0A5A488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3" name="テキスト ボックス 612">
          <a:extLst>
            <a:ext uri="{FF2B5EF4-FFF2-40B4-BE49-F238E27FC236}">
              <a16:creationId xmlns:a16="http://schemas.microsoft.com/office/drawing/2014/main" id="{AD264504-041F-4C27-BCA3-37619D6AFBD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4" name="直線コネクタ 613">
          <a:extLst>
            <a:ext uri="{FF2B5EF4-FFF2-40B4-BE49-F238E27FC236}">
              <a16:creationId xmlns:a16="http://schemas.microsoft.com/office/drawing/2014/main" id="{9667CB79-BD32-4125-AF65-FFC1118F161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5" name="テキスト ボックス 614">
          <a:extLst>
            <a:ext uri="{FF2B5EF4-FFF2-40B4-BE49-F238E27FC236}">
              <a16:creationId xmlns:a16="http://schemas.microsoft.com/office/drawing/2014/main" id="{76A29544-8EF6-4174-A1A6-686990FBDB0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6" name="直線コネクタ 615">
          <a:extLst>
            <a:ext uri="{FF2B5EF4-FFF2-40B4-BE49-F238E27FC236}">
              <a16:creationId xmlns:a16="http://schemas.microsoft.com/office/drawing/2014/main" id="{4BEA6F5D-EE21-4DCC-BC78-46D38419418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7" name="テキスト ボックス 616">
          <a:extLst>
            <a:ext uri="{FF2B5EF4-FFF2-40B4-BE49-F238E27FC236}">
              <a16:creationId xmlns:a16="http://schemas.microsoft.com/office/drawing/2014/main" id="{A50194D9-C65F-4D31-945F-43F2AD8ACAD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8" name="直線コネクタ 617">
          <a:extLst>
            <a:ext uri="{FF2B5EF4-FFF2-40B4-BE49-F238E27FC236}">
              <a16:creationId xmlns:a16="http://schemas.microsoft.com/office/drawing/2014/main" id="{3BDC3F6B-A317-4273-8ACE-1503FF1E1FE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9" name="テキスト ボックス 618">
          <a:extLst>
            <a:ext uri="{FF2B5EF4-FFF2-40B4-BE49-F238E27FC236}">
              <a16:creationId xmlns:a16="http://schemas.microsoft.com/office/drawing/2014/main" id="{0318E500-6110-4F47-9453-313BD268736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0" name="直線コネクタ 619">
          <a:extLst>
            <a:ext uri="{FF2B5EF4-FFF2-40B4-BE49-F238E27FC236}">
              <a16:creationId xmlns:a16="http://schemas.microsoft.com/office/drawing/2014/main" id="{8D7933FA-E9AD-4190-80FD-90669BB6F33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1" name="テキスト ボックス 620">
          <a:extLst>
            <a:ext uri="{FF2B5EF4-FFF2-40B4-BE49-F238E27FC236}">
              <a16:creationId xmlns:a16="http://schemas.microsoft.com/office/drawing/2014/main" id="{56063381-B19F-4563-9232-D16BBC4C9BA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960AEEF8-CBC3-426F-ACBC-EAEB11817D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a:extLst>
            <a:ext uri="{FF2B5EF4-FFF2-40B4-BE49-F238E27FC236}">
              <a16:creationId xmlns:a16="http://schemas.microsoft.com/office/drawing/2014/main" id="{A1FBC5E9-458D-4B39-BA7E-DB90D81DA98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C4E4B376-3D9A-478E-BDF1-F0BB8D53D4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25" name="直線コネクタ 624">
          <a:extLst>
            <a:ext uri="{FF2B5EF4-FFF2-40B4-BE49-F238E27FC236}">
              <a16:creationId xmlns:a16="http://schemas.microsoft.com/office/drawing/2014/main" id="{FC5721FD-ACDC-4095-BDC0-C744AFD3DF21}"/>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26" name="【保健センター・保健所】&#10;一人当たり面積最小値テキスト">
          <a:extLst>
            <a:ext uri="{FF2B5EF4-FFF2-40B4-BE49-F238E27FC236}">
              <a16:creationId xmlns:a16="http://schemas.microsoft.com/office/drawing/2014/main" id="{BED57BC2-F738-4409-904E-91B1A7B838AF}"/>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27" name="直線コネクタ 626">
          <a:extLst>
            <a:ext uri="{FF2B5EF4-FFF2-40B4-BE49-F238E27FC236}">
              <a16:creationId xmlns:a16="http://schemas.microsoft.com/office/drawing/2014/main" id="{4CFC2BFD-E97E-493D-BC1C-098BC5C76F8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28" name="【保健センター・保健所】&#10;一人当たり面積最大値テキスト">
          <a:extLst>
            <a:ext uri="{FF2B5EF4-FFF2-40B4-BE49-F238E27FC236}">
              <a16:creationId xmlns:a16="http://schemas.microsoft.com/office/drawing/2014/main" id="{3F0C3CC9-6AAE-4B26-83B0-6C4A9E11686C}"/>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29" name="直線コネクタ 628">
          <a:extLst>
            <a:ext uri="{FF2B5EF4-FFF2-40B4-BE49-F238E27FC236}">
              <a16:creationId xmlns:a16="http://schemas.microsoft.com/office/drawing/2014/main" id="{8D2C628C-0649-4026-AFDB-6A3318D31DE6}"/>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30" name="【保健センター・保健所】&#10;一人当たり面積平均値テキスト">
          <a:extLst>
            <a:ext uri="{FF2B5EF4-FFF2-40B4-BE49-F238E27FC236}">
              <a16:creationId xmlns:a16="http://schemas.microsoft.com/office/drawing/2014/main" id="{912B8B85-10CC-49D4-B8F3-889DDD4BC1C9}"/>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31" name="フローチャート: 判断 630">
          <a:extLst>
            <a:ext uri="{FF2B5EF4-FFF2-40B4-BE49-F238E27FC236}">
              <a16:creationId xmlns:a16="http://schemas.microsoft.com/office/drawing/2014/main" id="{CCBA3F8E-9B15-4958-9FA1-06BB45DEE936}"/>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32" name="フローチャート: 判断 631">
          <a:extLst>
            <a:ext uri="{FF2B5EF4-FFF2-40B4-BE49-F238E27FC236}">
              <a16:creationId xmlns:a16="http://schemas.microsoft.com/office/drawing/2014/main" id="{3393F855-B0B4-4623-A24A-F0E8F6080E0C}"/>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33" name="フローチャート: 判断 632">
          <a:extLst>
            <a:ext uri="{FF2B5EF4-FFF2-40B4-BE49-F238E27FC236}">
              <a16:creationId xmlns:a16="http://schemas.microsoft.com/office/drawing/2014/main" id="{32D4A115-14A4-445F-85D3-1F56A1749B24}"/>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34" name="フローチャート: 判断 633">
          <a:extLst>
            <a:ext uri="{FF2B5EF4-FFF2-40B4-BE49-F238E27FC236}">
              <a16:creationId xmlns:a16="http://schemas.microsoft.com/office/drawing/2014/main" id="{682BE0D8-BAB3-4B7E-A170-0CC3D0326D24}"/>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AE6E24D1-C849-4704-8168-0204B40F34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6C52E765-EEAF-4991-B3BF-68F1FEB6B7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DA73C04D-50AD-4CF2-A154-34057D8AB5A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646A7A40-2EB3-499D-ADB5-ADFC145F60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C7A30666-C83C-4AA8-9D53-4B1DEB76642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159838</xdr:rowOff>
    </xdr:from>
    <xdr:to>
      <xdr:col>116</xdr:col>
      <xdr:colOff>114300</xdr:colOff>
      <xdr:row>60</xdr:row>
      <xdr:rowOff>89988</xdr:rowOff>
    </xdr:to>
    <xdr:sp macro="" textlink="">
      <xdr:nvSpPr>
        <xdr:cNvPr id="640" name="楕円 639">
          <a:extLst>
            <a:ext uri="{FF2B5EF4-FFF2-40B4-BE49-F238E27FC236}">
              <a16:creationId xmlns:a16="http://schemas.microsoft.com/office/drawing/2014/main" id="{11B1246A-2109-42A8-A2F9-987F9F120E62}"/>
            </a:ext>
          </a:extLst>
        </xdr:cNvPr>
        <xdr:cNvSpPr/>
      </xdr:nvSpPr>
      <xdr:spPr>
        <a:xfrm>
          <a:off x="22110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11265</xdr:rowOff>
    </xdr:from>
    <xdr:ext cx="469744" cy="259045"/>
    <xdr:sp macro="" textlink="">
      <xdr:nvSpPr>
        <xdr:cNvPr id="641" name="【保健センター・保健所】&#10;一人当たり面積該当値テキスト">
          <a:extLst>
            <a:ext uri="{FF2B5EF4-FFF2-40B4-BE49-F238E27FC236}">
              <a16:creationId xmlns:a16="http://schemas.microsoft.com/office/drawing/2014/main" id="{C45DA1DE-A28D-451B-976C-45DF0AA39BFD}"/>
            </a:ext>
          </a:extLst>
        </xdr:cNvPr>
        <xdr:cNvSpPr txBox="1"/>
      </xdr:nvSpPr>
      <xdr:spPr>
        <a:xfrm>
          <a:off x="22199600" y="1012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642" name="楕円 641">
          <a:extLst>
            <a:ext uri="{FF2B5EF4-FFF2-40B4-BE49-F238E27FC236}">
              <a16:creationId xmlns:a16="http://schemas.microsoft.com/office/drawing/2014/main" id="{A90CC0AC-B4D5-4F0C-A789-7F9CC2B36C15}"/>
            </a:ext>
          </a:extLst>
        </xdr:cNvPr>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39188</xdr:rowOff>
    </xdr:from>
    <xdr:to>
      <xdr:col>116</xdr:col>
      <xdr:colOff>63500</xdr:colOff>
      <xdr:row>60</xdr:row>
      <xdr:rowOff>45720</xdr:rowOff>
    </xdr:to>
    <xdr:cxnSp macro="">
      <xdr:nvCxnSpPr>
        <xdr:cNvPr id="643" name="直線コネクタ 642">
          <a:extLst>
            <a:ext uri="{FF2B5EF4-FFF2-40B4-BE49-F238E27FC236}">
              <a16:creationId xmlns:a16="http://schemas.microsoft.com/office/drawing/2014/main" id="{7F97F72C-39A4-47A0-81A2-D29F2B053830}"/>
            </a:ext>
          </a:extLst>
        </xdr:cNvPr>
        <xdr:cNvCxnSpPr/>
      </xdr:nvCxnSpPr>
      <xdr:spPr>
        <a:xfrm flipV="1">
          <a:off x="21323300" y="103261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4717</xdr:rowOff>
    </xdr:from>
    <xdr:to>
      <xdr:col>107</xdr:col>
      <xdr:colOff>101600</xdr:colOff>
      <xdr:row>60</xdr:row>
      <xdr:rowOff>106317</xdr:rowOff>
    </xdr:to>
    <xdr:sp macro="" textlink="">
      <xdr:nvSpPr>
        <xdr:cNvPr id="644" name="楕円 643">
          <a:extLst>
            <a:ext uri="{FF2B5EF4-FFF2-40B4-BE49-F238E27FC236}">
              <a16:creationId xmlns:a16="http://schemas.microsoft.com/office/drawing/2014/main" id="{EBC72CE7-7C38-46EA-8E78-1E9DD24EDDBC}"/>
            </a:ext>
          </a:extLst>
        </xdr:cNvPr>
        <xdr:cNvSpPr/>
      </xdr:nvSpPr>
      <xdr:spPr>
        <a:xfrm>
          <a:off x="20383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45720</xdr:rowOff>
    </xdr:from>
    <xdr:to>
      <xdr:col>111</xdr:col>
      <xdr:colOff>177800</xdr:colOff>
      <xdr:row>60</xdr:row>
      <xdr:rowOff>55517</xdr:rowOff>
    </xdr:to>
    <xdr:cxnSp macro="">
      <xdr:nvCxnSpPr>
        <xdr:cNvPr id="645" name="直線コネクタ 644">
          <a:extLst>
            <a:ext uri="{FF2B5EF4-FFF2-40B4-BE49-F238E27FC236}">
              <a16:creationId xmlns:a16="http://schemas.microsoft.com/office/drawing/2014/main" id="{E72D8A7F-12FA-40FB-81DC-2ADB4FE4689B}"/>
            </a:ext>
          </a:extLst>
        </xdr:cNvPr>
        <xdr:cNvCxnSpPr/>
      </xdr:nvCxnSpPr>
      <xdr:spPr>
        <a:xfrm flipV="1">
          <a:off x="20434300" y="103327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14515</xdr:rowOff>
    </xdr:from>
    <xdr:to>
      <xdr:col>102</xdr:col>
      <xdr:colOff>165100</xdr:colOff>
      <xdr:row>60</xdr:row>
      <xdr:rowOff>116115</xdr:rowOff>
    </xdr:to>
    <xdr:sp macro="" textlink="">
      <xdr:nvSpPr>
        <xdr:cNvPr id="646" name="楕円 645">
          <a:extLst>
            <a:ext uri="{FF2B5EF4-FFF2-40B4-BE49-F238E27FC236}">
              <a16:creationId xmlns:a16="http://schemas.microsoft.com/office/drawing/2014/main" id="{9362F553-15ED-48A8-9050-6644C4094EA3}"/>
            </a:ext>
          </a:extLst>
        </xdr:cNvPr>
        <xdr:cNvSpPr/>
      </xdr:nvSpPr>
      <xdr:spPr>
        <a:xfrm>
          <a:off x="19494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55517</xdr:rowOff>
    </xdr:from>
    <xdr:to>
      <xdr:col>107</xdr:col>
      <xdr:colOff>50800</xdr:colOff>
      <xdr:row>60</xdr:row>
      <xdr:rowOff>65315</xdr:rowOff>
    </xdr:to>
    <xdr:cxnSp macro="">
      <xdr:nvCxnSpPr>
        <xdr:cNvPr id="647" name="直線コネクタ 646">
          <a:extLst>
            <a:ext uri="{FF2B5EF4-FFF2-40B4-BE49-F238E27FC236}">
              <a16:creationId xmlns:a16="http://schemas.microsoft.com/office/drawing/2014/main" id="{2D360044-2C2C-4D64-97B1-803E896001DE}"/>
            </a:ext>
          </a:extLst>
        </xdr:cNvPr>
        <xdr:cNvCxnSpPr/>
      </xdr:nvCxnSpPr>
      <xdr:spPr>
        <a:xfrm flipV="1">
          <a:off x="19545300" y="103425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648" name="n_1aveValue【保健センター・保健所】&#10;一人当たり面積">
          <a:extLst>
            <a:ext uri="{FF2B5EF4-FFF2-40B4-BE49-F238E27FC236}">
              <a16:creationId xmlns:a16="http://schemas.microsoft.com/office/drawing/2014/main" id="{3F76849A-502E-428A-A50D-F9CA42C0475D}"/>
            </a:ext>
          </a:extLst>
        </xdr:cNvPr>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649" name="n_2aveValue【保健センター・保健所】&#10;一人当たり面積">
          <a:extLst>
            <a:ext uri="{FF2B5EF4-FFF2-40B4-BE49-F238E27FC236}">
              <a16:creationId xmlns:a16="http://schemas.microsoft.com/office/drawing/2014/main" id="{4F4DE746-86BE-4199-9AAA-7E571F9C46B7}"/>
            </a:ext>
          </a:extLst>
        </xdr:cNvPr>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650" name="n_3aveValue【保健センター・保健所】&#10;一人当たり面積">
          <a:extLst>
            <a:ext uri="{FF2B5EF4-FFF2-40B4-BE49-F238E27FC236}">
              <a16:creationId xmlns:a16="http://schemas.microsoft.com/office/drawing/2014/main" id="{CF32DE03-87B0-4BB8-9795-D2BBBCFB3C1D}"/>
            </a:ext>
          </a:extLst>
        </xdr:cNvPr>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651" name="n_1mainValue【保健センター・保健所】&#10;一人当たり面積">
          <a:extLst>
            <a:ext uri="{FF2B5EF4-FFF2-40B4-BE49-F238E27FC236}">
              <a16:creationId xmlns:a16="http://schemas.microsoft.com/office/drawing/2014/main" id="{24B462D1-2619-4257-BE6A-C2F2F851BCDE}"/>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122844</xdr:rowOff>
    </xdr:from>
    <xdr:ext cx="469744" cy="259045"/>
    <xdr:sp macro="" textlink="">
      <xdr:nvSpPr>
        <xdr:cNvPr id="652" name="n_2mainValue【保健センター・保健所】&#10;一人当たり面積">
          <a:extLst>
            <a:ext uri="{FF2B5EF4-FFF2-40B4-BE49-F238E27FC236}">
              <a16:creationId xmlns:a16="http://schemas.microsoft.com/office/drawing/2014/main" id="{F0B73CEC-4E1C-4EC1-8A6C-69B33B0C4EC7}"/>
            </a:ext>
          </a:extLst>
        </xdr:cNvPr>
        <xdr:cNvSpPr txBox="1"/>
      </xdr:nvSpPr>
      <xdr:spPr>
        <a:xfrm>
          <a:off x="201994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132642</xdr:rowOff>
    </xdr:from>
    <xdr:ext cx="469744" cy="259045"/>
    <xdr:sp macro="" textlink="">
      <xdr:nvSpPr>
        <xdr:cNvPr id="653" name="n_3mainValue【保健センター・保健所】&#10;一人当たり面積">
          <a:extLst>
            <a:ext uri="{FF2B5EF4-FFF2-40B4-BE49-F238E27FC236}">
              <a16:creationId xmlns:a16="http://schemas.microsoft.com/office/drawing/2014/main" id="{A33B8E84-BEA9-4F8F-92F6-0239B90BD5B5}"/>
            </a:ext>
          </a:extLst>
        </xdr:cNvPr>
        <xdr:cNvSpPr txBox="1"/>
      </xdr:nvSpPr>
      <xdr:spPr>
        <a:xfrm>
          <a:off x="193104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1D443EC7-C36F-4A79-87DA-02300F33B2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5D96D84F-6341-4102-9C3D-1007B6C7A1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EA6B3051-8F3A-4EBD-A5BA-E6F5045C61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D6E03BB2-E027-49CB-9932-2FBFED03F1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BF416BC7-AA48-41E5-A0B4-FB9A84D72B9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6794C803-491D-42F6-8518-CAC0A765993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20C45D80-A53C-48E4-A242-AC747E87006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89421636-D51F-43C2-96AF-705563CD98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a:extLst>
            <a:ext uri="{FF2B5EF4-FFF2-40B4-BE49-F238E27FC236}">
              <a16:creationId xmlns:a16="http://schemas.microsoft.com/office/drawing/2014/main" id="{B4389FA5-417F-4588-855F-946717957BC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0175DF26-4ABC-463C-B999-3C499C72D5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a:extLst>
            <a:ext uri="{FF2B5EF4-FFF2-40B4-BE49-F238E27FC236}">
              <a16:creationId xmlns:a16="http://schemas.microsoft.com/office/drawing/2014/main" id="{F0854A81-E0C9-4D17-B366-A9A7E565D6B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5" name="テキスト ボックス 664">
          <a:extLst>
            <a:ext uri="{FF2B5EF4-FFF2-40B4-BE49-F238E27FC236}">
              <a16:creationId xmlns:a16="http://schemas.microsoft.com/office/drawing/2014/main" id="{57FB9B4E-BB72-448A-BC8A-32C5DBF92D2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a:extLst>
            <a:ext uri="{FF2B5EF4-FFF2-40B4-BE49-F238E27FC236}">
              <a16:creationId xmlns:a16="http://schemas.microsoft.com/office/drawing/2014/main" id="{FF1C502C-B1A7-4CF5-A433-16F0BC6D236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a:extLst>
            <a:ext uri="{FF2B5EF4-FFF2-40B4-BE49-F238E27FC236}">
              <a16:creationId xmlns:a16="http://schemas.microsoft.com/office/drawing/2014/main" id="{763012E6-31DB-4E4D-915B-EFDF44F049B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a:extLst>
            <a:ext uri="{FF2B5EF4-FFF2-40B4-BE49-F238E27FC236}">
              <a16:creationId xmlns:a16="http://schemas.microsoft.com/office/drawing/2014/main" id="{2F749489-0802-4DCD-B14F-F1A11E82ABB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a:extLst>
            <a:ext uri="{FF2B5EF4-FFF2-40B4-BE49-F238E27FC236}">
              <a16:creationId xmlns:a16="http://schemas.microsoft.com/office/drawing/2014/main" id="{D7F6C1B5-AE3A-4EBE-8ED6-00BDFA513F6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a:extLst>
            <a:ext uri="{FF2B5EF4-FFF2-40B4-BE49-F238E27FC236}">
              <a16:creationId xmlns:a16="http://schemas.microsoft.com/office/drawing/2014/main" id="{AB63F112-7702-47FA-8000-EF3E48522DF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a:extLst>
            <a:ext uri="{FF2B5EF4-FFF2-40B4-BE49-F238E27FC236}">
              <a16:creationId xmlns:a16="http://schemas.microsoft.com/office/drawing/2014/main" id="{BD17A4FB-B1D2-4D51-BF20-89290F013E4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a:extLst>
            <a:ext uri="{FF2B5EF4-FFF2-40B4-BE49-F238E27FC236}">
              <a16:creationId xmlns:a16="http://schemas.microsoft.com/office/drawing/2014/main" id="{AC457E09-B297-4E72-B9E4-FF9BB81030A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a:extLst>
            <a:ext uri="{FF2B5EF4-FFF2-40B4-BE49-F238E27FC236}">
              <a16:creationId xmlns:a16="http://schemas.microsoft.com/office/drawing/2014/main" id="{46476A16-0F84-4150-95C4-CCCA30431F1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a:extLst>
            <a:ext uri="{FF2B5EF4-FFF2-40B4-BE49-F238E27FC236}">
              <a16:creationId xmlns:a16="http://schemas.microsoft.com/office/drawing/2014/main" id="{4CA3DBC4-391F-4F73-80BD-AFEEBAEE953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5" name="テキスト ボックス 674">
          <a:extLst>
            <a:ext uri="{FF2B5EF4-FFF2-40B4-BE49-F238E27FC236}">
              <a16:creationId xmlns:a16="http://schemas.microsoft.com/office/drawing/2014/main" id="{A1AD474D-0ED8-4FBD-B5FA-57B48CA541E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a:extLst>
            <a:ext uri="{FF2B5EF4-FFF2-40B4-BE49-F238E27FC236}">
              <a16:creationId xmlns:a16="http://schemas.microsoft.com/office/drawing/2014/main" id="{87CE6EE0-FEA8-40CC-A211-899246A7F7F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60B43E58-DBB4-4D96-B576-60D1B59021F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a:extLst>
            <a:ext uri="{FF2B5EF4-FFF2-40B4-BE49-F238E27FC236}">
              <a16:creationId xmlns:a16="http://schemas.microsoft.com/office/drawing/2014/main" id="{027A31A4-F32C-4043-AAEE-6686D482A5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79" name="直線コネクタ 678">
          <a:extLst>
            <a:ext uri="{FF2B5EF4-FFF2-40B4-BE49-F238E27FC236}">
              <a16:creationId xmlns:a16="http://schemas.microsoft.com/office/drawing/2014/main" id="{AFF427EE-FF7C-495D-8510-31726847E74A}"/>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0" name="【消防施設】&#10;有形固定資産減価償却率最小値テキスト">
          <a:extLst>
            <a:ext uri="{FF2B5EF4-FFF2-40B4-BE49-F238E27FC236}">
              <a16:creationId xmlns:a16="http://schemas.microsoft.com/office/drawing/2014/main" id="{84487549-D358-481D-9EA3-9BDAD13C3104}"/>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1" name="直線コネクタ 680">
          <a:extLst>
            <a:ext uri="{FF2B5EF4-FFF2-40B4-BE49-F238E27FC236}">
              <a16:creationId xmlns:a16="http://schemas.microsoft.com/office/drawing/2014/main" id="{C26B53FF-4D72-4619-8E36-252E96DE97DC}"/>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2" name="【消防施設】&#10;有形固定資産減価償却率最大値テキスト">
          <a:extLst>
            <a:ext uri="{FF2B5EF4-FFF2-40B4-BE49-F238E27FC236}">
              <a16:creationId xmlns:a16="http://schemas.microsoft.com/office/drawing/2014/main" id="{9A8E2219-EAEC-41C3-8673-295099F2D425}"/>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3" name="直線コネクタ 682">
          <a:extLst>
            <a:ext uri="{FF2B5EF4-FFF2-40B4-BE49-F238E27FC236}">
              <a16:creationId xmlns:a16="http://schemas.microsoft.com/office/drawing/2014/main" id="{EE0E2DAF-278C-4732-9153-DE50054979F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684" name="【消防施設】&#10;有形固定資産減価償却率平均値テキスト">
          <a:extLst>
            <a:ext uri="{FF2B5EF4-FFF2-40B4-BE49-F238E27FC236}">
              <a16:creationId xmlns:a16="http://schemas.microsoft.com/office/drawing/2014/main" id="{80FFC9C0-B498-4A8B-8CDB-34AA39C335F0}"/>
            </a:ext>
          </a:extLst>
        </xdr:cNvPr>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85" name="フローチャート: 判断 684">
          <a:extLst>
            <a:ext uri="{FF2B5EF4-FFF2-40B4-BE49-F238E27FC236}">
              <a16:creationId xmlns:a16="http://schemas.microsoft.com/office/drawing/2014/main" id="{CED6594D-1C3C-4DA8-9306-6A572EEF07EF}"/>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86" name="フローチャート: 判断 685">
          <a:extLst>
            <a:ext uri="{FF2B5EF4-FFF2-40B4-BE49-F238E27FC236}">
              <a16:creationId xmlns:a16="http://schemas.microsoft.com/office/drawing/2014/main" id="{F01DE914-7D9D-46F0-BEC5-1EB63CB92FA3}"/>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87" name="フローチャート: 判断 686">
          <a:extLst>
            <a:ext uri="{FF2B5EF4-FFF2-40B4-BE49-F238E27FC236}">
              <a16:creationId xmlns:a16="http://schemas.microsoft.com/office/drawing/2014/main" id="{3E4D47BC-3BA2-472A-8BF5-A6C07CCEA7E3}"/>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88" name="フローチャート: 判断 687">
          <a:extLst>
            <a:ext uri="{FF2B5EF4-FFF2-40B4-BE49-F238E27FC236}">
              <a16:creationId xmlns:a16="http://schemas.microsoft.com/office/drawing/2014/main" id="{684AC591-7D60-4102-814D-F2E7025291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140ACE15-D442-4178-8A47-F8C0453C1CF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D3E5D8CB-D485-4ACC-8706-5DD402EBD22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2DD50553-48E9-46D7-A794-8C52D76360B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A7982569-F301-421F-BB50-F103E4B1950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74005057-1A5C-46D8-8196-091C12CF2B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31387</xdr:rowOff>
    </xdr:from>
    <xdr:to>
      <xdr:col>85</xdr:col>
      <xdr:colOff>177800</xdr:colOff>
      <xdr:row>82</xdr:row>
      <xdr:rowOff>132987</xdr:rowOff>
    </xdr:to>
    <xdr:sp macro="" textlink="">
      <xdr:nvSpPr>
        <xdr:cNvPr id="694" name="楕円 693">
          <a:extLst>
            <a:ext uri="{FF2B5EF4-FFF2-40B4-BE49-F238E27FC236}">
              <a16:creationId xmlns:a16="http://schemas.microsoft.com/office/drawing/2014/main" id="{42E7E303-438B-4856-A625-DF72D19B5643}"/>
            </a:ext>
          </a:extLst>
        </xdr:cNvPr>
        <xdr:cNvSpPr/>
      </xdr:nvSpPr>
      <xdr:spPr>
        <a:xfrm>
          <a:off x="162687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9814</xdr:rowOff>
    </xdr:from>
    <xdr:ext cx="405111" cy="259045"/>
    <xdr:sp macro="" textlink="">
      <xdr:nvSpPr>
        <xdr:cNvPr id="695" name="【消防施設】&#10;有形固定資産減価償却率該当値テキスト">
          <a:extLst>
            <a:ext uri="{FF2B5EF4-FFF2-40B4-BE49-F238E27FC236}">
              <a16:creationId xmlns:a16="http://schemas.microsoft.com/office/drawing/2014/main" id="{12E35F90-B9FB-4F4D-B677-A3B1B64CA114}"/>
            </a:ext>
          </a:extLst>
        </xdr:cNvPr>
        <xdr:cNvSpPr txBox="1"/>
      </xdr:nvSpPr>
      <xdr:spPr>
        <a:xfrm>
          <a:off x="16357600"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96701</xdr:rowOff>
    </xdr:from>
    <xdr:to>
      <xdr:col>81</xdr:col>
      <xdr:colOff>101600</xdr:colOff>
      <xdr:row>83</xdr:row>
      <xdr:rowOff>26851</xdr:rowOff>
    </xdr:to>
    <xdr:sp macro="" textlink="">
      <xdr:nvSpPr>
        <xdr:cNvPr id="696" name="楕円 695">
          <a:extLst>
            <a:ext uri="{FF2B5EF4-FFF2-40B4-BE49-F238E27FC236}">
              <a16:creationId xmlns:a16="http://schemas.microsoft.com/office/drawing/2014/main" id="{4C30C127-407B-4AC4-965B-88DB7F0A90A5}"/>
            </a:ext>
          </a:extLst>
        </xdr:cNvPr>
        <xdr:cNvSpPr/>
      </xdr:nvSpPr>
      <xdr:spPr>
        <a:xfrm>
          <a:off x="15430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82187</xdr:rowOff>
    </xdr:from>
    <xdr:to>
      <xdr:col>85</xdr:col>
      <xdr:colOff>127000</xdr:colOff>
      <xdr:row>82</xdr:row>
      <xdr:rowOff>147501</xdr:rowOff>
    </xdr:to>
    <xdr:cxnSp macro="">
      <xdr:nvCxnSpPr>
        <xdr:cNvPr id="697" name="直線コネクタ 696">
          <a:extLst>
            <a:ext uri="{FF2B5EF4-FFF2-40B4-BE49-F238E27FC236}">
              <a16:creationId xmlns:a16="http://schemas.microsoft.com/office/drawing/2014/main" id="{A9189261-EC60-4E8D-B3D1-DBF5655EA2F4}"/>
            </a:ext>
          </a:extLst>
        </xdr:cNvPr>
        <xdr:cNvCxnSpPr/>
      </xdr:nvCxnSpPr>
      <xdr:spPr>
        <a:xfrm flipV="1">
          <a:off x="15481300" y="1414108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153851</xdr:rowOff>
    </xdr:from>
    <xdr:to>
      <xdr:col>76</xdr:col>
      <xdr:colOff>165100</xdr:colOff>
      <xdr:row>83</xdr:row>
      <xdr:rowOff>84001</xdr:rowOff>
    </xdr:to>
    <xdr:sp macro="" textlink="">
      <xdr:nvSpPr>
        <xdr:cNvPr id="698" name="楕円 697">
          <a:extLst>
            <a:ext uri="{FF2B5EF4-FFF2-40B4-BE49-F238E27FC236}">
              <a16:creationId xmlns:a16="http://schemas.microsoft.com/office/drawing/2014/main" id="{078FC4B0-21BB-49CA-BF58-AAE76577A452}"/>
            </a:ext>
          </a:extLst>
        </xdr:cNvPr>
        <xdr:cNvSpPr/>
      </xdr:nvSpPr>
      <xdr:spPr>
        <a:xfrm>
          <a:off x="1454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147501</xdr:rowOff>
    </xdr:from>
    <xdr:to>
      <xdr:col>81</xdr:col>
      <xdr:colOff>50800</xdr:colOff>
      <xdr:row>83</xdr:row>
      <xdr:rowOff>33201</xdr:rowOff>
    </xdr:to>
    <xdr:cxnSp macro="">
      <xdr:nvCxnSpPr>
        <xdr:cNvPr id="699" name="直線コネクタ 698">
          <a:extLst>
            <a:ext uri="{FF2B5EF4-FFF2-40B4-BE49-F238E27FC236}">
              <a16:creationId xmlns:a16="http://schemas.microsoft.com/office/drawing/2014/main" id="{6EBE7E3D-0DAB-4227-B986-D9EA9B602687}"/>
            </a:ext>
          </a:extLst>
        </xdr:cNvPr>
        <xdr:cNvCxnSpPr/>
      </xdr:nvCxnSpPr>
      <xdr:spPr>
        <a:xfrm flipV="1">
          <a:off x="14592300" y="1420640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127726</xdr:rowOff>
    </xdr:from>
    <xdr:to>
      <xdr:col>72</xdr:col>
      <xdr:colOff>38100</xdr:colOff>
      <xdr:row>82</xdr:row>
      <xdr:rowOff>57876</xdr:rowOff>
    </xdr:to>
    <xdr:sp macro="" textlink="">
      <xdr:nvSpPr>
        <xdr:cNvPr id="700" name="楕円 699">
          <a:extLst>
            <a:ext uri="{FF2B5EF4-FFF2-40B4-BE49-F238E27FC236}">
              <a16:creationId xmlns:a16="http://schemas.microsoft.com/office/drawing/2014/main" id="{8CE12B1E-9C97-4118-A50F-C284CE272B97}"/>
            </a:ext>
          </a:extLst>
        </xdr:cNvPr>
        <xdr:cNvSpPr/>
      </xdr:nvSpPr>
      <xdr:spPr>
        <a:xfrm>
          <a:off x="13652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7076</xdr:rowOff>
    </xdr:from>
    <xdr:to>
      <xdr:col>76</xdr:col>
      <xdr:colOff>114300</xdr:colOff>
      <xdr:row>83</xdr:row>
      <xdr:rowOff>33201</xdr:rowOff>
    </xdr:to>
    <xdr:cxnSp macro="">
      <xdr:nvCxnSpPr>
        <xdr:cNvPr id="701" name="直線コネクタ 700">
          <a:extLst>
            <a:ext uri="{FF2B5EF4-FFF2-40B4-BE49-F238E27FC236}">
              <a16:creationId xmlns:a16="http://schemas.microsoft.com/office/drawing/2014/main" id="{F1E5E9FE-0475-427A-8A80-757246037D6A}"/>
            </a:ext>
          </a:extLst>
        </xdr:cNvPr>
        <xdr:cNvCxnSpPr/>
      </xdr:nvCxnSpPr>
      <xdr:spPr>
        <a:xfrm>
          <a:off x="13703300" y="14065976"/>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702" name="n_1aveValue【消防施設】&#10;有形固定資産減価償却率">
          <a:extLst>
            <a:ext uri="{FF2B5EF4-FFF2-40B4-BE49-F238E27FC236}">
              <a16:creationId xmlns:a16="http://schemas.microsoft.com/office/drawing/2014/main" id="{801A7F05-827F-48D0-AFFC-ADA19CA2A7E8}"/>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703" name="n_2aveValue【消防施設】&#10;有形固定資産減価償却率">
          <a:extLst>
            <a:ext uri="{FF2B5EF4-FFF2-40B4-BE49-F238E27FC236}">
              <a16:creationId xmlns:a16="http://schemas.microsoft.com/office/drawing/2014/main" id="{B0EDAFC4-AAB6-409B-BFD7-7D71C715DBE9}"/>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704" name="n_3aveValue【消防施設】&#10;有形固定資産減価償却率">
          <a:extLst>
            <a:ext uri="{FF2B5EF4-FFF2-40B4-BE49-F238E27FC236}">
              <a16:creationId xmlns:a16="http://schemas.microsoft.com/office/drawing/2014/main" id="{CB49FD9F-4852-46A3-B9DD-F8981DCB5733}"/>
            </a:ext>
          </a:extLst>
        </xdr:cNvPr>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17978</xdr:rowOff>
    </xdr:from>
    <xdr:ext cx="405111" cy="259045"/>
    <xdr:sp macro="" textlink="">
      <xdr:nvSpPr>
        <xdr:cNvPr id="705" name="n_1mainValue【消防施設】&#10;有形固定資産減価償却率">
          <a:extLst>
            <a:ext uri="{FF2B5EF4-FFF2-40B4-BE49-F238E27FC236}">
              <a16:creationId xmlns:a16="http://schemas.microsoft.com/office/drawing/2014/main" id="{D7656617-9B8D-4E29-B500-BC078F72E44A}"/>
            </a:ext>
          </a:extLst>
        </xdr:cNvPr>
        <xdr:cNvSpPr txBox="1"/>
      </xdr:nvSpPr>
      <xdr:spPr>
        <a:xfrm>
          <a:off x="152660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75128</xdr:rowOff>
    </xdr:from>
    <xdr:ext cx="405111" cy="259045"/>
    <xdr:sp macro="" textlink="">
      <xdr:nvSpPr>
        <xdr:cNvPr id="706" name="n_2mainValue【消防施設】&#10;有形固定資産減価償却率">
          <a:extLst>
            <a:ext uri="{FF2B5EF4-FFF2-40B4-BE49-F238E27FC236}">
              <a16:creationId xmlns:a16="http://schemas.microsoft.com/office/drawing/2014/main" id="{2FB19169-50D2-41A0-9055-F24AE511FE0B}"/>
            </a:ext>
          </a:extLst>
        </xdr:cNvPr>
        <xdr:cNvSpPr txBox="1"/>
      </xdr:nvSpPr>
      <xdr:spPr>
        <a:xfrm>
          <a:off x="14389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74403</xdr:rowOff>
    </xdr:from>
    <xdr:ext cx="405111" cy="259045"/>
    <xdr:sp macro="" textlink="">
      <xdr:nvSpPr>
        <xdr:cNvPr id="707" name="n_3mainValue【消防施設】&#10;有形固定資産減価償却率">
          <a:extLst>
            <a:ext uri="{FF2B5EF4-FFF2-40B4-BE49-F238E27FC236}">
              <a16:creationId xmlns:a16="http://schemas.microsoft.com/office/drawing/2014/main" id="{47117003-C8CB-44E8-88A1-329D57E43135}"/>
            </a:ext>
          </a:extLst>
        </xdr:cNvPr>
        <xdr:cNvSpPr txBox="1"/>
      </xdr:nvSpPr>
      <xdr:spPr>
        <a:xfrm>
          <a:off x="13500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a:extLst>
            <a:ext uri="{FF2B5EF4-FFF2-40B4-BE49-F238E27FC236}">
              <a16:creationId xmlns:a16="http://schemas.microsoft.com/office/drawing/2014/main" id="{CAA7B251-D1FB-4C25-AD95-DE4110B4CA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a:extLst>
            <a:ext uri="{FF2B5EF4-FFF2-40B4-BE49-F238E27FC236}">
              <a16:creationId xmlns:a16="http://schemas.microsoft.com/office/drawing/2014/main" id="{8C07CEB0-FE07-41F9-BDDC-21E35AF592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a:extLst>
            <a:ext uri="{FF2B5EF4-FFF2-40B4-BE49-F238E27FC236}">
              <a16:creationId xmlns:a16="http://schemas.microsoft.com/office/drawing/2014/main" id="{D996728F-C6D1-4EDA-88D7-B52F2EBFA84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a:extLst>
            <a:ext uri="{FF2B5EF4-FFF2-40B4-BE49-F238E27FC236}">
              <a16:creationId xmlns:a16="http://schemas.microsoft.com/office/drawing/2014/main" id="{B4524BD0-9716-4437-B336-CC23655823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a:extLst>
            <a:ext uri="{FF2B5EF4-FFF2-40B4-BE49-F238E27FC236}">
              <a16:creationId xmlns:a16="http://schemas.microsoft.com/office/drawing/2014/main" id="{25060F06-E45A-4D56-A2D5-3B5DB37A4AA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a:extLst>
            <a:ext uri="{FF2B5EF4-FFF2-40B4-BE49-F238E27FC236}">
              <a16:creationId xmlns:a16="http://schemas.microsoft.com/office/drawing/2014/main" id="{CE9D9DB6-F07C-4A20-A340-52FFBECADDB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a:extLst>
            <a:ext uri="{FF2B5EF4-FFF2-40B4-BE49-F238E27FC236}">
              <a16:creationId xmlns:a16="http://schemas.microsoft.com/office/drawing/2014/main" id="{5388EF85-9C9A-4810-93E7-49497284742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a:extLst>
            <a:ext uri="{FF2B5EF4-FFF2-40B4-BE49-F238E27FC236}">
              <a16:creationId xmlns:a16="http://schemas.microsoft.com/office/drawing/2014/main" id="{771FD666-B274-49A7-818B-CC0F315F33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a:extLst>
            <a:ext uri="{FF2B5EF4-FFF2-40B4-BE49-F238E27FC236}">
              <a16:creationId xmlns:a16="http://schemas.microsoft.com/office/drawing/2014/main" id="{12EB9217-9AFF-4BB8-B859-A079F84FC9D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a:extLst>
            <a:ext uri="{FF2B5EF4-FFF2-40B4-BE49-F238E27FC236}">
              <a16:creationId xmlns:a16="http://schemas.microsoft.com/office/drawing/2014/main" id="{D8FE5CBB-B3F7-4BF6-9928-6971B60ED67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8" name="直線コネクタ 717">
          <a:extLst>
            <a:ext uri="{FF2B5EF4-FFF2-40B4-BE49-F238E27FC236}">
              <a16:creationId xmlns:a16="http://schemas.microsoft.com/office/drawing/2014/main" id="{13DF9B47-1A7D-4395-8B93-D8AEBB4D8F6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9" name="テキスト ボックス 718">
          <a:extLst>
            <a:ext uri="{FF2B5EF4-FFF2-40B4-BE49-F238E27FC236}">
              <a16:creationId xmlns:a16="http://schemas.microsoft.com/office/drawing/2014/main" id="{D7EC58B5-4AB4-44BC-8DA5-6537F7AFF0A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0" name="直線コネクタ 719">
          <a:extLst>
            <a:ext uri="{FF2B5EF4-FFF2-40B4-BE49-F238E27FC236}">
              <a16:creationId xmlns:a16="http://schemas.microsoft.com/office/drawing/2014/main" id="{5E43868B-228A-4FD5-A1FB-D99815CF9C8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1" name="テキスト ボックス 720">
          <a:extLst>
            <a:ext uri="{FF2B5EF4-FFF2-40B4-BE49-F238E27FC236}">
              <a16:creationId xmlns:a16="http://schemas.microsoft.com/office/drawing/2014/main" id="{0A197482-EC5F-4E6D-BEEF-CD7E63EC19D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2" name="直線コネクタ 721">
          <a:extLst>
            <a:ext uri="{FF2B5EF4-FFF2-40B4-BE49-F238E27FC236}">
              <a16:creationId xmlns:a16="http://schemas.microsoft.com/office/drawing/2014/main" id="{0AA1C2F0-C3FE-4688-BD45-DEBD71FC1A8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3" name="テキスト ボックス 722">
          <a:extLst>
            <a:ext uri="{FF2B5EF4-FFF2-40B4-BE49-F238E27FC236}">
              <a16:creationId xmlns:a16="http://schemas.microsoft.com/office/drawing/2014/main" id="{F53C6C89-6CB7-4405-B357-C70A0C81D34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4" name="直線コネクタ 723">
          <a:extLst>
            <a:ext uri="{FF2B5EF4-FFF2-40B4-BE49-F238E27FC236}">
              <a16:creationId xmlns:a16="http://schemas.microsoft.com/office/drawing/2014/main" id="{E93E6528-4E5A-4BC8-8472-BCF1FADB466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5" name="テキスト ボックス 724">
          <a:extLst>
            <a:ext uri="{FF2B5EF4-FFF2-40B4-BE49-F238E27FC236}">
              <a16:creationId xmlns:a16="http://schemas.microsoft.com/office/drawing/2014/main" id="{BD4A033D-DF1C-45CC-AFAF-F7F447861CE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a:extLst>
            <a:ext uri="{FF2B5EF4-FFF2-40B4-BE49-F238E27FC236}">
              <a16:creationId xmlns:a16="http://schemas.microsoft.com/office/drawing/2014/main" id="{5CC08909-E3ED-4CAE-9755-6BCB6D2B113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a:extLst>
            <a:ext uri="{FF2B5EF4-FFF2-40B4-BE49-F238E27FC236}">
              <a16:creationId xmlns:a16="http://schemas.microsoft.com/office/drawing/2014/main" id="{D924E647-E13A-482C-AEF6-5C0D2D980E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消防施設】&#10;一人当たり面積グラフ枠">
          <a:extLst>
            <a:ext uri="{FF2B5EF4-FFF2-40B4-BE49-F238E27FC236}">
              <a16:creationId xmlns:a16="http://schemas.microsoft.com/office/drawing/2014/main" id="{0EC5319D-E104-428D-BB52-1B95782F4B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29" name="直線コネクタ 728">
          <a:extLst>
            <a:ext uri="{FF2B5EF4-FFF2-40B4-BE49-F238E27FC236}">
              <a16:creationId xmlns:a16="http://schemas.microsoft.com/office/drawing/2014/main" id="{DF908AAF-A8CC-478A-B444-723952CC6A4E}"/>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30" name="【消防施設】&#10;一人当たり面積最小値テキスト">
          <a:extLst>
            <a:ext uri="{FF2B5EF4-FFF2-40B4-BE49-F238E27FC236}">
              <a16:creationId xmlns:a16="http://schemas.microsoft.com/office/drawing/2014/main" id="{4F54772C-8DE5-471B-A674-A583F1C7A032}"/>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31" name="直線コネクタ 730">
          <a:extLst>
            <a:ext uri="{FF2B5EF4-FFF2-40B4-BE49-F238E27FC236}">
              <a16:creationId xmlns:a16="http://schemas.microsoft.com/office/drawing/2014/main" id="{72A402F7-BCAE-4FA5-8DC2-83DD3048EB83}"/>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32" name="【消防施設】&#10;一人当たり面積最大値テキスト">
          <a:extLst>
            <a:ext uri="{FF2B5EF4-FFF2-40B4-BE49-F238E27FC236}">
              <a16:creationId xmlns:a16="http://schemas.microsoft.com/office/drawing/2014/main" id="{1FE5E4D5-C838-4283-9723-50AB79EAC0AB}"/>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33" name="直線コネクタ 732">
          <a:extLst>
            <a:ext uri="{FF2B5EF4-FFF2-40B4-BE49-F238E27FC236}">
              <a16:creationId xmlns:a16="http://schemas.microsoft.com/office/drawing/2014/main" id="{3D20549F-AA0F-430B-BECA-9D86E24965A5}"/>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734" name="【消防施設】&#10;一人当たり面積平均値テキスト">
          <a:extLst>
            <a:ext uri="{FF2B5EF4-FFF2-40B4-BE49-F238E27FC236}">
              <a16:creationId xmlns:a16="http://schemas.microsoft.com/office/drawing/2014/main" id="{6CC7E3E6-5DEC-4D09-83BE-C7D2CFB81929}"/>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35" name="フローチャート: 判断 734">
          <a:extLst>
            <a:ext uri="{FF2B5EF4-FFF2-40B4-BE49-F238E27FC236}">
              <a16:creationId xmlns:a16="http://schemas.microsoft.com/office/drawing/2014/main" id="{BDF55DAA-16F5-4AC9-8D71-36E3E278B6A3}"/>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36" name="フローチャート: 判断 735">
          <a:extLst>
            <a:ext uri="{FF2B5EF4-FFF2-40B4-BE49-F238E27FC236}">
              <a16:creationId xmlns:a16="http://schemas.microsoft.com/office/drawing/2014/main" id="{32ED1281-2134-4272-9246-288E3945D2FC}"/>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37" name="フローチャート: 判断 736">
          <a:extLst>
            <a:ext uri="{FF2B5EF4-FFF2-40B4-BE49-F238E27FC236}">
              <a16:creationId xmlns:a16="http://schemas.microsoft.com/office/drawing/2014/main" id="{3BF2F9BF-27D7-455E-8B1F-C39496BEB4AF}"/>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38" name="フローチャート: 判断 737">
          <a:extLst>
            <a:ext uri="{FF2B5EF4-FFF2-40B4-BE49-F238E27FC236}">
              <a16:creationId xmlns:a16="http://schemas.microsoft.com/office/drawing/2014/main" id="{33E17803-F556-49A0-98F8-EF6DC3520C59}"/>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A70A2F13-4193-471B-BC7E-8E3FD1433E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5706CE3E-7DD9-4975-936F-3A67C8E3C62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A733132C-BDC0-48BA-866D-6D8E97EEC70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1171EEB7-C98E-4C08-AFAB-4E2132F7A0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A10BF27C-516B-4E2A-9AE0-F04C2D1E4E5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744" name="楕円 743">
          <a:extLst>
            <a:ext uri="{FF2B5EF4-FFF2-40B4-BE49-F238E27FC236}">
              <a16:creationId xmlns:a16="http://schemas.microsoft.com/office/drawing/2014/main" id="{D426116A-1AFB-4F4B-AACA-A784AA083EDD}"/>
            </a:ext>
          </a:extLst>
        </xdr:cNvPr>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21607</xdr:rowOff>
    </xdr:from>
    <xdr:ext cx="469744" cy="259045"/>
    <xdr:sp macro="" textlink="">
      <xdr:nvSpPr>
        <xdr:cNvPr id="745" name="【消防施設】&#10;一人当たり面積該当値テキスト">
          <a:extLst>
            <a:ext uri="{FF2B5EF4-FFF2-40B4-BE49-F238E27FC236}">
              <a16:creationId xmlns:a16="http://schemas.microsoft.com/office/drawing/2014/main" id="{22FC18B9-58C4-411C-89B2-9A8D8D7B17F1}"/>
            </a:ext>
          </a:extLst>
        </xdr:cNvPr>
        <xdr:cNvSpPr txBox="1"/>
      </xdr:nvSpPr>
      <xdr:spPr>
        <a:xfrm>
          <a:off x="22199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xdr:rowOff>
    </xdr:from>
    <xdr:to>
      <xdr:col>112</xdr:col>
      <xdr:colOff>38100</xdr:colOff>
      <xdr:row>83</xdr:row>
      <xdr:rowOff>104902</xdr:rowOff>
    </xdr:to>
    <xdr:sp macro="" textlink="">
      <xdr:nvSpPr>
        <xdr:cNvPr id="746" name="楕円 745">
          <a:extLst>
            <a:ext uri="{FF2B5EF4-FFF2-40B4-BE49-F238E27FC236}">
              <a16:creationId xmlns:a16="http://schemas.microsoft.com/office/drawing/2014/main" id="{648D335C-C7DD-4305-86A1-86DDF094C48F}"/>
            </a:ext>
          </a:extLst>
        </xdr:cNvPr>
        <xdr:cNvSpPr/>
      </xdr:nvSpPr>
      <xdr:spPr>
        <a:xfrm>
          <a:off x="2127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54102</xdr:rowOff>
    </xdr:to>
    <xdr:cxnSp macro="">
      <xdr:nvCxnSpPr>
        <xdr:cNvPr id="747" name="直線コネクタ 746">
          <a:extLst>
            <a:ext uri="{FF2B5EF4-FFF2-40B4-BE49-F238E27FC236}">
              <a16:creationId xmlns:a16="http://schemas.microsoft.com/office/drawing/2014/main" id="{7F5EAB96-5A67-40C7-814E-BD2B140C235A}"/>
            </a:ext>
          </a:extLst>
        </xdr:cNvPr>
        <xdr:cNvCxnSpPr/>
      </xdr:nvCxnSpPr>
      <xdr:spPr>
        <a:xfrm flipV="1">
          <a:off x="21323300" y="14279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30735</xdr:rowOff>
    </xdr:from>
    <xdr:to>
      <xdr:col>107</xdr:col>
      <xdr:colOff>101600</xdr:colOff>
      <xdr:row>83</xdr:row>
      <xdr:rowOff>132335</xdr:rowOff>
    </xdr:to>
    <xdr:sp macro="" textlink="">
      <xdr:nvSpPr>
        <xdr:cNvPr id="748" name="楕円 747">
          <a:extLst>
            <a:ext uri="{FF2B5EF4-FFF2-40B4-BE49-F238E27FC236}">
              <a16:creationId xmlns:a16="http://schemas.microsoft.com/office/drawing/2014/main" id="{172B047C-AFF5-4BF1-A368-D11513DADC78}"/>
            </a:ext>
          </a:extLst>
        </xdr:cNvPr>
        <xdr:cNvSpPr/>
      </xdr:nvSpPr>
      <xdr:spPr>
        <a:xfrm>
          <a:off x="20383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54102</xdr:rowOff>
    </xdr:from>
    <xdr:to>
      <xdr:col>111</xdr:col>
      <xdr:colOff>177800</xdr:colOff>
      <xdr:row>83</xdr:row>
      <xdr:rowOff>81535</xdr:rowOff>
    </xdr:to>
    <xdr:cxnSp macro="">
      <xdr:nvCxnSpPr>
        <xdr:cNvPr id="749" name="直線コネクタ 748">
          <a:extLst>
            <a:ext uri="{FF2B5EF4-FFF2-40B4-BE49-F238E27FC236}">
              <a16:creationId xmlns:a16="http://schemas.microsoft.com/office/drawing/2014/main" id="{E5736760-F667-439D-910A-7F278DE65B79}"/>
            </a:ext>
          </a:extLst>
        </xdr:cNvPr>
        <xdr:cNvCxnSpPr/>
      </xdr:nvCxnSpPr>
      <xdr:spPr>
        <a:xfrm flipV="1">
          <a:off x="20434300" y="142844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50" name="楕円 749">
          <a:extLst>
            <a:ext uri="{FF2B5EF4-FFF2-40B4-BE49-F238E27FC236}">
              <a16:creationId xmlns:a16="http://schemas.microsoft.com/office/drawing/2014/main" id="{21947862-C476-438C-9B62-F569569F45BB}"/>
            </a:ext>
          </a:extLst>
        </xdr:cNvPr>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81535</xdr:rowOff>
    </xdr:from>
    <xdr:to>
      <xdr:col>107</xdr:col>
      <xdr:colOff>50800</xdr:colOff>
      <xdr:row>83</xdr:row>
      <xdr:rowOff>104394</xdr:rowOff>
    </xdr:to>
    <xdr:cxnSp macro="">
      <xdr:nvCxnSpPr>
        <xdr:cNvPr id="751" name="直線コネクタ 750">
          <a:extLst>
            <a:ext uri="{FF2B5EF4-FFF2-40B4-BE49-F238E27FC236}">
              <a16:creationId xmlns:a16="http://schemas.microsoft.com/office/drawing/2014/main" id="{FFBD45B0-A3BF-4650-9007-BF6F9BFA8483}"/>
            </a:ext>
          </a:extLst>
        </xdr:cNvPr>
        <xdr:cNvCxnSpPr/>
      </xdr:nvCxnSpPr>
      <xdr:spPr>
        <a:xfrm flipV="1">
          <a:off x="19545300" y="143118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752" name="n_1aveValue【消防施設】&#10;一人当たり面積">
          <a:extLst>
            <a:ext uri="{FF2B5EF4-FFF2-40B4-BE49-F238E27FC236}">
              <a16:creationId xmlns:a16="http://schemas.microsoft.com/office/drawing/2014/main" id="{8B9169C9-4961-4E7D-BF96-580EE00CC525}"/>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53" name="n_2aveValue【消防施設】&#10;一人当たり面積">
          <a:extLst>
            <a:ext uri="{FF2B5EF4-FFF2-40B4-BE49-F238E27FC236}">
              <a16:creationId xmlns:a16="http://schemas.microsoft.com/office/drawing/2014/main" id="{62EE26A8-4A73-4BBE-8F25-493BD408AD67}"/>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754" name="n_3aveValue【消防施設】&#10;一人当たり面積">
          <a:extLst>
            <a:ext uri="{FF2B5EF4-FFF2-40B4-BE49-F238E27FC236}">
              <a16:creationId xmlns:a16="http://schemas.microsoft.com/office/drawing/2014/main" id="{3DA96214-0A63-41A3-97E5-DCBF6DE0654B}"/>
            </a:ext>
          </a:extLst>
        </xdr:cNvPr>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121429</xdr:rowOff>
    </xdr:from>
    <xdr:ext cx="469744" cy="259045"/>
    <xdr:sp macro="" textlink="">
      <xdr:nvSpPr>
        <xdr:cNvPr id="755" name="n_1mainValue【消防施設】&#10;一人当たり面積">
          <a:extLst>
            <a:ext uri="{FF2B5EF4-FFF2-40B4-BE49-F238E27FC236}">
              <a16:creationId xmlns:a16="http://schemas.microsoft.com/office/drawing/2014/main" id="{24B87896-4CA8-4363-9B5B-C00F90725047}"/>
            </a:ext>
          </a:extLst>
        </xdr:cNvPr>
        <xdr:cNvSpPr txBox="1"/>
      </xdr:nvSpPr>
      <xdr:spPr>
        <a:xfrm>
          <a:off x="21075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148862</xdr:rowOff>
    </xdr:from>
    <xdr:ext cx="469744" cy="259045"/>
    <xdr:sp macro="" textlink="">
      <xdr:nvSpPr>
        <xdr:cNvPr id="756" name="n_2mainValue【消防施設】&#10;一人当たり面積">
          <a:extLst>
            <a:ext uri="{FF2B5EF4-FFF2-40B4-BE49-F238E27FC236}">
              <a16:creationId xmlns:a16="http://schemas.microsoft.com/office/drawing/2014/main" id="{BEB8D3E8-B34D-40A8-A38C-EBAD33ADD535}"/>
            </a:ext>
          </a:extLst>
        </xdr:cNvPr>
        <xdr:cNvSpPr txBox="1"/>
      </xdr:nvSpPr>
      <xdr:spPr>
        <a:xfrm>
          <a:off x="20199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57" name="n_3mainValue【消防施設】&#10;一人当たり面積">
          <a:extLst>
            <a:ext uri="{FF2B5EF4-FFF2-40B4-BE49-F238E27FC236}">
              <a16:creationId xmlns:a16="http://schemas.microsoft.com/office/drawing/2014/main" id="{0DF48429-A181-428A-B6DF-5A3C4DB525C0}"/>
            </a:ext>
          </a:extLst>
        </xdr:cNvPr>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a:extLst>
            <a:ext uri="{FF2B5EF4-FFF2-40B4-BE49-F238E27FC236}">
              <a16:creationId xmlns:a16="http://schemas.microsoft.com/office/drawing/2014/main" id="{6E3622D4-23BB-4B55-843E-DEE1CC7B8DF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a:extLst>
            <a:ext uri="{FF2B5EF4-FFF2-40B4-BE49-F238E27FC236}">
              <a16:creationId xmlns:a16="http://schemas.microsoft.com/office/drawing/2014/main" id="{B5865349-CF9C-41FF-8B0C-21838CA894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a:extLst>
            <a:ext uri="{FF2B5EF4-FFF2-40B4-BE49-F238E27FC236}">
              <a16:creationId xmlns:a16="http://schemas.microsoft.com/office/drawing/2014/main" id="{4039F187-048C-438B-B4B2-05DDAF6E88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a:extLst>
            <a:ext uri="{FF2B5EF4-FFF2-40B4-BE49-F238E27FC236}">
              <a16:creationId xmlns:a16="http://schemas.microsoft.com/office/drawing/2014/main" id="{CC76F616-2A1D-4F8D-971A-F791346B827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a:extLst>
            <a:ext uri="{FF2B5EF4-FFF2-40B4-BE49-F238E27FC236}">
              <a16:creationId xmlns:a16="http://schemas.microsoft.com/office/drawing/2014/main" id="{6743ECE3-34B3-4DAE-86FC-D5AA8D0D9B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a:extLst>
            <a:ext uri="{FF2B5EF4-FFF2-40B4-BE49-F238E27FC236}">
              <a16:creationId xmlns:a16="http://schemas.microsoft.com/office/drawing/2014/main" id="{68685162-C8BA-41D7-9ACB-730C4D9842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a:extLst>
            <a:ext uri="{FF2B5EF4-FFF2-40B4-BE49-F238E27FC236}">
              <a16:creationId xmlns:a16="http://schemas.microsoft.com/office/drawing/2014/main" id="{B64BBC6A-FA2A-45EA-A4D6-F2485DFA7FB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a:extLst>
            <a:ext uri="{FF2B5EF4-FFF2-40B4-BE49-F238E27FC236}">
              <a16:creationId xmlns:a16="http://schemas.microsoft.com/office/drawing/2014/main" id="{31786604-80D1-40AD-A821-8291D3FCD8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a:extLst>
            <a:ext uri="{FF2B5EF4-FFF2-40B4-BE49-F238E27FC236}">
              <a16:creationId xmlns:a16="http://schemas.microsoft.com/office/drawing/2014/main" id="{0BF1D0F9-8830-48AD-93E6-A809FB39C3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a:extLst>
            <a:ext uri="{FF2B5EF4-FFF2-40B4-BE49-F238E27FC236}">
              <a16:creationId xmlns:a16="http://schemas.microsoft.com/office/drawing/2014/main" id="{D7237BD4-F66D-4C4F-AD84-ACC48F9F896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8" name="直線コネクタ 767">
          <a:extLst>
            <a:ext uri="{FF2B5EF4-FFF2-40B4-BE49-F238E27FC236}">
              <a16:creationId xmlns:a16="http://schemas.microsoft.com/office/drawing/2014/main" id="{400D4030-04C9-4CBB-B270-396E65674B7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9" name="テキスト ボックス 768">
          <a:extLst>
            <a:ext uri="{FF2B5EF4-FFF2-40B4-BE49-F238E27FC236}">
              <a16:creationId xmlns:a16="http://schemas.microsoft.com/office/drawing/2014/main" id="{FB100705-4D31-49B8-A280-81D91945190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0" name="直線コネクタ 769">
          <a:extLst>
            <a:ext uri="{FF2B5EF4-FFF2-40B4-BE49-F238E27FC236}">
              <a16:creationId xmlns:a16="http://schemas.microsoft.com/office/drawing/2014/main" id="{F65FA21C-1D4C-46F6-9ED5-EDF64E98D83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1" name="テキスト ボックス 770">
          <a:extLst>
            <a:ext uri="{FF2B5EF4-FFF2-40B4-BE49-F238E27FC236}">
              <a16:creationId xmlns:a16="http://schemas.microsoft.com/office/drawing/2014/main" id="{1B8D58A2-6832-4CDF-BB6B-64B5AA2F0FB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2" name="直線コネクタ 771">
          <a:extLst>
            <a:ext uri="{FF2B5EF4-FFF2-40B4-BE49-F238E27FC236}">
              <a16:creationId xmlns:a16="http://schemas.microsoft.com/office/drawing/2014/main" id="{CDB38035-B924-4BAC-BF10-065EB55D376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3" name="テキスト ボックス 772">
          <a:extLst>
            <a:ext uri="{FF2B5EF4-FFF2-40B4-BE49-F238E27FC236}">
              <a16:creationId xmlns:a16="http://schemas.microsoft.com/office/drawing/2014/main" id="{4AAF82A1-6CBE-4BD7-9C32-00E221EA808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4" name="直線コネクタ 773">
          <a:extLst>
            <a:ext uri="{FF2B5EF4-FFF2-40B4-BE49-F238E27FC236}">
              <a16:creationId xmlns:a16="http://schemas.microsoft.com/office/drawing/2014/main" id="{20592080-C2BD-400E-839A-BC46EE56BC4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5" name="テキスト ボックス 774">
          <a:extLst>
            <a:ext uri="{FF2B5EF4-FFF2-40B4-BE49-F238E27FC236}">
              <a16:creationId xmlns:a16="http://schemas.microsoft.com/office/drawing/2014/main" id="{10563F71-21B4-4EE7-A039-9312E046963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6" name="直線コネクタ 775">
          <a:extLst>
            <a:ext uri="{FF2B5EF4-FFF2-40B4-BE49-F238E27FC236}">
              <a16:creationId xmlns:a16="http://schemas.microsoft.com/office/drawing/2014/main" id="{9AD696E8-F850-4926-A8CF-D7995E10652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7" name="テキスト ボックス 776">
          <a:extLst>
            <a:ext uri="{FF2B5EF4-FFF2-40B4-BE49-F238E27FC236}">
              <a16:creationId xmlns:a16="http://schemas.microsoft.com/office/drawing/2014/main" id="{C1FAE80C-1EF5-4B3E-A099-230480048D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8" name="直線コネクタ 777">
          <a:extLst>
            <a:ext uri="{FF2B5EF4-FFF2-40B4-BE49-F238E27FC236}">
              <a16:creationId xmlns:a16="http://schemas.microsoft.com/office/drawing/2014/main" id="{19ED7FBE-47A3-4A0F-9F06-A5F821E08E3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9" name="テキスト ボックス 778">
          <a:extLst>
            <a:ext uri="{FF2B5EF4-FFF2-40B4-BE49-F238E27FC236}">
              <a16:creationId xmlns:a16="http://schemas.microsoft.com/office/drawing/2014/main" id="{9B67F891-5361-4E17-892F-E372100086A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a:extLst>
            <a:ext uri="{FF2B5EF4-FFF2-40B4-BE49-F238E27FC236}">
              <a16:creationId xmlns:a16="http://schemas.microsoft.com/office/drawing/2014/main" id="{8DDE1A6F-39AC-4896-92C0-8DD8C3BB403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0F929F09-0A6D-4DF0-8B1A-011AD535BA5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a:extLst>
            <a:ext uri="{FF2B5EF4-FFF2-40B4-BE49-F238E27FC236}">
              <a16:creationId xmlns:a16="http://schemas.microsoft.com/office/drawing/2014/main" id="{C21B6891-B5B3-4654-B818-5258BA420F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83" name="直線コネクタ 782">
          <a:extLst>
            <a:ext uri="{FF2B5EF4-FFF2-40B4-BE49-F238E27FC236}">
              <a16:creationId xmlns:a16="http://schemas.microsoft.com/office/drawing/2014/main" id="{D6AEFE53-044E-49F2-A1AA-1B65718D9288}"/>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84" name="【庁舎】&#10;有形固定資産減価償却率最小値テキスト">
          <a:extLst>
            <a:ext uri="{FF2B5EF4-FFF2-40B4-BE49-F238E27FC236}">
              <a16:creationId xmlns:a16="http://schemas.microsoft.com/office/drawing/2014/main" id="{63A28000-DC57-433F-AC97-FCAF98D74281}"/>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85" name="直線コネクタ 784">
          <a:extLst>
            <a:ext uri="{FF2B5EF4-FFF2-40B4-BE49-F238E27FC236}">
              <a16:creationId xmlns:a16="http://schemas.microsoft.com/office/drawing/2014/main" id="{BB726856-BC96-4EDC-B729-D713CE83D243}"/>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6" name="【庁舎】&#10;有形固定資産減価償却率最大値テキスト">
          <a:extLst>
            <a:ext uri="{FF2B5EF4-FFF2-40B4-BE49-F238E27FC236}">
              <a16:creationId xmlns:a16="http://schemas.microsoft.com/office/drawing/2014/main" id="{ED11840D-F9C8-4AEF-82BB-4E7BD8BBA0D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7" name="直線コネクタ 786">
          <a:extLst>
            <a:ext uri="{FF2B5EF4-FFF2-40B4-BE49-F238E27FC236}">
              <a16:creationId xmlns:a16="http://schemas.microsoft.com/office/drawing/2014/main" id="{17BFCC8D-DE1B-42C8-9F8A-4A132409856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788" name="【庁舎】&#10;有形固定資産減価償却率平均値テキスト">
          <a:extLst>
            <a:ext uri="{FF2B5EF4-FFF2-40B4-BE49-F238E27FC236}">
              <a16:creationId xmlns:a16="http://schemas.microsoft.com/office/drawing/2014/main" id="{71B9D56F-A6A2-4D37-A616-41782693229C}"/>
            </a:ext>
          </a:extLst>
        </xdr:cNvPr>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89" name="フローチャート: 判断 788">
          <a:extLst>
            <a:ext uri="{FF2B5EF4-FFF2-40B4-BE49-F238E27FC236}">
              <a16:creationId xmlns:a16="http://schemas.microsoft.com/office/drawing/2014/main" id="{9A4B1084-91D3-4DA2-9D5F-BCEC0B94B77C}"/>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90" name="フローチャート: 判断 789">
          <a:extLst>
            <a:ext uri="{FF2B5EF4-FFF2-40B4-BE49-F238E27FC236}">
              <a16:creationId xmlns:a16="http://schemas.microsoft.com/office/drawing/2014/main" id="{253E26BC-4D0F-4BC3-953F-DD30125ADDD5}"/>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91" name="フローチャート: 判断 790">
          <a:extLst>
            <a:ext uri="{FF2B5EF4-FFF2-40B4-BE49-F238E27FC236}">
              <a16:creationId xmlns:a16="http://schemas.microsoft.com/office/drawing/2014/main" id="{2BE74132-1475-4E2C-9D95-17B4D93FB769}"/>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92" name="フローチャート: 判断 791">
          <a:extLst>
            <a:ext uri="{FF2B5EF4-FFF2-40B4-BE49-F238E27FC236}">
              <a16:creationId xmlns:a16="http://schemas.microsoft.com/office/drawing/2014/main" id="{737FC3AA-0785-40F1-ACC2-3B2279965B73}"/>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8DC018B-D450-4B25-A085-FDD3482CAE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834C6527-0C2B-4E41-82D4-CD17C1B472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6F65E9C4-6106-41C9-B8A7-1D47DF5D1AF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9F3546D4-2EF1-403A-9E26-496509FF6D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86347095-3652-439C-AE17-86838A5AE7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798" name="楕円 797">
          <a:extLst>
            <a:ext uri="{FF2B5EF4-FFF2-40B4-BE49-F238E27FC236}">
              <a16:creationId xmlns:a16="http://schemas.microsoft.com/office/drawing/2014/main" id="{A43E6A52-FA15-4A21-BF61-523D35D313EE}"/>
            </a:ext>
          </a:extLst>
        </xdr:cNvPr>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799" name="【庁舎】&#10;有形固定資産減価償却率該当値テキスト">
          <a:extLst>
            <a:ext uri="{FF2B5EF4-FFF2-40B4-BE49-F238E27FC236}">
              <a16:creationId xmlns:a16="http://schemas.microsoft.com/office/drawing/2014/main" id="{FD531BB3-561A-4BDF-BE2D-9DCE2C79B48C}"/>
            </a:ext>
          </a:extLst>
        </xdr:cNvPr>
        <xdr:cNvSpPr txBox="1"/>
      </xdr:nvSpPr>
      <xdr:spPr>
        <a:xfrm>
          <a:off x="16357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164193</xdr:rowOff>
    </xdr:from>
    <xdr:to>
      <xdr:col>81</xdr:col>
      <xdr:colOff>101600</xdr:colOff>
      <xdr:row>105</xdr:row>
      <xdr:rowOff>94343</xdr:rowOff>
    </xdr:to>
    <xdr:sp macro="" textlink="">
      <xdr:nvSpPr>
        <xdr:cNvPr id="800" name="楕円 799">
          <a:extLst>
            <a:ext uri="{FF2B5EF4-FFF2-40B4-BE49-F238E27FC236}">
              <a16:creationId xmlns:a16="http://schemas.microsoft.com/office/drawing/2014/main" id="{82B8A34A-9712-4856-B432-8E6F6629A83C}"/>
            </a:ext>
          </a:extLst>
        </xdr:cNvPr>
        <xdr:cNvSpPr/>
      </xdr:nvSpPr>
      <xdr:spPr>
        <a:xfrm>
          <a:off x="15430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xdr:rowOff>
    </xdr:from>
    <xdr:to>
      <xdr:col>85</xdr:col>
      <xdr:colOff>127000</xdr:colOff>
      <xdr:row>105</xdr:row>
      <xdr:rowOff>43543</xdr:rowOff>
    </xdr:to>
    <xdr:cxnSp macro="">
      <xdr:nvCxnSpPr>
        <xdr:cNvPr id="801" name="直線コネクタ 800">
          <a:extLst>
            <a:ext uri="{FF2B5EF4-FFF2-40B4-BE49-F238E27FC236}">
              <a16:creationId xmlns:a16="http://schemas.microsoft.com/office/drawing/2014/main" id="{FDFE9A12-8057-494B-B2EA-BF8ED25B1999}"/>
            </a:ext>
          </a:extLst>
        </xdr:cNvPr>
        <xdr:cNvCxnSpPr/>
      </xdr:nvCxnSpPr>
      <xdr:spPr>
        <a:xfrm flipV="1">
          <a:off x="15481300" y="180115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02" name="楕円 801">
          <a:extLst>
            <a:ext uri="{FF2B5EF4-FFF2-40B4-BE49-F238E27FC236}">
              <a16:creationId xmlns:a16="http://schemas.microsoft.com/office/drawing/2014/main" id="{90245ABF-1156-4287-BD9B-8FB0266F69AE}"/>
            </a:ext>
          </a:extLst>
        </xdr:cNvPr>
        <xdr:cNvSpPr/>
      </xdr:nvSpPr>
      <xdr:spPr>
        <a:xfrm>
          <a:off x="14541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43543</xdr:rowOff>
    </xdr:from>
    <xdr:to>
      <xdr:col>81</xdr:col>
      <xdr:colOff>50800</xdr:colOff>
      <xdr:row>105</xdr:row>
      <xdr:rowOff>77832</xdr:rowOff>
    </xdr:to>
    <xdr:cxnSp macro="">
      <xdr:nvCxnSpPr>
        <xdr:cNvPr id="803" name="直線コネクタ 802">
          <a:extLst>
            <a:ext uri="{FF2B5EF4-FFF2-40B4-BE49-F238E27FC236}">
              <a16:creationId xmlns:a16="http://schemas.microsoft.com/office/drawing/2014/main" id="{A29B5867-F86F-4AC6-A536-6EAC9C790953}"/>
            </a:ext>
          </a:extLst>
        </xdr:cNvPr>
        <xdr:cNvCxnSpPr/>
      </xdr:nvCxnSpPr>
      <xdr:spPr>
        <a:xfrm flipV="1">
          <a:off x="14592300" y="180457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67855</xdr:rowOff>
    </xdr:from>
    <xdr:to>
      <xdr:col>72</xdr:col>
      <xdr:colOff>38100</xdr:colOff>
      <xdr:row>105</xdr:row>
      <xdr:rowOff>169455</xdr:rowOff>
    </xdr:to>
    <xdr:sp macro="" textlink="">
      <xdr:nvSpPr>
        <xdr:cNvPr id="804" name="楕円 803">
          <a:extLst>
            <a:ext uri="{FF2B5EF4-FFF2-40B4-BE49-F238E27FC236}">
              <a16:creationId xmlns:a16="http://schemas.microsoft.com/office/drawing/2014/main" id="{81E2BD4D-97DC-4376-AF69-F56DCAD17541}"/>
            </a:ext>
          </a:extLst>
        </xdr:cNvPr>
        <xdr:cNvSpPr/>
      </xdr:nvSpPr>
      <xdr:spPr>
        <a:xfrm>
          <a:off x="13652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77832</xdr:rowOff>
    </xdr:from>
    <xdr:to>
      <xdr:col>76</xdr:col>
      <xdr:colOff>114300</xdr:colOff>
      <xdr:row>105</xdr:row>
      <xdr:rowOff>118655</xdr:rowOff>
    </xdr:to>
    <xdr:cxnSp macro="">
      <xdr:nvCxnSpPr>
        <xdr:cNvPr id="805" name="直線コネクタ 804">
          <a:extLst>
            <a:ext uri="{FF2B5EF4-FFF2-40B4-BE49-F238E27FC236}">
              <a16:creationId xmlns:a16="http://schemas.microsoft.com/office/drawing/2014/main" id="{B76431B3-A5F0-49CB-93B0-7E80BC277B3D}"/>
            </a:ext>
          </a:extLst>
        </xdr:cNvPr>
        <xdr:cNvCxnSpPr/>
      </xdr:nvCxnSpPr>
      <xdr:spPr>
        <a:xfrm flipV="1">
          <a:off x="13703300" y="18080082"/>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806" name="n_1aveValue【庁舎】&#10;有形固定資産減価償却率">
          <a:extLst>
            <a:ext uri="{FF2B5EF4-FFF2-40B4-BE49-F238E27FC236}">
              <a16:creationId xmlns:a16="http://schemas.microsoft.com/office/drawing/2014/main" id="{358A9D58-B7DD-46B1-87B7-FAAE963920A1}"/>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807" name="n_2aveValue【庁舎】&#10;有形固定資産減価償却率">
          <a:extLst>
            <a:ext uri="{FF2B5EF4-FFF2-40B4-BE49-F238E27FC236}">
              <a16:creationId xmlns:a16="http://schemas.microsoft.com/office/drawing/2014/main" id="{7C62A3E8-8221-4AE2-8F38-7768492A5C7A}"/>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808" name="n_3aveValue【庁舎】&#10;有形固定資産減価償却率">
          <a:extLst>
            <a:ext uri="{FF2B5EF4-FFF2-40B4-BE49-F238E27FC236}">
              <a16:creationId xmlns:a16="http://schemas.microsoft.com/office/drawing/2014/main" id="{5656644C-F80E-4E52-AB9E-A8C0666A9442}"/>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85470</xdr:rowOff>
    </xdr:from>
    <xdr:ext cx="405111" cy="259045"/>
    <xdr:sp macro="" textlink="">
      <xdr:nvSpPr>
        <xdr:cNvPr id="809" name="n_1mainValue【庁舎】&#10;有形固定資産減価償却率">
          <a:extLst>
            <a:ext uri="{FF2B5EF4-FFF2-40B4-BE49-F238E27FC236}">
              <a16:creationId xmlns:a16="http://schemas.microsoft.com/office/drawing/2014/main" id="{108719EC-A247-415E-9F1A-F830F63374D4}"/>
            </a:ext>
          </a:extLst>
        </xdr:cNvPr>
        <xdr:cNvSpPr txBox="1"/>
      </xdr:nvSpPr>
      <xdr:spPr>
        <a:xfrm>
          <a:off x="15266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10" name="n_2mainValue【庁舎】&#10;有形固定資産減価償却率">
          <a:extLst>
            <a:ext uri="{FF2B5EF4-FFF2-40B4-BE49-F238E27FC236}">
              <a16:creationId xmlns:a16="http://schemas.microsoft.com/office/drawing/2014/main" id="{556036AF-1337-48D9-92C7-ED5ACDA44469}"/>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160582</xdr:rowOff>
    </xdr:from>
    <xdr:ext cx="405111" cy="259045"/>
    <xdr:sp macro="" textlink="">
      <xdr:nvSpPr>
        <xdr:cNvPr id="811" name="n_3mainValue【庁舎】&#10;有形固定資産減価償却率">
          <a:extLst>
            <a:ext uri="{FF2B5EF4-FFF2-40B4-BE49-F238E27FC236}">
              <a16:creationId xmlns:a16="http://schemas.microsoft.com/office/drawing/2014/main" id="{6DBDFB67-F212-4328-8182-43B8B5F45164}"/>
            </a:ext>
          </a:extLst>
        </xdr:cNvPr>
        <xdr:cNvSpPr txBox="1"/>
      </xdr:nvSpPr>
      <xdr:spPr>
        <a:xfrm>
          <a:off x="13500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a:extLst>
            <a:ext uri="{FF2B5EF4-FFF2-40B4-BE49-F238E27FC236}">
              <a16:creationId xmlns:a16="http://schemas.microsoft.com/office/drawing/2014/main" id="{05FCDACA-1FF4-4127-B751-BBDED1655A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a:extLst>
            <a:ext uri="{FF2B5EF4-FFF2-40B4-BE49-F238E27FC236}">
              <a16:creationId xmlns:a16="http://schemas.microsoft.com/office/drawing/2014/main" id="{5D205A3E-4C69-4429-A7E6-9AB20A7CF43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a:extLst>
            <a:ext uri="{FF2B5EF4-FFF2-40B4-BE49-F238E27FC236}">
              <a16:creationId xmlns:a16="http://schemas.microsoft.com/office/drawing/2014/main" id="{E136D37F-6E3B-4C71-8EE8-4074DD9096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a:extLst>
            <a:ext uri="{FF2B5EF4-FFF2-40B4-BE49-F238E27FC236}">
              <a16:creationId xmlns:a16="http://schemas.microsoft.com/office/drawing/2014/main" id="{61DC61F4-3236-42BF-9EA1-C46A115DEB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a:extLst>
            <a:ext uri="{FF2B5EF4-FFF2-40B4-BE49-F238E27FC236}">
              <a16:creationId xmlns:a16="http://schemas.microsoft.com/office/drawing/2014/main" id="{442A1118-A637-43B5-A66D-4E632575AA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a:extLst>
            <a:ext uri="{FF2B5EF4-FFF2-40B4-BE49-F238E27FC236}">
              <a16:creationId xmlns:a16="http://schemas.microsoft.com/office/drawing/2014/main" id="{F845D8F1-EEB3-4726-83D6-99EC76B37B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a:extLst>
            <a:ext uri="{FF2B5EF4-FFF2-40B4-BE49-F238E27FC236}">
              <a16:creationId xmlns:a16="http://schemas.microsoft.com/office/drawing/2014/main" id="{36E05827-8050-4C73-A6C6-B2E1B3F57D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a:extLst>
            <a:ext uri="{FF2B5EF4-FFF2-40B4-BE49-F238E27FC236}">
              <a16:creationId xmlns:a16="http://schemas.microsoft.com/office/drawing/2014/main" id="{B8B29576-1C60-4CCB-B490-302DFF90DD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a:extLst>
            <a:ext uri="{FF2B5EF4-FFF2-40B4-BE49-F238E27FC236}">
              <a16:creationId xmlns:a16="http://schemas.microsoft.com/office/drawing/2014/main" id="{1E5F40FA-BC74-4F57-8AB6-38F73E0F09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a:extLst>
            <a:ext uri="{FF2B5EF4-FFF2-40B4-BE49-F238E27FC236}">
              <a16:creationId xmlns:a16="http://schemas.microsoft.com/office/drawing/2014/main" id="{225DB745-36CF-43C8-BD35-DBA5EE3858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2" name="直線コネクタ 821">
          <a:extLst>
            <a:ext uri="{FF2B5EF4-FFF2-40B4-BE49-F238E27FC236}">
              <a16:creationId xmlns:a16="http://schemas.microsoft.com/office/drawing/2014/main" id="{4008A8E1-236D-40BB-B68D-217F491A1EA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3" name="テキスト ボックス 822">
          <a:extLst>
            <a:ext uri="{FF2B5EF4-FFF2-40B4-BE49-F238E27FC236}">
              <a16:creationId xmlns:a16="http://schemas.microsoft.com/office/drawing/2014/main" id="{81CC1BDD-8BE3-44F1-87CC-4CD7D81E11E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4" name="直線コネクタ 823">
          <a:extLst>
            <a:ext uri="{FF2B5EF4-FFF2-40B4-BE49-F238E27FC236}">
              <a16:creationId xmlns:a16="http://schemas.microsoft.com/office/drawing/2014/main" id="{85CC2A44-3FE0-4507-824D-6EFD9A0F6FC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5" name="テキスト ボックス 824">
          <a:extLst>
            <a:ext uri="{FF2B5EF4-FFF2-40B4-BE49-F238E27FC236}">
              <a16:creationId xmlns:a16="http://schemas.microsoft.com/office/drawing/2014/main" id="{6FDCEACB-7AB0-412E-BA41-67AE98B0056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6" name="直線コネクタ 825">
          <a:extLst>
            <a:ext uri="{FF2B5EF4-FFF2-40B4-BE49-F238E27FC236}">
              <a16:creationId xmlns:a16="http://schemas.microsoft.com/office/drawing/2014/main" id="{2847DC96-B765-4E38-A68A-1AD8F3E2954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7" name="テキスト ボックス 826">
          <a:extLst>
            <a:ext uri="{FF2B5EF4-FFF2-40B4-BE49-F238E27FC236}">
              <a16:creationId xmlns:a16="http://schemas.microsoft.com/office/drawing/2014/main" id="{935136DB-3A45-4BCC-9BA3-DC55FD05032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8" name="直線コネクタ 827">
          <a:extLst>
            <a:ext uri="{FF2B5EF4-FFF2-40B4-BE49-F238E27FC236}">
              <a16:creationId xmlns:a16="http://schemas.microsoft.com/office/drawing/2014/main" id="{6C53A1B3-3A28-48D2-A084-C64D66EC0AF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9" name="テキスト ボックス 828">
          <a:extLst>
            <a:ext uri="{FF2B5EF4-FFF2-40B4-BE49-F238E27FC236}">
              <a16:creationId xmlns:a16="http://schemas.microsoft.com/office/drawing/2014/main" id="{A15E4BDD-A906-41A4-9ABC-1332893D14C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0" name="直線コネクタ 829">
          <a:extLst>
            <a:ext uri="{FF2B5EF4-FFF2-40B4-BE49-F238E27FC236}">
              <a16:creationId xmlns:a16="http://schemas.microsoft.com/office/drawing/2014/main" id="{7FBB4420-2F20-4E45-AD26-3ADD99A84BF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1" name="テキスト ボックス 830">
          <a:extLst>
            <a:ext uri="{FF2B5EF4-FFF2-40B4-BE49-F238E27FC236}">
              <a16:creationId xmlns:a16="http://schemas.microsoft.com/office/drawing/2014/main" id="{BAFEC3E5-5534-4A29-A02C-DFADDC5D371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A60DEB0A-D23E-4905-A56B-155929A9AD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45488C86-C508-407A-B830-3CE96B085CF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F9765E8C-97F8-44BF-B432-7AB6A15F73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35" name="直線コネクタ 834">
          <a:extLst>
            <a:ext uri="{FF2B5EF4-FFF2-40B4-BE49-F238E27FC236}">
              <a16:creationId xmlns:a16="http://schemas.microsoft.com/office/drawing/2014/main" id="{A3AF8D6F-8DB9-49F7-ADDF-A6739F455F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36" name="【庁舎】&#10;一人当たり面積最小値テキスト">
          <a:extLst>
            <a:ext uri="{FF2B5EF4-FFF2-40B4-BE49-F238E27FC236}">
              <a16:creationId xmlns:a16="http://schemas.microsoft.com/office/drawing/2014/main" id="{2E962D49-5245-41EB-92C3-8BCFB98350C1}"/>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37" name="直線コネクタ 836">
          <a:extLst>
            <a:ext uri="{FF2B5EF4-FFF2-40B4-BE49-F238E27FC236}">
              <a16:creationId xmlns:a16="http://schemas.microsoft.com/office/drawing/2014/main" id="{79594FB8-7378-4937-9E5A-8DF504825A4F}"/>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38" name="【庁舎】&#10;一人当たり面積最大値テキスト">
          <a:extLst>
            <a:ext uri="{FF2B5EF4-FFF2-40B4-BE49-F238E27FC236}">
              <a16:creationId xmlns:a16="http://schemas.microsoft.com/office/drawing/2014/main" id="{2DCD0AA6-8A6B-4862-B604-C0F376A091CC}"/>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39" name="直線コネクタ 838">
          <a:extLst>
            <a:ext uri="{FF2B5EF4-FFF2-40B4-BE49-F238E27FC236}">
              <a16:creationId xmlns:a16="http://schemas.microsoft.com/office/drawing/2014/main" id="{2C45A17A-109F-4E08-9261-8DB5FB093911}"/>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840" name="【庁舎】&#10;一人当たり面積平均値テキスト">
          <a:extLst>
            <a:ext uri="{FF2B5EF4-FFF2-40B4-BE49-F238E27FC236}">
              <a16:creationId xmlns:a16="http://schemas.microsoft.com/office/drawing/2014/main" id="{931DC361-E389-47A2-86FB-BEAAA03B7FC8}"/>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41" name="フローチャート: 判断 840">
          <a:extLst>
            <a:ext uri="{FF2B5EF4-FFF2-40B4-BE49-F238E27FC236}">
              <a16:creationId xmlns:a16="http://schemas.microsoft.com/office/drawing/2014/main" id="{501F4657-6B5C-4173-B4B7-F18879A85ABA}"/>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42" name="フローチャート: 判断 841">
          <a:extLst>
            <a:ext uri="{FF2B5EF4-FFF2-40B4-BE49-F238E27FC236}">
              <a16:creationId xmlns:a16="http://schemas.microsoft.com/office/drawing/2014/main" id="{D6E18362-6BC9-4306-B2E9-7D38FF64FEA5}"/>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43" name="フローチャート: 判断 842">
          <a:extLst>
            <a:ext uri="{FF2B5EF4-FFF2-40B4-BE49-F238E27FC236}">
              <a16:creationId xmlns:a16="http://schemas.microsoft.com/office/drawing/2014/main" id="{CAFE995A-8980-44ED-84D0-A0DD6EC6D409}"/>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44" name="フローチャート: 判断 843">
          <a:extLst>
            <a:ext uri="{FF2B5EF4-FFF2-40B4-BE49-F238E27FC236}">
              <a16:creationId xmlns:a16="http://schemas.microsoft.com/office/drawing/2014/main" id="{F2A53BF8-12ED-4CCE-BDF1-079DE87E7182}"/>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BC1FABF3-ED6E-44A4-8E3A-493688BE0ED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9027847D-E6BE-4BD3-BD53-CEA4CBF0B4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DDE4E14E-3EED-4635-AC41-79CF8F69FD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B82A3A7C-B5D4-49D0-AC0C-CBAF02DBDD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519B5893-CF10-4E2E-B4B2-7C7F766FDB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141605</xdr:rowOff>
    </xdr:from>
    <xdr:to>
      <xdr:col>116</xdr:col>
      <xdr:colOff>114300</xdr:colOff>
      <xdr:row>104</xdr:row>
      <xdr:rowOff>71755</xdr:rowOff>
    </xdr:to>
    <xdr:sp macro="" textlink="">
      <xdr:nvSpPr>
        <xdr:cNvPr id="850" name="楕円 849">
          <a:extLst>
            <a:ext uri="{FF2B5EF4-FFF2-40B4-BE49-F238E27FC236}">
              <a16:creationId xmlns:a16="http://schemas.microsoft.com/office/drawing/2014/main" id="{EB36D6E0-99C0-45C2-95A8-848AD9FB53B6}"/>
            </a:ext>
          </a:extLst>
        </xdr:cNvPr>
        <xdr:cNvSpPr/>
      </xdr:nvSpPr>
      <xdr:spPr>
        <a:xfrm>
          <a:off x="22110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164482</xdr:rowOff>
    </xdr:from>
    <xdr:ext cx="469744" cy="259045"/>
    <xdr:sp macro="" textlink="">
      <xdr:nvSpPr>
        <xdr:cNvPr id="851" name="【庁舎】&#10;一人当たり面積該当値テキスト">
          <a:extLst>
            <a:ext uri="{FF2B5EF4-FFF2-40B4-BE49-F238E27FC236}">
              <a16:creationId xmlns:a16="http://schemas.microsoft.com/office/drawing/2014/main" id="{6C0041AE-3CDA-4602-A339-3581C0D28374}"/>
            </a:ext>
          </a:extLst>
        </xdr:cNvPr>
        <xdr:cNvSpPr txBox="1"/>
      </xdr:nvSpPr>
      <xdr:spPr>
        <a:xfrm>
          <a:off x="22199600"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149225</xdr:rowOff>
    </xdr:from>
    <xdr:to>
      <xdr:col>112</xdr:col>
      <xdr:colOff>38100</xdr:colOff>
      <xdr:row>104</xdr:row>
      <xdr:rowOff>79375</xdr:rowOff>
    </xdr:to>
    <xdr:sp macro="" textlink="">
      <xdr:nvSpPr>
        <xdr:cNvPr id="852" name="楕円 851">
          <a:extLst>
            <a:ext uri="{FF2B5EF4-FFF2-40B4-BE49-F238E27FC236}">
              <a16:creationId xmlns:a16="http://schemas.microsoft.com/office/drawing/2014/main" id="{F2EDC2E0-B6AC-4C38-9D3B-71540F67E79A}"/>
            </a:ext>
          </a:extLst>
        </xdr:cNvPr>
        <xdr:cNvSpPr/>
      </xdr:nvSpPr>
      <xdr:spPr>
        <a:xfrm>
          <a:off x="21272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20955</xdr:rowOff>
    </xdr:from>
    <xdr:to>
      <xdr:col>116</xdr:col>
      <xdr:colOff>63500</xdr:colOff>
      <xdr:row>104</xdr:row>
      <xdr:rowOff>28575</xdr:rowOff>
    </xdr:to>
    <xdr:cxnSp macro="">
      <xdr:nvCxnSpPr>
        <xdr:cNvPr id="853" name="直線コネクタ 852">
          <a:extLst>
            <a:ext uri="{FF2B5EF4-FFF2-40B4-BE49-F238E27FC236}">
              <a16:creationId xmlns:a16="http://schemas.microsoft.com/office/drawing/2014/main" id="{8C6DBC3C-29DB-4382-91C6-4F5A17CBFE43}"/>
            </a:ext>
          </a:extLst>
        </xdr:cNvPr>
        <xdr:cNvCxnSpPr/>
      </xdr:nvCxnSpPr>
      <xdr:spPr>
        <a:xfrm flipV="1">
          <a:off x="21323300" y="178517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160655</xdr:rowOff>
    </xdr:from>
    <xdr:to>
      <xdr:col>107</xdr:col>
      <xdr:colOff>101600</xdr:colOff>
      <xdr:row>104</xdr:row>
      <xdr:rowOff>90805</xdr:rowOff>
    </xdr:to>
    <xdr:sp macro="" textlink="">
      <xdr:nvSpPr>
        <xdr:cNvPr id="854" name="楕円 853">
          <a:extLst>
            <a:ext uri="{FF2B5EF4-FFF2-40B4-BE49-F238E27FC236}">
              <a16:creationId xmlns:a16="http://schemas.microsoft.com/office/drawing/2014/main" id="{8E139238-EF49-4498-8CF3-E770F6C069CF}"/>
            </a:ext>
          </a:extLst>
        </xdr:cNvPr>
        <xdr:cNvSpPr/>
      </xdr:nvSpPr>
      <xdr:spPr>
        <a:xfrm>
          <a:off x="20383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28575</xdr:rowOff>
    </xdr:from>
    <xdr:to>
      <xdr:col>111</xdr:col>
      <xdr:colOff>177800</xdr:colOff>
      <xdr:row>104</xdr:row>
      <xdr:rowOff>40005</xdr:rowOff>
    </xdr:to>
    <xdr:cxnSp macro="">
      <xdr:nvCxnSpPr>
        <xdr:cNvPr id="855" name="直線コネクタ 854">
          <a:extLst>
            <a:ext uri="{FF2B5EF4-FFF2-40B4-BE49-F238E27FC236}">
              <a16:creationId xmlns:a16="http://schemas.microsoft.com/office/drawing/2014/main" id="{08C4F174-A769-4B70-9B98-DEFA6C5E3567}"/>
            </a:ext>
          </a:extLst>
        </xdr:cNvPr>
        <xdr:cNvCxnSpPr/>
      </xdr:nvCxnSpPr>
      <xdr:spPr>
        <a:xfrm flipV="1">
          <a:off x="20434300" y="178593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78739</xdr:rowOff>
    </xdr:from>
    <xdr:to>
      <xdr:col>102</xdr:col>
      <xdr:colOff>165100</xdr:colOff>
      <xdr:row>103</xdr:row>
      <xdr:rowOff>8889</xdr:rowOff>
    </xdr:to>
    <xdr:sp macro="" textlink="">
      <xdr:nvSpPr>
        <xdr:cNvPr id="856" name="楕円 855">
          <a:extLst>
            <a:ext uri="{FF2B5EF4-FFF2-40B4-BE49-F238E27FC236}">
              <a16:creationId xmlns:a16="http://schemas.microsoft.com/office/drawing/2014/main" id="{52442F11-0116-4761-9C51-9778D4073D2E}"/>
            </a:ext>
          </a:extLst>
        </xdr:cNvPr>
        <xdr:cNvSpPr/>
      </xdr:nvSpPr>
      <xdr:spPr>
        <a:xfrm>
          <a:off x="19494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129539</xdr:rowOff>
    </xdr:from>
    <xdr:to>
      <xdr:col>107</xdr:col>
      <xdr:colOff>50800</xdr:colOff>
      <xdr:row>104</xdr:row>
      <xdr:rowOff>40005</xdr:rowOff>
    </xdr:to>
    <xdr:cxnSp macro="">
      <xdr:nvCxnSpPr>
        <xdr:cNvPr id="857" name="直線コネクタ 856">
          <a:extLst>
            <a:ext uri="{FF2B5EF4-FFF2-40B4-BE49-F238E27FC236}">
              <a16:creationId xmlns:a16="http://schemas.microsoft.com/office/drawing/2014/main" id="{7DB50FD3-4E0B-424A-B8E4-B74A411E8126}"/>
            </a:ext>
          </a:extLst>
        </xdr:cNvPr>
        <xdr:cNvCxnSpPr/>
      </xdr:nvCxnSpPr>
      <xdr:spPr>
        <a:xfrm>
          <a:off x="19545300" y="17617439"/>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858" name="n_1aveValue【庁舎】&#10;一人当たり面積">
          <a:extLst>
            <a:ext uri="{FF2B5EF4-FFF2-40B4-BE49-F238E27FC236}">
              <a16:creationId xmlns:a16="http://schemas.microsoft.com/office/drawing/2014/main" id="{2FDD146A-2FCD-4740-A5CB-7FA17798FA0A}"/>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859" name="n_2aveValue【庁舎】&#10;一人当たり面積">
          <a:extLst>
            <a:ext uri="{FF2B5EF4-FFF2-40B4-BE49-F238E27FC236}">
              <a16:creationId xmlns:a16="http://schemas.microsoft.com/office/drawing/2014/main" id="{0B147AAC-E2EF-41B7-A272-41816BB19C5C}"/>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860" name="n_3aveValue【庁舎】&#10;一人当たり面積">
          <a:extLst>
            <a:ext uri="{FF2B5EF4-FFF2-40B4-BE49-F238E27FC236}">
              <a16:creationId xmlns:a16="http://schemas.microsoft.com/office/drawing/2014/main" id="{F9349792-7983-4B12-BF69-547572C3890D}"/>
            </a:ext>
          </a:extLst>
        </xdr:cNvPr>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95902</xdr:rowOff>
    </xdr:from>
    <xdr:ext cx="469744" cy="259045"/>
    <xdr:sp macro="" textlink="">
      <xdr:nvSpPr>
        <xdr:cNvPr id="861" name="n_1mainValue【庁舎】&#10;一人当たり面積">
          <a:extLst>
            <a:ext uri="{FF2B5EF4-FFF2-40B4-BE49-F238E27FC236}">
              <a16:creationId xmlns:a16="http://schemas.microsoft.com/office/drawing/2014/main" id="{9CCC2B40-4CEC-43A5-B18E-333C9A23F683}"/>
            </a:ext>
          </a:extLst>
        </xdr:cNvPr>
        <xdr:cNvSpPr txBox="1"/>
      </xdr:nvSpPr>
      <xdr:spPr>
        <a:xfrm>
          <a:off x="21075727" y="1758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107332</xdr:rowOff>
    </xdr:from>
    <xdr:ext cx="469744" cy="259045"/>
    <xdr:sp macro="" textlink="">
      <xdr:nvSpPr>
        <xdr:cNvPr id="862" name="n_2mainValue【庁舎】&#10;一人当たり面積">
          <a:extLst>
            <a:ext uri="{FF2B5EF4-FFF2-40B4-BE49-F238E27FC236}">
              <a16:creationId xmlns:a16="http://schemas.microsoft.com/office/drawing/2014/main" id="{F6BFE415-AD09-4DA7-84EC-FE6D9A6A8364}"/>
            </a:ext>
          </a:extLst>
        </xdr:cNvPr>
        <xdr:cNvSpPr txBox="1"/>
      </xdr:nvSpPr>
      <xdr:spPr>
        <a:xfrm>
          <a:off x="20199427"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25416</xdr:rowOff>
    </xdr:from>
    <xdr:ext cx="469744" cy="259045"/>
    <xdr:sp macro="" textlink="">
      <xdr:nvSpPr>
        <xdr:cNvPr id="863" name="n_3mainValue【庁舎】&#10;一人当たり面積">
          <a:extLst>
            <a:ext uri="{FF2B5EF4-FFF2-40B4-BE49-F238E27FC236}">
              <a16:creationId xmlns:a16="http://schemas.microsoft.com/office/drawing/2014/main" id="{A4CE6EC0-59C4-41C2-8582-B2E91C04C460}"/>
            </a:ext>
          </a:extLst>
        </xdr:cNvPr>
        <xdr:cNvSpPr txBox="1"/>
      </xdr:nvSpPr>
      <xdr:spPr>
        <a:xfrm>
          <a:off x="19310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4DD2BCCE-C6E5-4CFD-9246-F585B825C1F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9AA6A471-EFA4-43FA-AD94-1A5598A818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49C7FB85-84FB-4DBE-B679-B8E32D0F598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一般廃棄物処理施設、体育館・プール、福祉施設であり、低くなっている施設は、図書館、保健センター、庁舎、消防施設、市民会館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一般廃棄物処理施設は、下田川衛生施設組合から現在建設中の田川郡東部環境衛生施設組合の施設に移行の予定であるため、移行後は低下傾向となる。体育館・プールに関しては、建築してから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前後経過しているため、有形固定資産減価償却率は高い水準となっている。合併前の体育館をそのまま現存しているため、今後改修等が見込まれることや維持経費がかさむことを鑑み、施設の集約化に取り組んでいく必要がある。福祉施設は、有形固定資産減価償却率が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ポイント低くなった要因として昭和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年に建設された老人ホームを平成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年度及び平成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年度において解体したためである。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図書館は平成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月に既存施設の大規模改修により開設したため、有形固定資産減価償却率は低くなっている。保健センターは、平成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年建設のコスモス保健センターが主な要因であり、また市民会館は、平成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年建設の地域交流センターにより、類似団体より低くなっている。庁舎は、本庁舎と旧町の２支所で、どれも平成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年の間に建替を行っており、類似団体と比べて若干低くなっている。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23,012
22,860
42.06
19,137,516
18,620,020
505,850
7,218,249
20,347,230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町内に中心となる産業がないこと等により、財政基盤が弱く、類似団体平均をかなり下回っている。平成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日合併により福智町となり、合併による財政基盤の強化が図られたところである。</a:t>
          </a:r>
        </a:p>
        <a:p>
          <a:r>
            <a:rPr kumimoji="1" lang="ja-JP" altLang="en-US" sz="1200">
              <a:latin typeface="ＭＳ Ｐゴシック" panose="020B0600070205080204" pitchFamily="50" charset="-128"/>
              <a:ea typeface="ＭＳ Ｐゴシック" panose="020B0600070205080204" pitchFamily="50" charset="-128"/>
            </a:rPr>
            <a:t>　今後は、令和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年度から課の事業統合など組織のスリム化に伴う歳出の徹底的な見直しを行い、地方税の徴収強化等の取り組み、産業の強化、雇用創出・雇用対策に重点を置き、より一層の財政基盤の強化に努める。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127705</xdr:rowOff>
    </xdr:from>
    <xdr:to>
      <xdr:col>23</xdr:col>
      <xdr:colOff>133350</xdr:colOff>
      <xdr:row>45</xdr:row>
      <xdr:rowOff>127705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42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127705</xdr:rowOff>
    </xdr:from>
    <xdr:to>
      <xdr:col>19</xdr:col>
      <xdr:colOff>133350</xdr:colOff>
      <xdr:row>45</xdr:row>
      <xdr:rowOff>127705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127705</xdr:rowOff>
    </xdr:from>
    <xdr:to>
      <xdr:col>15</xdr:col>
      <xdr:colOff>82550</xdr:colOff>
      <xdr:row>45</xdr:row>
      <xdr:rowOff>127705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127705</xdr:rowOff>
    </xdr:from>
    <xdr:to>
      <xdr:col>11</xdr:col>
      <xdr:colOff>31750</xdr:colOff>
      <xdr:row>45</xdr:row>
      <xdr:rowOff>127705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76905</xdr:rowOff>
    </xdr:from>
    <xdr:to>
      <xdr:col>23</xdr:col>
      <xdr:colOff>184150</xdr:colOff>
      <xdr:row>46</xdr:row>
      <xdr:rowOff>7055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144232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8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76905</xdr:rowOff>
    </xdr:from>
    <xdr:to>
      <xdr:col>19</xdr:col>
      <xdr:colOff>184150</xdr:colOff>
      <xdr:row>46</xdr:row>
      <xdr:rowOff>7055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163282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7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76905</xdr:rowOff>
    </xdr:from>
    <xdr:to>
      <xdr:col>15</xdr:col>
      <xdr:colOff>133350</xdr:colOff>
      <xdr:row>46</xdr:row>
      <xdr:rowOff>7055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163282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76905</xdr:rowOff>
    </xdr:from>
    <xdr:to>
      <xdr:col>11</xdr:col>
      <xdr:colOff>82550</xdr:colOff>
      <xdr:row>46</xdr:row>
      <xdr:rowOff>7055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163282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76905</xdr:rowOff>
    </xdr:from>
    <xdr:to>
      <xdr:col>7</xdr:col>
      <xdr:colOff>31750</xdr:colOff>
      <xdr:row>46</xdr:row>
      <xdr:rowOff>7055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163282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95.1</a:t>
          </a:r>
          <a:r>
            <a:rPr kumimoji="1" lang="ja-JP" altLang="en-US" sz="1200">
              <a:latin typeface="ＭＳ Ｐゴシック" panose="020B0600070205080204" pitchFamily="50" charset="-128"/>
              <a:ea typeface="ＭＳ Ｐゴシック" panose="020B0600070205080204" pitchFamily="50" charset="-128"/>
            </a:rPr>
            <a:t>％と類似団体平均を上回っている。主な要因は、普通交付税</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百万円の減で、合併算定替効果の段階的削減により、令和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年度にかけて減少が見込まれる。一方、歳出は、公債費の合併特例債及び過疎対策債の元金償還開始に伴い</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百万円増加した。今後、学校建設に係る地方債新規発行に伴い、元金償還が開始されるため、増加する見込みである。そのため、令和元年度から</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％以上）の削減を目標に、全体事業の費用対効果を分析して見直しを行う等の段階的な歳出の削減を図る。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168593</xdr:rowOff>
    </xdr:from>
    <xdr:to>
      <xdr:col>23</xdr:col>
      <xdr:colOff>133350</xdr:colOff>
      <xdr:row>64</xdr:row>
      <xdr:rowOff>129857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69943"/>
          <a:ext cx="8382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132397</xdr:rowOff>
    </xdr:from>
    <xdr:to>
      <xdr:col>19</xdr:col>
      <xdr:colOff>133350</xdr:colOff>
      <xdr:row>63</xdr:row>
      <xdr:rowOff>168593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337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132397</xdr:rowOff>
    </xdr:from>
    <xdr:to>
      <xdr:col>15</xdr:col>
      <xdr:colOff>82550</xdr:colOff>
      <xdr:row>63</xdr:row>
      <xdr:rowOff>144463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3374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144463</xdr:rowOff>
    </xdr:from>
    <xdr:to>
      <xdr:col>11</xdr:col>
      <xdr:colOff>31750</xdr:colOff>
      <xdr:row>64</xdr:row>
      <xdr:rowOff>39370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4581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79057</xdr:rowOff>
    </xdr:from>
    <xdr:to>
      <xdr:col>23</xdr:col>
      <xdr:colOff>184150</xdr:colOff>
      <xdr:row>65</xdr:row>
      <xdr:rowOff>9207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51134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81597</xdr:rowOff>
    </xdr:from>
    <xdr:to>
      <xdr:col>15</xdr:col>
      <xdr:colOff>133350</xdr:colOff>
      <xdr:row>64</xdr:row>
      <xdr:rowOff>11747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167974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類似団体平均を上回っているのは、主に人件費が要因となっている。これは、合併前のほとんどの施設がそのまま存続していることにより、人員の削減に至っていないためである。</a:t>
          </a:r>
        </a:p>
        <a:p>
          <a:r>
            <a:rPr kumimoji="1" lang="ja-JP" altLang="en-US" sz="1200">
              <a:latin typeface="ＭＳ Ｐゴシック" panose="020B0600070205080204" pitchFamily="50" charset="-128"/>
              <a:ea typeface="ＭＳ Ｐゴシック" panose="020B0600070205080204" pitchFamily="50" charset="-128"/>
            </a:rPr>
            <a:t>　今後、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箇所の保育所を令和元年度から随時民営化へ移行するため、人件費が下がることが見込まれていたが、令和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臨時職員等の会計年度任用職員への移行状況により変動する可能性がある。このことから、再任用職員数を加味し、職員の新規採用数の抑制に努め、事業の見直し等を含めた機構改革を行うことにより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100385</xdr:rowOff>
    </xdr:from>
    <xdr:to>
      <xdr:col>23</xdr:col>
      <xdr:colOff>133350</xdr:colOff>
      <xdr:row>81</xdr:row>
      <xdr:rowOff>115407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87835"/>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82848</xdr:rowOff>
    </xdr:from>
    <xdr:to>
      <xdr:col>19</xdr:col>
      <xdr:colOff>133350</xdr:colOff>
      <xdr:row>81</xdr:row>
      <xdr:rowOff>100385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0298"/>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57046</xdr:rowOff>
    </xdr:from>
    <xdr:to>
      <xdr:col>15</xdr:col>
      <xdr:colOff>82550</xdr:colOff>
      <xdr:row>81</xdr:row>
      <xdr:rowOff>82848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44496"/>
          <a:ext cx="889000" cy="2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18552</xdr:rowOff>
    </xdr:from>
    <xdr:to>
      <xdr:col>11</xdr:col>
      <xdr:colOff>31750</xdr:colOff>
      <xdr:row>81</xdr:row>
      <xdr:rowOff>57046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6002"/>
          <a:ext cx="889000" cy="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64607</xdr:rowOff>
    </xdr:from>
    <xdr:to>
      <xdr:col>23</xdr:col>
      <xdr:colOff>184150</xdr:colOff>
      <xdr:row>81</xdr:row>
      <xdr:rowOff>166207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36684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49585</xdr:rowOff>
    </xdr:from>
    <xdr:to>
      <xdr:col>19</xdr:col>
      <xdr:colOff>184150</xdr:colOff>
      <xdr:row>81</xdr:row>
      <xdr:rowOff>151185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3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135962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2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32048</xdr:rowOff>
    </xdr:from>
    <xdr:to>
      <xdr:col>15</xdr:col>
      <xdr:colOff>133350</xdr:colOff>
      <xdr:row>81</xdr:row>
      <xdr:rowOff>133648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118425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0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6246</xdr:rowOff>
    </xdr:from>
    <xdr:to>
      <xdr:col>11</xdr:col>
      <xdr:colOff>82550</xdr:colOff>
      <xdr:row>81</xdr:row>
      <xdr:rowOff>107846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92623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139202</xdr:rowOff>
    </xdr:from>
    <xdr:to>
      <xdr:col>7</xdr:col>
      <xdr:colOff>31750</xdr:colOff>
      <xdr:row>81</xdr:row>
      <xdr:rowOff>69352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54129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4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類似団体平均水準であるが、今後ラスパイレス指数の上昇を抑えるため次の策を講じる。現行の給与表は年功的な体系となっており、上下の職務の級間で水準の重なりも大きいものとなっている。こうした年功的な要素が強い給与表の構造を見直し、職務・職責に応じた構造への転換を図る観点から、職務の級間の給与表水準の重なりの縮小の措置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23989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4630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23989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4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390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165805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職員数は、平成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年度の合併に伴い、平成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以降は類似団体平均を上回っている。合併による旧町の格差是正等のため、合併特例事業債を活用した施策実施による人員確保を行ったこと、また、施設の統廃合等に関わる事務事業の見直しが進まなかったことが要因の一つである。今後、事務事業の見直しや新規採用の抑制により類似団体平均の水準まで削減を行い、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96157</xdr:rowOff>
    </xdr:from>
    <xdr:to>
      <xdr:col>81</xdr:col>
      <xdr:colOff>44450</xdr:colOff>
      <xdr:row>62</xdr:row>
      <xdr:rowOff>118563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726057"/>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115116</xdr:rowOff>
    </xdr:from>
    <xdr:to>
      <xdr:col>77</xdr:col>
      <xdr:colOff>44450</xdr:colOff>
      <xdr:row>62</xdr:row>
      <xdr:rowOff>118563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450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96157</xdr:rowOff>
    </xdr:from>
    <xdr:to>
      <xdr:col>72</xdr:col>
      <xdr:colOff>203200</xdr:colOff>
      <xdr:row>62</xdr:row>
      <xdr:rowOff>115116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2605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63409</xdr:rowOff>
    </xdr:from>
    <xdr:to>
      <xdr:col>68</xdr:col>
      <xdr:colOff>152400</xdr:colOff>
      <xdr:row>62</xdr:row>
      <xdr:rowOff>96157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9330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45357</xdr:rowOff>
    </xdr:from>
    <xdr:to>
      <xdr:col>81</xdr:col>
      <xdr:colOff>95250</xdr:colOff>
      <xdr:row>62</xdr:row>
      <xdr:rowOff>146957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17434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67763</xdr:rowOff>
    </xdr:from>
    <xdr:to>
      <xdr:col>77</xdr:col>
      <xdr:colOff>95250</xdr:colOff>
      <xdr:row>62</xdr:row>
      <xdr:rowOff>169363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154140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8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64316</xdr:rowOff>
    </xdr:from>
    <xdr:to>
      <xdr:col>73</xdr:col>
      <xdr:colOff>44450</xdr:colOff>
      <xdr:row>62</xdr:row>
      <xdr:rowOff>165916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150693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45357</xdr:rowOff>
    </xdr:from>
    <xdr:to>
      <xdr:col>68</xdr:col>
      <xdr:colOff>203200</xdr:colOff>
      <xdr:row>62</xdr:row>
      <xdr:rowOff>146957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131734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12609</xdr:rowOff>
    </xdr:from>
    <xdr:to>
      <xdr:col>64</xdr:col>
      <xdr:colOff>152400</xdr:colOff>
      <xdr:row>62</xdr:row>
      <xdr:rowOff>114209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98986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2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年度の合併による合併特例事業債、平成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年度に過疎指定を受けたことによる過疎対策事業債の発行により、年々元利償還金が増加した。その対策として何度か繰上償還を行った結果、実質公債費比率が減少傾向となっている。なお、平成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％と昨年度に比べて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ポイント減となり、類似団体の平均を下回った。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今後、小中学校建設による過疎対策事業等による起債や、合併特例事業債の借入限度額残り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％分及び公営住宅建設事業債の発行等により、実質公債費比率の増が見込まれる。今後も改善に努め、実質公債費比率の抑制を図る。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28194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6857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76454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14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86106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7630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40</xdr:row>
      <xdr:rowOff>136652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77265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充当可能財源等（交付税算入見込額</a:t>
          </a:r>
          <a:r>
            <a:rPr kumimoji="1" lang="en-US" altLang="ja-JP" sz="1200">
              <a:latin typeface="ＭＳ Ｐゴシック" panose="020B0600070205080204" pitchFamily="50" charset="-128"/>
              <a:ea typeface="ＭＳ Ｐゴシック" panose="020B0600070205080204" pitchFamily="50" charset="-128"/>
            </a:rPr>
            <a:t>14,212</a:t>
          </a:r>
          <a:r>
            <a:rPr kumimoji="1" lang="ja-JP" altLang="en-US" sz="1200">
              <a:latin typeface="ＭＳ Ｐゴシック" panose="020B0600070205080204" pitchFamily="50" charset="-128"/>
              <a:ea typeface="ＭＳ Ｐゴシック" panose="020B0600070205080204" pitchFamily="50" charset="-128"/>
            </a:rPr>
            <a:t>百万円、充当可能基金</a:t>
          </a:r>
          <a:r>
            <a:rPr kumimoji="1" lang="en-US" altLang="ja-JP" sz="1200">
              <a:latin typeface="ＭＳ Ｐゴシック" panose="020B0600070205080204" pitchFamily="50" charset="-128"/>
              <a:ea typeface="ＭＳ Ｐゴシック" panose="020B0600070205080204" pitchFamily="50" charset="-128"/>
            </a:rPr>
            <a:t>18,569</a:t>
          </a:r>
          <a:r>
            <a:rPr kumimoji="1" lang="ja-JP" altLang="en-US" sz="1200">
              <a:latin typeface="ＭＳ Ｐゴシック" panose="020B0600070205080204" pitchFamily="50" charset="-128"/>
              <a:ea typeface="ＭＳ Ｐゴシック" panose="020B0600070205080204" pitchFamily="50" charset="-128"/>
            </a:rPr>
            <a:t>百万円等）が、将来負担額（地方債の現在高</a:t>
          </a:r>
          <a:r>
            <a:rPr kumimoji="1" lang="en-US" altLang="ja-JP" sz="1200">
              <a:latin typeface="ＭＳ Ｐゴシック" panose="020B0600070205080204" pitchFamily="50" charset="-128"/>
              <a:ea typeface="ＭＳ Ｐゴシック" panose="020B0600070205080204" pitchFamily="50" charset="-128"/>
            </a:rPr>
            <a:t>20,347</a:t>
          </a:r>
          <a:r>
            <a:rPr kumimoji="1" lang="ja-JP" altLang="en-US" sz="1200">
              <a:latin typeface="ＭＳ Ｐゴシック" panose="020B0600070205080204" pitchFamily="50" charset="-128"/>
              <a:ea typeface="ＭＳ Ｐゴシック" panose="020B0600070205080204" pitchFamily="50" charset="-128"/>
            </a:rPr>
            <a:t>百万円等）を上回っており、将来負担比率は発生していない。</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23,012
22,860
42.06
19,137,516
18,620,020
505,850
7,218,249
20,347,230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年度の合併に伴い、類似団体平均値以上となったが、新規採用の抑制や退職勧奨により年々改善傾向にあった。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年度は、昨年度と比較して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た。この要因として、人件費は減少している一方、歳入の減少率が著しいため、全体の経常収支比率が上がったことにより増加したものである。しかしながら、合併前のほとんどの施設がそのまま存続していることにより人員の削減に至っていないため、施設の統廃合や事務事業の見直しを行い、人件費の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8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昨年度と比較し、平成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年度は横ばいとなった。物件費の数値が、類似団体と比較し低いのは、消耗品等を集中管理していること、また、職員等の旅費については、平成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年度に改正を行う等、事務経費の徹底した削減を行っていることが要因である。更に委託業務についても、業務内容を精査し、実施回数の減や委託業務の廃止等を行い、物件費の抑制に努めている。</a:t>
          </a:r>
        </a:p>
        <a:p>
          <a:r>
            <a:rPr kumimoji="1" lang="ja-JP" altLang="en-US" sz="1200">
              <a:latin typeface="ＭＳ Ｐゴシック" panose="020B0600070205080204" pitchFamily="50" charset="-128"/>
              <a:ea typeface="ＭＳ Ｐゴシック" panose="020B0600070205080204" pitchFamily="50" charset="-128"/>
            </a:rPr>
            <a:t>　今後、人件費削減にかかる業務の民間委託化を検討しているため、増加することが見込まれる。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29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127000</xdr:rowOff>
    </xdr:from>
    <xdr:to>
      <xdr:col>78</xdr:col>
      <xdr:colOff>69850</xdr:colOff>
      <xdr:row>13</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18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12</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18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127000</xdr:rowOff>
    </xdr:from>
    <xdr:to>
      <xdr:col>69</xdr:col>
      <xdr:colOff>92075</xdr:colOff>
      <xdr:row>12</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18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35577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76200</xdr:rowOff>
    </xdr:from>
    <xdr:to>
      <xdr:col>74</xdr:col>
      <xdr:colOff>31750</xdr:colOff>
      <xdr:row>13</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83820</xdr:rowOff>
    </xdr:from>
    <xdr:to>
      <xdr:col>65</xdr:col>
      <xdr:colOff>53975</xdr:colOff>
      <xdr:row>13</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と昨年度と比較して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ポイント上昇した。この要因として、障がい者に対する更生医療、自立支援給付の額が年々増加傾向であることが挙げられる。</a:t>
          </a:r>
        </a:p>
        <a:p>
          <a:r>
            <a:rPr kumimoji="1" lang="ja-JP" altLang="en-US" sz="1200">
              <a:latin typeface="ＭＳ Ｐゴシック" panose="020B0600070205080204" pitchFamily="50" charset="-128"/>
              <a:ea typeface="ＭＳ Ｐゴシック" panose="020B0600070205080204" pitchFamily="50" charset="-128"/>
            </a:rPr>
            <a:t>　さらに、児童福祉費関係で、児童措置費について、子育て支援の観点から、保育料の減免措置や、子ども医療の対象年齢引き上げを実施しており、その分経常経費を押し上げている状況である。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5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0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133350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44450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その他の経費に係る経常収支比率は平成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と、類似団体の平均値より下回っている。</a:t>
          </a:r>
        </a:p>
        <a:p>
          <a:r>
            <a:rPr kumimoji="1" lang="ja-JP" altLang="en-US" sz="1200">
              <a:latin typeface="ＭＳ Ｐゴシック" panose="020B0600070205080204" pitchFamily="50" charset="-128"/>
              <a:ea typeface="ＭＳ Ｐゴシック" panose="020B0600070205080204" pitchFamily="50" charset="-128"/>
            </a:rPr>
            <a:t>　しかし、介護保険広域連合や後期高齢者医療に対する繰出金、さらに国民健康保険の事業及び直診勘定会計に対する繰出金等が、今後の財政を圧迫する要因であるため、徹底した経費の節減やサービスの向上による診療者数の増を図り、一般会計の負担の軽減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60325</xdr:rowOff>
    </xdr:from>
    <xdr:to>
      <xdr:col>82</xdr:col>
      <xdr:colOff>107950</xdr:colOff>
      <xdr:row>56</xdr:row>
      <xdr:rowOff>60325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615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60325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32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31750</xdr:rowOff>
    </xdr:from>
    <xdr:to>
      <xdr:col>69</xdr:col>
      <xdr:colOff>92075</xdr:colOff>
      <xdr:row>56</xdr:row>
      <xdr:rowOff>117475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329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xdr:rowOff>
    </xdr:from>
    <xdr:to>
      <xdr:col>82</xdr:col>
      <xdr:colOff>158750</xdr:colOff>
      <xdr:row>56</xdr:row>
      <xdr:rowOff>111125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26052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xdr:rowOff>
    </xdr:from>
    <xdr:to>
      <xdr:col>78</xdr:col>
      <xdr:colOff>120650</xdr:colOff>
      <xdr:row>56</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121302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7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152400</xdr:rowOff>
    </xdr:from>
    <xdr:to>
      <xdr:col>69</xdr:col>
      <xdr:colOff>142875</xdr:colOff>
      <xdr:row>56</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7002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補助費等の数値は、平成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13.8</a:t>
          </a:r>
          <a:r>
            <a:rPr kumimoji="1" lang="ja-JP" altLang="en-US" sz="1200">
              <a:latin typeface="ＭＳ Ｐゴシック" panose="020B0600070205080204" pitchFamily="50" charset="-128"/>
              <a:ea typeface="ＭＳ Ｐゴシック" panose="020B0600070205080204" pitchFamily="50" charset="-128"/>
            </a:rPr>
            <a:t>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ポイント増となり、毎年ほぼ類似団体の平均値で推移している。なお、今後は施設建設に係る田川郡東部環境衛生施設組合や消防組合等の一部事務組合に対する負担金の増額が見込まれる。</a:t>
          </a:r>
        </a:p>
        <a:p>
          <a:r>
            <a:rPr kumimoji="1" lang="ja-JP" altLang="en-US" sz="1200">
              <a:latin typeface="ＭＳ Ｐゴシック" panose="020B0600070205080204" pitchFamily="50" charset="-128"/>
              <a:ea typeface="ＭＳ Ｐゴシック" panose="020B0600070205080204" pitchFamily="50" charset="-128"/>
            </a:rPr>
            <a:t>　また、助成団体への補助金見直しを行い、団体の実態や事業内容等を充分に精査の上、段階的な削減を図る。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40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168148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78994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174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合併特例債、過疎対策事業債、公営住宅建設事業債の発行により、年々元利償還金が上昇傾向にあった。何度か地方債の繰上償還を実施し、平成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年度においても</a:t>
          </a:r>
          <a:r>
            <a:rPr kumimoji="1" lang="en-US" altLang="ja-JP" sz="1200">
              <a:latin typeface="ＭＳ Ｐゴシック" panose="020B0600070205080204" pitchFamily="50" charset="-128"/>
              <a:ea typeface="ＭＳ Ｐゴシック" panose="020B0600070205080204" pitchFamily="50" charset="-128"/>
            </a:rPr>
            <a:t>684</a:t>
          </a:r>
          <a:r>
            <a:rPr kumimoji="1" lang="ja-JP" altLang="en-US" sz="1200">
              <a:latin typeface="ＭＳ Ｐゴシック" panose="020B0600070205080204" pitchFamily="50" charset="-128"/>
              <a:ea typeface="ＭＳ Ｐゴシック" panose="020B0600070205080204" pitchFamily="50" charset="-128"/>
            </a:rPr>
            <a:t>百万円の繰上償還したことにより、大幅に元金を減らすことができた。一方、元金償還開始分</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百万円により、平成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年度は昨年度と比較して</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ポイント増加した。　</a:t>
          </a:r>
        </a:p>
        <a:p>
          <a:r>
            <a:rPr kumimoji="1" lang="ja-JP" altLang="en-US" sz="1200">
              <a:latin typeface="ＭＳ Ｐゴシック" panose="020B0600070205080204" pitchFamily="50" charset="-128"/>
              <a:ea typeface="ＭＳ Ｐゴシック" panose="020B0600070205080204" pitchFamily="50" charset="-128"/>
            </a:rPr>
            <a:t>　今後、合併特例債の借入限度額の残額分及び令和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年度までの過疎対策事業債を有効活用しながら、同時に発行計画を再度見直し、公債費の削減を図る。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66039</xdr:rowOff>
    </xdr:from>
    <xdr:to>
      <xdr:col>24</xdr:col>
      <xdr:colOff>25400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7820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81</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7820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46989</xdr:rowOff>
    </xdr:from>
    <xdr:to>
      <xdr:col>15</xdr:col>
      <xdr:colOff>98425</xdr:colOff>
      <xdr:row>81</xdr:row>
      <xdr:rowOff>123189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934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46989</xdr:rowOff>
    </xdr:from>
    <xdr:to>
      <xdr:col>11</xdr:col>
      <xdr:colOff>9525</xdr:colOff>
      <xdr:row>81</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934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121920</xdr:rowOff>
    </xdr:from>
    <xdr:to>
      <xdr:col>24</xdr:col>
      <xdr:colOff>76200</xdr:colOff>
      <xdr:row>81</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30497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15239</xdr:rowOff>
    </xdr:from>
    <xdr:to>
      <xdr:col>20</xdr:col>
      <xdr:colOff>38100</xdr:colOff>
      <xdr:row>80</xdr:row>
      <xdr:rowOff>116839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101616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72389</xdr:rowOff>
    </xdr:from>
    <xdr:to>
      <xdr:col>15</xdr:col>
      <xdr:colOff>149225</xdr:colOff>
      <xdr:row>82</xdr:row>
      <xdr:rowOff>2539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158766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404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167639</xdr:rowOff>
    </xdr:from>
    <xdr:to>
      <xdr:col>11</xdr:col>
      <xdr:colOff>60325</xdr:colOff>
      <xdr:row>81</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82566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公債費を除く数値については、平成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72.0</a:t>
          </a:r>
          <a:r>
            <a:rPr kumimoji="1" lang="ja-JP" altLang="en-US" sz="1200">
              <a:latin typeface="ＭＳ Ｐゴシック" panose="020B0600070205080204" pitchFamily="50" charset="-128"/>
              <a:ea typeface="ＭＳ Ｐゴシック" panose="020B0600070205080204" pitchFamily="50" charset="-128"/>
            </a:rPr>
            <a:t>と類似団体の平均を下回っている。合併２年次までは新町に移行したばかりで、旧三町の事務事業の統一に時間が割かれ効率的な運営が出来ず、類似団体と同等の数値で推移したが、合併後３年次目となる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年度から事務事業の合併効果による経費の削減等により全体の数値は減少傾向にある。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76</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0977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76</xdr:row>
      <xdr:rowOff>67563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93317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129286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933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75</xdr:row>
      <xdr:rowOff>165863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105882</xdr:rowOff>
    </xdr:from>
    <xdr:to>
      <xdr:col>29</xdr:col>
      <xdr:colOff>127000</xdr:colOff>
      <xdr:row>14</xdr:row>
      <xdr:rowOff>124905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53807"/>
          <a:ext cx="647700" cy="19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124905</xdr:rowOff>
    </xdr:from>
    <xdr:to>
      <xdr:col>26</xdr:col>
      <xdr:colOff>50800</xdr:colOff>
      <xdr:row>15</xdr:row>
      <xdr:rowOff>34346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72830"/>
          <a:ext cx="698500" cy="8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34346</xdr:rowOff>
    </xdr:from>
    <xdr:to>
      <xdr:col>22</xdr:col>
      <xdr:colOff>114300</xdr:colOff>
      <xdr:row>15</xdr:row>
      <xdr:rowOff>47540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53721"/>
          <a:ext cx="698500" cy="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47540</xdr:rowOff>
    </xdr:from>
    <xdr:to>
      <xdr:col>18</xdr:col>
      <xdr:colOff>177800</xdr:colOff>
      <xdr:row>15</xdr:row>
      <xdr:rowOff>82760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66915"/>
          <a:ext cx="698500" cy="35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55082</xdr:rowOff>
    </xdr:from>
    <xdr:to>
      <xdr:col>29</xdr:col>
      <xdr:colOff>177800</xdr:colOff>
      <xdr:row>14</xdr:row>
      <xdr:rowOff>156682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0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71609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4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74105</xdr:rowOff>
    </xdr:from>
    <xdr:to>
      <xdr:col>26</xdr:col>
      <xdr:colOff>101600</xdr:colOff>
      <xdr:row>15</xdr:row>
      <xdr:rowOff>4255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2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14432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9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154996</xdr:rowOff>
    </xdr:from>
    <xdr:to>
      <xdr:col>22</xdr:col>
      <xdr:colOff>165100</xdr:colOff>
      <xdr:row>15</xdr:row>
      <xdr:rowOff>85146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02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95323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168190</xdr:rowOff>
    </xdr:from>
    <xdr:to>
      <xdr:col>19</xdr:col>
      <xdr:colOff>38100</xdr:colOff>
      <xdr:row>15</xdr:row>
      <xdr:rowOff>98340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1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108517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31960</xdr:rowOff>
    </xdr:from>
    <xdr:to>
      <xdr:col>15</xdr:col>
      <xdr:colOff>101600</xdr:colOff>
      <xdr:row>15</xdr:row>
      <xdr:rowOff>133560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5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143737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2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319187</xdr:rowOff>
    </xdr:from>
    <xdr:to>
      <xdr:col>29</xdr:col>
      <xdr:colOff>127000</xdr:colOff>
      <xdr:row>36</xdr:row>
      <xdr:rowOff>82260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29537"/>
          <a:ext cx="647700" cy="10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200707</xdr:rowOff>
    </xdr:from>
    <xdr:to>
      <xdr:col>26</xdr:col>
      <xdr:colOff>50800</xdr:colOff>
      <xdr:row>36</xdr:row>
      <xdr:rowOff>82260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11057"/>
          <a:ext cx="698500" cy="22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200707</xdr:rowOff>
    </xdr:from>
    <xdr:to>
      <xdr:col>22</xdr:col>
      <xdr:colOff>114300</xdr:colOff>
      <xdr:row>35</xdr:row>
      <xdr:rowOff>248485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11057"/>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248485</xdr:rowOff>
    </xdr:from>
    <xdr:to>
      <xdr:col>18</xdr:col>
      <xdr:colOff>177800</xdr:colOff>
      <xdr:row>35</xdr:row>
      <xdr:rowOff>305439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58835"/>
          <a:ext cx="698500" cy="5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268387</xdr:rowOff>
    </xdr:from>
    <xdr:to>
      <xdr:col>29</xdr:col>
      <xdr:colOff>177800</xdr:colOff>
      <xdr:row>36</xdr:row>
      <xdr:rowOff>27087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7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240464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5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31460</xdr:rowOff>
    </xdr:from>
    <xdr:to>
      <xdr:col>26</xdr:col>
      <xdr:colOff>101600</xdr:colOff>
      <xdr:row>36</xdr:row>
      <xdr:rowOff>133060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117837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149907</xdr:rowOff>
    </xdr:from>
    <xdr:to>
      <xdr:col>22</xdr:col>
      <xdr:colOff>165100</xdr:colOff>
      <xdr:row>35</xdr:row>
      <xdr:rowOff>251507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60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261684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2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197685</xdr:rowOff>
    </xdr:from>
    <xdr:to>
      <xdr:col>19</xdr:col>
      <xdr:colOff>38100</xdr:colOff>
      <xdr:row>35</xdr:row>
      <xdr:rowOff>299285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0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309462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7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254639</xdr:rowOff>
    </xdr:from>
    <xdr:to>
      <xdr:col>15</xdr:col>
      <xdr:colOff>101600</xdr:colOff>
      <xdr:row>36</xdr:row>
      <xdr:rowOff>13339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6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341016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5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23,012
22,860
42.06
19,137,516
18,620,020
505,850
7,218,249
20,347,230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126131</xdr:rowOff>
    </xdr:from>
    <xdr:to>
      <xdr:col>24</xdr:col>
      <xdr:colOff>63500</xdr:colOff>
      <xdr:row>32</xdr:row>
      <xdr:rowOff>135422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12531"/>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135422</xdr:rowOff>
    </xdr:from>
    <xdr:to>
      <xdr:col>19</xdr:col>
      <xdr:colOff>177800</xdr:colOff>
      <xdr:row>32</xdr:row>
      <xdr:rowOff>169712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218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169712</xdr:rowOff>
    </xdr:from>
    <xdr:to>
      <xdr:col>15</xdr:col>
      <xdr:colOff>50800</xdr:colOff>
      <xdr:row>33</xdr:row>
      <xdr:rowOff>18950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56112"/>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18950</xdr:rowOff>
    </xdr:from>
    <xdr:to>
      <xdr:col>10</xdr:col>
      <xdr:colOff>114300</xdr:colOff>
      <xdr:row>33</xdr:row>
      <xdr:rowOff>36504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76800"/>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75331</xdr:rowOff>
    </xdr:from>
    <xdr:to>
      <xdr:col>24</xdr:col>
      <xdr:colOff>114300</xdr:colOff>
      <xdr:row>33</xdr:row>
      <xdr:rowOff>5481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6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98208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1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84622</xdr:rowOff>
    </xdr:from>
    <xdr:to>
      <xdr:col>20</xdr:col>
      <xdr:colOff>38100</xdr:colOff>
      <xdr:row>33</xdr:row>
      <xdr:rowOff>14772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31299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4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118912</xdr:rowOff>
    </xdr:from>
    <xdr:to>
      <xdr:col>15</xdr:col>
      <xdr:colOff>101600</xdr:colOff>
      <xdr:row>33</xdr:row>
      <xdr:rowOff>49062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65589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3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139600</xdr:rowOff>
    </xdr:from>
    <xdr:to>
      <xdr:col>10</xdr:col>
      <xdr:colOff>165100</xdr:colOff>
      <xdr:row>33</xdr:row>
      <xdr:rowOff>69750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86277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40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157154</xdr:rowOff>
    </xdr:from>
    <xdr:to>
      <xdr:col>6</xdr:col>
      <xdr:colOff>38100</xdr:colOff>
      <xdr:row>33</xdr:row>
      <xdr:rowOff>87304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103831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1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30328</xdr:rowOff>
    </xdr:from>
    <xdr:to>
      <xdr:col>24</xdr:col>
      <xdr:colOff>63500</xdr:colOff>
      <xdr:row>58</xdr:row>
      <xdr:rowOff>36513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74428"/>
          <a:ext cx="8382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36513</xdr:rowOff>
    </xdr:from>
    <xdr:to>
      <xdr:col>19</xdr:col>
      <xdr:colOff>177800</xdr:colOff>
      <xdr:row>58</xdr:row>
      <xdr:rowOff>44063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80613"/>
          <a:ext cx="8890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44063</xdr:rowOff>
    </xdr:from>
    <xdr:to>
      <xdr:col>15</xdr:col>
      <xdr:colOff>50800</xdr:colOff>
      <xdr:row>58</xdr:row>
      <xdr:rowOff>62521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88163"/>
          <a:ext cx="889000" cy="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62521</xdr:rowOff>
    </xdr:from>
    <xdr:to>
      <xdr:col>10</xdr:col>
      <xdr:colOff>114300</xdr:colOff>
      <xdr:row>58</xdr:row>
      <xdr:rowOff>88559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06621"/>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150978</xdr:rowOff>
    </xdr:from>
    <xdr:to>
      <xdr:col>24</xdr:col>
      <xdr:colOff>114300</xdr:colOff>
      <xdr:row>58</xdr:row>
      <xdr:rowOff>81128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2405</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157163</xdr:rowOff>
    </xdr:from>
    <xdr:to>
      <xdr:col>20</xdr:col>
      <xdr:colOff>38100</xdr:colOff>
      <xdr:row>58</xdr:row>
      <xdr:rowOff>87313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103840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7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164713</xdr:rowOff>
    </xdr:from>
    <xdr:to>
      <xdr:col>15</xdr:col>
      <xdr:colOff>101600</xdr:colOff>
      <xdr:row>58</xdr:row>
      <xdr:rowOff>94863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111390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7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11721</xdr:rowOff>
    </xdr:from>
    <xdr:to>
      <xdr:col>10</xdr:col>
      <xdr:colOff>165100</xdr:colOff>
      <xdr:row>58</xdr:row>
      <xdr:rowOff>113321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129848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7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37759</xdr:rowOff>
    </xdr:from>
    <xdr:to>
      <xdr:col>6</xdr:col>
      <xdr:colOff>38100</xdr:colOff>
      <xdr:row>58</xdr:row>
      <xdr:rowOff>139359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155886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75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3835</xdr:rowOff>
    </xdr:from>
    <xdr:to>
      <xdr:col>24</xdr:col>
      <xdr:colOff>63500</xdr:colOff>
      <xdr:row>73</xdr:row>
      <xdr:rowOff>95276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51968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95276</xdr:rowOff>
    </xdr:from>
    <xdr:to>
      <xdr:col>19</xdr:col>
      <xdr:colOff>177800</xdr:colOff>
      <xdr:row>73</xdr:row>
      <xdr:rowOff>98552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2611126"/>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98552</xdr:rowOff>
    </xdr:from>
    <xdr:to>
      <xdr:col>15</xdr:col>
      <xdr:colOff>50800</xdr:colOff>
      <xdr:row>73</xdr:row>
      <xdr:rowOff>142824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614402"/>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142824</xdr:rowOff>
    </xdr:from>
    <xdr:to>
      <xdr:col>10</xdr:col>
      <xdr:colOff>114300</xdr:colOff>
      <xdr:row>74</xdr:row>
      <xdr:rowOff>73330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658674"/>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124485</xdr:rowOff>
    </xdr:from>
    <xdr:to>
      <xdr:col>24</xdr:col>
      <xdr:colOff>114300</xdr:colOff>
      <xdr:row>73</xdr:row>
      <xdr:rowOff>54635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4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147362</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3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44476</xdr:rowOff>
    </xdr:from>
    <xdr:to>
      <xdr:col>20</xdr:col>
      <xdr:colOff>38100</xdr:colOff>
      <xdr:row>73</xdr:row>
      <xdr:rowOff>146076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5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162603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3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47752</xdr:rowOff>
    </xdr:from>
    <xdr:to>
      <xdr:col>15</xdr:col>
      <xdr:colOff>101600</xdr:colOff>
      <xdr:row>73</xdr:row>
      <xdr:rowOff>149352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5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165879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3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92024</xdr:rowOff>
    </xdr:from>
    <xdr:to>
      <xdr:col>10</xdr:col>
      <xdr:colOff>165100</xdr:colOff>
      <xdr:row>74</xdr:row>
      <xdr:rowOff>22174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6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38701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3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22530</xdr:rowOff>
    </xdr:from>
    <xdr:to>
      <xdr:col>6</xdr:col>
      <xdr:colOff>38100</xdr:colOff>
      <xdr:row>74</xdr:row>
      <xdr:rowOff>124130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7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140657</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48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14599</xdr:rowOff>
    </xdr:from>
    <xdr:to>
      <xdr:col>24</xdr:col>
      <xdr:colOff>63500</xdr:colOff>
      <xdr:row>91</xdr:row>
      <xdr:rowOff>16599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616549"/>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14599</xdr:rowOff>
    </xdr:from>
    <xdr:to>
      <xdr:col>19</xdr:col>
      <xdr:colOff>177800</xdr:colOff>
      <xdr:row>91</xdr:row>
      <xdr:rowOff>127794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616549"/>
          <a:ext cx="889000" cy="1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127794</xdr:rowOff>
    </xdr:from>
    <xdr:to>
      <xdr:col>15</xdr:col>
      <xdr:colOff>50800</xdr:colOff>
      <xdr:row>92</xdr:row>
      <xdr:rowOff>87618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729744"/>
          <a:ext cx="889000" cy="13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87618</xdr:rowOff>
    </xdr:from>
    <xdr:to>
      <xdr:col>10</xdr:col>
      <xdr:colOff>114300</xdr:colOff>
      <xdr:row>93</xdr:row>
      <xdr:rowOff>24104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5861018"/>
          <a:ext cx="889000" cy="10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137249</xdr:rowOff>
    </xdr:from>
    <xdr:to>
      <xdr:col>24</xdr:col>
      <xdr:colOff>114300</xdr:colOff>
      <xdr:row>91</xdr:row>
      <xdr:rowOff>67399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5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160126</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41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135249</xdr:rowOff>
    </xdr:from>
    <xdr:to>
      <xdr:col>20</xdr:col>
      <xdr:colOff>38100</xdr:colOff>
      <xdr:row>91</xdr:row>
      <xdr:rowOff>65399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5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81926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34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76994</xdr:rowOff>
    </xdr:from>
    <xdr:to>
      <xdr:col>15</xdr:col>
      <xdr:colOff>101600</xdr:colOff>
      <xdr:row>92</xdr:row>
      <xdr:rowOff>7144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6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23671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45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36818</xdr:rowOff>
    </xdr:from>
    <xdr:to>
      <xdr:col>10</xdr:col>
      <xdr:colOff>165100</xdr:colOff>
      <xdr:row>92</xdr:row>
      <xdr:rowOff>138418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81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154945</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58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144754</xdr:rowOff>
    </xdr:from>
    <xdr:to>
      <xdr:col>6</xdr:col>
      <xdr:colOff>38100</xdr:colOff>
      <xdr:row>93</xdr:row>
      <xdr:rowOff>74904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91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91431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56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157661</xdr:rowOff>
    </xdr:from>
    <xdr:to>
      <xdr:col>55</xdr:col>
      <xdr:colOff>0</xdr:colOff>
      <xdr:row>34</xdr:row>
      <xdr:rowOff>28622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815511"/>
          <a:ext cx="8382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28622</xdr:rowOff>
    </xdr:from>
    <xdr:to>
      <xdr:col>50</xdr:col>
      <xdr:colOff>114300</xdr:colOff>
      <xdr:row>34</xdr:row>
      <xdr:rowOff>81962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857922"/>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81962</xdr:rowOff>
    </xdr:from>
    <xdr:to>
      <xdr:col>45</xdr:col>
      <xdr:colOff>177800</xdr:colOff>
      <xdr:row>34</xdr:row>
      <xdr:rowOff>124808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11262"/>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124808</xdr:rowOff>
    </xdr:from>
    <xdr:to>
      <xdr:col>41</xdr:col>
      <xdr:colOff>50800</xdr:colOff>
      <xdr:row>35</xdr:row>
      <xdr:rowOff>167067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954108"/>
          <a:ext cx="889000" cy="2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106861</xdr:rowOff>
    </xdr:from>
    <xdr:to>
      <xdr:col>55</xdr:col>
      <xdr:colOff>50800</xdr:colOff>
      <xdr:row>34</xdr:row>
      <xdr:rowOff>37011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129738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61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149272</xdr:rowOff>
    </xdr:from>
    <xdr:to>
      <xdr:col>50</xdr:col>
      <xdr:colOff>165100</xdr:colOff>
      <xdr:row>34</xdr:row>
      <xdr:rowOff>79422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80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95949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5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31162</xdr:rowOff>
    </xdr:from>
    <xdr:to>
      <xdr:col>46</xdr:col>
      <xdr:colOff>38100</xdr:colOff>
      <xdr:row>34</xdr:row>
      <xdr:rowOff>132762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8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149289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63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74008</xdr:rowOff>
    </xdr:from>
    <xdr:to>
      <xdr:col>41</xdr:col>
      <xdr:colOff>101600</xdr:colOff>
      <xdr:row>35</xdr:row>
      <xdr:rowOff>4158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9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20685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67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116267</xdr:rowOff>
    </xdr:from>
    <xdr:to>
      <xdr:col>36</xdr:col>
      <xdr:colOff>165100</xdr:colOff>
      <xdr:row>36</xdr:row>
      <xdr:rowOff>46417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1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62944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159215</xdr:rowOff>
    </xdr:from>
    <xdr:to>
      <xdr:col>55</xdr:col>
      <xdr:colOff>0</xdr:colOff>
      <xdr:row>54</xdr:row>
      <xdr:rowOff>78374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074615"/>
          <a:ext cx="838200" cy="2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78374</xdr:rowOff>
    </xdr:from>
    <xdr:to>
      <xdr:col>50</xdr:col>
      <xdr:colOff>114300</xdr:colOff>
      <xdr:row>54</xdr:row>
      <xdr:rowOff>98590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336674"/>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98590</xdr:rowOff>
    </xdr:from>
    <xdr:to>
      <xdr:col>45</xdr:col>
      <xdr:colOff>177800</xdr:colOff>
      <xdr:row>55</xdr:row>
      <xdr:rowOff>108740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356890"/>
          <a:ext cx="889000" cy="18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108740</xdr:rowOff>
    </xdr:from>
    <xdr:to>
      <xdr:col>41</xdr:col>
      <xdr:colOff>50800</xdr:colOff>
      <xdr:row>56</xdr:row>
      <xdr:rowOff>45037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38490"/>
          <a:ext cx="8890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108415</xdr:rowOff>
    </xdr:from>
    <xdr:to>
      <xdr:col>55</xdr:col>
      <xdr:colOff>50800</xdr:colOff>
      <xdr:row>53</xdr:row>
      <xdr:rowOff>38565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0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131292</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87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27574</xdr:rowOff>
    </xdr:from>
    <xdr:to>
      <xdr:col>50</xdr:col>
      <xdr:colOff>165100</xdr:colOff>
      <xdr:row>54</xdr:row>
      <xdr:rowOff>129174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2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145701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06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47790</xdr:rowOff>
    </xdr:from>
    <xdr:to>
      <xdr:col>46</xdr:col>
      <xdr:colOff>38100</xdr:colOff>
      <xdr:row>54</xdr:row>
      <xdr:rowOff>149390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165917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08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57940</xdr:rowOff>
    </xdr:from>
    <xdr:to>
      <xdr:col>41</xdr:col>
      <xdr:colOff>101600</xdr:colOff>
      <xdr:row>55</xdr:row>
      <xdr:rowOff>159540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8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4617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6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165687</xdr:rowOff>
    </xdr:from>
    <xdr:to>
      <xdr:col>36</xdr:col>
      <xdr:colOff>165100</xdr:colOff>
      <xdr:row>56</xdr:row>
      <xdr:rowOff>95837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112364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7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30908</xdr:rowOff>
    </xdr:from>
    <xdr:to>
      <xdr:col>55</xdr:col>
      <xdr:colOff>0</xdr:colOff>
      <xdr:row>79</xdr:row>
      <xdr:rowOff>36841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75458"/>
          <a:ext cx="8382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30908</xdr:rowOff>
    </xdr:from>
    <xdr:to>
      <xdr:col>50</xdr:col>
      <xdr:colOff>114300</xdr:colOff>
      <xdr:row>79</xdr:row>
      <xdr:rowOff>41968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75458"/>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34663</xdr:rowOff>
    </xdr:from>
    <xdr:to>
      <xdr:col>45</xdr:col>
      <xdr:colOff>177800</xdr:colOff>
      <xdr:row>79</xdr:row>
      <xdr:rowOff>41968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79213"/>
          <a:ext cx="889000" cy="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34663</xdr:rowOff>
    </xdr:from>
    <xdr:to>
      <xdr:col>41</xdr:col>
      <xdr:colOff>50800</xdr:colOff>
      <xdr:row>79</xdr:row>
      <xdr:rowOff>75867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579213"/>
          <a:ext cx="889000" cy="4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157491</xdr:rowOff>
    </xdr:from>
    <xdr:to>
      <xdr:col>55</xdr:col>
      <xdr:colOff>50800</xdr:colOff>
      <xdr:row>79</xdr:row>
      <xdr:rowOff>87641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72418</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151558</xdr:rowOff>
    </xdr:from>
    <xdr:to>
      <xdr:col>50</xdr:col>
      <xdr:colOff>165100</xdr:colOff>
      <xdr:row>79</xdr:row>
      <xdr:rowOff>81708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72835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1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162618</xdr:rowOff>
    </xdr:from>
    <xdr:to>
      <xdr:col>46</xdr:col>
      <xdr:colOff>38100</xdr:colOff>
      <xdr:row>79</xdr:row>
      <xdr:rowOff>92768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83895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2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155313</xdr:rowOff>
    </xdr:from>
    <xdr:to>
      <xdr:col>41</xdr:col>
      <xdr:colOff>101600</xdr:colOff>
      <xdr:row>79</xdr:row>
      <xdr:rowOff>85463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76590</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25067</xdr:rowOff>
    </xdr:from>
    <xdr:to>
      <xdr:col>36</xdr:col>
      <xdr:colOff>165100</xdr:colOff>
      <xdr:row>79</xdr:row>
      <xdr:rowOff>126667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117794</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6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168160</xdr:rowOff>
    </xdr:from>
    <xdr:to>
      <xdr:col>55</xdr:col>
      <xdr:colOff>0</xdr:colOff>
      <xdr:row>93</xdr:row>
      <xdr:rowOff>18783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5427210"/>
          <a:ext cx="838200" cy="5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8420</xdr:rowOff>
    </xdr:from>
    <xdr:to>
      <xdr:col>50</xdr:col>
      <xdr:colOff>114300</xdr:colOff>
      <xdr:row>93</xdr:row>
      <xdr:rowOff>18783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5781820"/>
          <a:ext cx="889000" cy="1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8420</xdr:rowOff>
    </xdr:from>
    <xdr:to>
      <xdr:col>45</xdr:col>
      <xdr:colOff>177800</xdr:colOff>
      <xdr:row>94</xdr:row>
      <xdr:rowOff>30747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5781820"/>
          <a:ext cx="889000" cy="3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30747</xdr:rowOff>
    </xdr:from>
    <xdr:to>
      <xdr:col>41</xdr:col>
      <xdr:colOff>50800</xdr:colOff>
      <xdr:row>94</xdr:row>
      <xdr:rowOff>141833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147047"/>
          <a:ext cx="889000" cy="1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117360</xdr:rowOff>
    </xdr:from>
    <xdr:to>
      <xdr:col>55</xdr:col>
      <xdr:colOff>50800</xdr:colOff>
      <xdr:row>90</xdr:row>
      <xdr:rowOff>47510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53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70387</xdr:rowOff>
    </xdr:from>
    <xdr:ext cx="599010"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32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139433</xdr:rowOff>
    </xdr:from>
    <xdr:to>
      <xdr:col>50</xdr:col>
      <xdr:colOff>165100</xdr:colOff>
      <xdr:row>93</xdr:row>
      <xdr:rowOff>69583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59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86110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6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129070</xdr:rowOff>
    </xdr:from>
    <xdr:to>
      <xdr:col>46</xdr:col>
      <xdr:colOff>38100</xdr:colOff>
      <xdr:row>92</xdr:row>
      <xdr:rowOff>59220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57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75747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50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151397</xdr:rowOff>
    </xdr:from>
    <xdr:to>
      <xdr:col>41</xdr:col>
      <xdr:colOff>101600</xdr:colOff>
      <xdr:row>94</xdr:row>
      <xdr:rowOff>81547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0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98074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87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91033</xdr:rowOff>
    </xdr:from>
    <xdr:to>
      <xdr:col>36</xdr:col>
      <xdr:colOff>165100</xdr:colOff>
      <xdr:row>95</xdr:row>
      <xdr:rowOff>21183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2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37710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59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29766</xdr:rowOff>
    </xdr:from>
    <xdr:to>
      <xdr:col>85</xdr:col>
      <xdr:colOff>127000</xdr:colOff>
      <xdr:row>39</xdr:row>
      <xdr:rowOff>43791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16316"/>
          <a:ext cx="8382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41554</xdr:rowOff>
    </xdr:from>
    <xdr:to>
      <xdr:col>81</xdr:col>
      <xdr:colOff>50800</xdr:colOff>
      <xdr:row>39</xdr:row>
      <xdr:rowOff>43791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28104"/>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27564</xdr:rowOff>
    </xdr:from>
    <xdr:to>
      <xdr:col>76</xdr:col>
      <xdr:colOff>114300</xdr:colOff>
      <xdr:row>39</xdr:row>
      <xdr:rowOff>41554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14114"/>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27564</xdr:rowOff>
    </xdr:from>
    <xdr:to>
      <xdr:col>71</xdr:col>
      <xdr:colOff>177800</xdr:colOff>
      <xdr:row>39</xdr:row>
      <xdr:rowOff>38126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1411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150416</xdr:rowOff>
    </xdr:from>
    <xdr:to>
      <xdr:col>85</xdr:col>
      <xdr:colOff>177800</xdr:colOff>
      <xdr:row>39</xdr:row>
      <xdr:rowOff>80566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109793</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5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164441</xdr:rowOff>
    </xdr:from>
    <xdr:to>
      <xdr:col>81</xdr:col>
      <xdr:colOff>101600</xdr:colOff>
      <xdr:row>39</xdr:row>
      <xdr:rowOff>94591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85718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77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162204</xdr:rowOff>
    </xdr:from>
    <xdr:to>
      <xdr:col>76</xdr:col>
      <xdr:colOff>165100</xdr:colOff>
      <xdr:row>39</xdr:row>
      <xdr:rowOff>92354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83481</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70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148214</xdr:rowOff>
    </xdr:from>
    <xdr:to>
      <xdr:col>72</xdr:col>
      <xdr:colOff>38100</xdr:colOff>
      <xdr:row>39</xdr:row>
      <xdr:rowOff>78364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94891</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43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158776</xdr:rowOff>
    </xdr:from>
    <xdr:to>
      <xdr:col>67</xdr:col>
      <xdr:colOff>101600</xdr:colOff>
      <xdr:row>39</xdr:row>
      <xdr:rowOff>88926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105453</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44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45855</xdr:rowOff>
    </xdr:from>
    <xdr:to>
      <xdr:col>85</xdr:col>
      <xdr:colOff>126364</xdr:colOff>
      <xdr:row>78</xdr:row>
      <xdr:rowOff>129076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390255"/>
          <a:ext cx="1269" cy="111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132903</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129076</xdr:rowOff>
    </xdr:from>
    <xdr:to>
      <xdr:col>86</xdr:col>
      <xdr:colOff>25400</xdr:colOff>
      <xdr:row>78</xdr:row>
      <xdr:rowOff>129076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163982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16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45855</xdr:rowOff>
    </xdr:from>
    <xdr:to>
      <xdr:col>86</xdr:col>
      <xdr:colOff>25400</xdr:colOff>
      <xdr:row>72</xdr:row>
      <xdr:rowOff>45855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39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45855</xdr:rowOff>
    </xdr:from>
    <xdr:to>
      <xdr:col>85</xdr:col>
      <xdr:colOff>127000</xdr:colOff>
      <xdr:row>74</xdr:row>
      <xdr:rowOff>68442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390255"/>
          <a:ext cx="838200" cy="36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19637</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221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41210</xdr:rowOff>
    </xdr:from>
    <xdr:to>
      <xdr:col>85</xdr:col>
      <xdr:colOff>177800</xdr:colOff>
      <xdr:row>77</xdr:row>
      <xdr:rowOff>142810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24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50426</xdr:rowOff>
    </xdr:from>
    <xdr:to>
      <xdr:col>81</xdr:col>
      <xdr:colOff>50800</xdr:colOff>
      <xdr:row>74</xdr:row>
      <xdr:rowOff>68442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223376"/>
          <a:ext cx="889000" cy="5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43551</xdr:rowOff>
    </xdr:from>
    <xdr:to>
      <xdr:col>81</xdr:col>
      <xdr:colOff>101600</xdr:colOff>
      <xdr:row>77</xdr:row>
      <xdr:rowOff>145151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4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136278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3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50426</xdr:rowOff>
    </xdr:from>
    <xdr:to>
      <xdr:col>76</xdr:col>
      <xdr:colOff>114300</xdr:colOff>
      <xdr:row>73</xdr:row>
      <xdr:rowOff>166098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223376"/>
          <a:ext cx="889000" cy="4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45400</xdr:rowOff>
    </xdr:from>
    <xdr:to>
      <xdr:col>76</xdr:col>
      <xdr:colOff>165100</xdr:colOff>
      <xdr:row>77</xdr:row>
      <xdr:rowOff>147000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138127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166098</xdr:rowOff>
    </xdr:from>
    <xdr:to>
      <xdr:col>71</xdr:col>
      <xdr:colOff>177800</xdr:colOff>
      <xdr:row>74</xdr:row>
      <xdr:rowOff>23299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681948"/>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67335</xdr:rowOff>
    </xdr:from>
    <xdr:to>
      <xdr:col>72</xdr:col>
      <xdr:colOff>38100</xdr:colOff>
      <xdr:row>77</xdr:row>
      <xdr:rowOff>168935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160062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18404</xdr:rowOff>
    </xdr:from>
    <xdr:to>
      <xdr:col>67</xdr:col>
      <xdr:colOff>101600</xdr:colOff>
      <xdr:row>77</xdr:row>
      <xdr:rowOff>120004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111131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166505</xdr:rowOff>
    </xdr:from>
    <xdr:to>
      <xdr:col>85</xdr:col>
      <xdr:colOff>177800</xdr:colOff>
      <xdr:row>72</xdr:row>
      <xdr:rowOff>96655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33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119532</xdr:rowOff>
    </xdr:from>
    <xdr:ext cx="599010"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29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17642</xdr:rowOff>
    </xdr:from>
    <xdr:to>
      <xdr:col>81</xdr:col>
      <xdr:colOff>101600</xdr:colOff>
      <xdr:row>74</xdr:row>
      <xdr:rowOff>119242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135769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4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171076</xdr:rowOff>
    </xdr:from>
    <xdr:to>
      <xdr:col>76</xdr:col>
      <xdr:colOff>165100</xdr:colOff>
      <xdr:row>71</xdr:row>
      <xdr:rowOff>101226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1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117753</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292795" y="119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115298</xdr:rowOff>
    </xdr:from>
    <xdr:to>
      <xdr:col>72</xdr:col>
      <xdr:colOff>38100</xdr:colOff>
      <xdr:row>74</xdr:row>
      <xdr:rowOff>45448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6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61975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4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143949</xdr:rowOff>
    </xdr:from>
    <xdr:to>
      <xdr:col>67</xdr:col>
      <xdr:colOff>101600</xdr:colOff>
      <xdr:row>74</xdr:row>
      <xdr:rowOff>74099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6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90626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4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163145</xdr:rowOff>
    </xdr:from>
    <xdr:to>
      <xdr:col>85</xdr:col>
      <xdr:colOff>127000</xdr:colOff>
      <xdr:row>98</xdr:row>
      <xdr:rowOff>20100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93795"/>
          <a:ext cx="838200" cy="2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163145</xdr:rowOff>
    </xdr:from>
    <xdr:to>
      <xdr:col>81</xdr:col>
      <xdr:colOff>50800</xdr:colOff>
      <xdr:row>98</xdr:row>
      <xdr:rowOff>17492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93795"/>
          <a:ext cx="889000" cy="2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17492</xdr:rowOff>
    </xdr:from>
    <xdr:to>
      <xdr:col>76</xdr:col>
      <xdr:colOff>114300</xdr:colOff>
      <xdr:row>98</xdr:row>
      <xdr:rowOff>107866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19592"/>
          <a:ext cx="889000" cy="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107866</xdr:rowOff>
    </xdr:from>
    <xdr:to>
      <xdr:col>71</xdr:col>
      <xdr:colOff>177800</xdr:colOff>
      <xdr:row>98</xdr:row>
      <xdr:rowOff>122163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09966"/>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140750</xdr:rowOff>
    </xdr:from>
    <xdr:to>
      <xdr:col>85</xdr:col>
      <xdr:colOff>177800</xdr:colOff>
      <xdr:row>98</xdr:row>
      <xdr:rowOff>70900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163627</xdr:rowOff>
    </xdr:from>
    <xdr:ext cx="599010"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2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112345</xdr:rowOff>
    </xdr:from>
    <xdr:to>
      <xdr:col>81</xdr:col>
      <xdr:colOff>101600</xdr:colOff>
      <xdr:row>98</xdr:row>
      <xdr:rowOff>42495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59022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181795" y="1651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138142</xdr:rowOff>
    </xdr:from>
    <xdr:to>
      <xdr:col>76</xdr:col>
      <xdr:colOff>165100</xdr:colOff>
      <xdr:row>98</xdr:row>
      <xdr:rowOff>68292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6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84819</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292795" y="1654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57066</xdr:rowOff>
    </xdr:from>
    <xdr:to>
      <xdr:col>72</xdr:col>
      <xdr:colOff>38100</xdr:colOff>
      <xdr:row>98</xdr:row>
      <xdr:rowOff>158666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6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71363</xdr:rowOff>
    </xdr:from>
    <xdr:to>
      <xdr:col>67</xdr:col>
      <xdr:colOff>101600</xdr:colOff>
      <xdr:row>99</xdr:row>
      <xdr:rowOff>1513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18040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64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158354</xdr:rowOff>
    </xdr:from>
    <xdr:to>
      <xdr:col>116</xdr:col>
      <xdr:colOff>63500</xdr:colOff>
      <xdr:row>36</xdr:row>
      <xdr:rowOff>57038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5816204"/>
          <a:ext cx="838200" cy="41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20737</xdr:rowOff>
    </xdr:from>
    <xdr:to>
      <xdr:col>111</xdr:col>
      <xdr:colOff>177800</xdr:colOff>
      <xdr:row>33</xdr:row>
      <xdr:rowOff>158354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5335687"/>
          <a:ext cx="889000" cy="48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20737</xdr:rowOff>
    </xdr:from>
    <xdr:to>
      <xdr:col>107</xdr:col>
      <xdr:colOff>50800</xdr:colOff>
      <xdr:row>33</xdr:row>
      <xdr:rowOff>102941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5335687"/>
          <a:ext cx="889000" cy="4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101983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102941</xdr:rowOff>
    </xdr:from>
    <xdr:to>
      <xdr:col>102</xdr:col>
      <xdr:colOff>114300</xdr:colOff>
      <xdr:row>36</xdr:row>
      <xdr:rowOff>112085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5760791"/>
          <a:ext cx="889000" cy="5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125483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64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6238</xdr:rowOff>
    </xdr:from>
    <xdr:to>
      <xdr:col>116</xdr:col>
      <xdr:colOff>114300</xdr:colOff>
      <xdr:row>36</xdr:row>
      <xdr:rowOff>107838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17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29115</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02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107554</xdr:rowOff>
    </xdr:from>
    <xdr:to>
      <xdr:col>112</xdr:col>
      <xdr:colOff>38100</xdr:colOff>
      <xdr:row>34</xdr:row>
      <xdr:rowOff>37704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7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54231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5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141387</xdr:rowOff>
    </xdr:from>
    <xdr:to>
      <xdr:col>107</xdr:col>
      <xdr:colOff>101600</xdr:colOff>
      <xdr:row>31</xdr:row>
      <xdr:rowOff>71537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2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88064</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50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52141</xdr:rowOff>
    </xdr:from>
    <xdr:to>
      <xdr:col>102</xdr:col>
      <xdr:colOff>165100</xdr:colOff>
      <xdr:row>33</xdr:row>
      <xdr:rowOff>153741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57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170268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548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61285</xdr:rowOff>
    </xdr:from>
    <xdr:to>
      <xdr:col>98</xdr:col>
      <xdr:colOff>38100</xdr:colOff>
      <xdr:row>36</xdr:row>
      <xdr:rowOff>162885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23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7962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00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136637</xdr:rowOff>
    </xdr:from>
    <xdr:to>
      <xdr:col>116</xdr:col>
      <xdr:colOff>63500</xdr:colOff>
      <xdr:row>58</xdr:row>
      <xdr:rowOff>139243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0737"/>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135311</xdr:rowOff>
    </xdr:from>
    <xdr:to>
      <xdr:col>111</xdr:col>
      <xdr:colOff>177800</xdr:colOff>
      <xdr:row>58</xdr:row>
      <xdr:rowOff>136637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7941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134122</xdr:rowOff>
    </xdr:from>
    <xdr:to>
      <xdr:col>107</xdr:col>
      <xdr:colOff>50800</xdr:colOff>
      <xdr:row>58</xdr:row>
      <xdr:rowOff>135311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7822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130602</xdr:rowOff>
    </xdr:from>
    <xdr:to>
      <xdr:col>102</xdr:col>
      <xdr:colOff>114300</xdr:colOff>
      <xdr:row>58</xdr:row>
      <xdr:rowOff>134122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74702"/>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88443</xdr:rowOff>
    </xdr:from>
    <xdr:to>
      <xdr:col>116</xdr:col>
      <xdr:colOff>114300</xdr:colOff>
      <xdr:row>59</xdr:row>
      <xdr:rowOff>18593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83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85837</xdr:rowOff>
    </xdr:from>
    <xdr:to>
      <xdr:col>112</xdr:col>
      <xdr:colOff>38100</xdr:colOff>
      <xdr:row>59</xdr:row>
      <xdr:rowOff>15987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7114</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122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84511</xdr:rowOff>
    </xdr:from>
    <xdr:to>
      <xdr:col>107</xdr:col>
      <xdr:colOff>101600</xdr:colOff>
      <xdr:row>59</xdr:row>
      <xdr:rowOff>14661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5788</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83322</xdr:rowOff>
    </xdr:from>
    <xdr:to>
      <xdr:col>102</xdr:col>
      <xdr:colOff>165100</xdr:colOff>
      <xdr:row>59</xdr:row>
      <xdr:rowOff>13472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4599</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2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79802</xdr:rowOff>
    </xdr:from>
    <xdr:to>
      <xdr:col>98</xdr:col>
      <xdr:colOff>38100</xdr:colOff>
      <xdr:row>59</xdr:row>
      <xdr:rowOff>9952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1079</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1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87732</xdr:rowOff>
    </xdr:from>
    <xdr:to>
      <xdr:col>116</xdr:col>
      <xdr:colOff>62864</xdr:colOff>
      <xdr:row>79</xdr:row>
      <xdr:rowOff>4369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603582"/>
          <a:ext cx="1269" cy="94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8196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5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4369</xdr:rowOff>
    </xdr:from>
    <xdr:to>
      <xdr:col>116</xdr:col>
      <xdr:colOff>152400</xdr:colOff>
      <xdr:row>79</xdr:row>
      <xdr:rowOff>4369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4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34409</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3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87732</xdr:rowOff>
    </xdr:from>
    <xdr:to>
      <xdr:col>116</xdr:col>
      <xdr:colOff>152400</xdr:colOff>
      <xdr:row>73</xdr:row>
      <xdr:rowOff>87732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6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170809</xdr:rowOff>
    </xdr:from>
    <xdr:to>
      <xdr:col>116</xdr:col>
      <xdr:colOff>63500</xdr:colOff>
      <xdr:row>75</xdr:row>
      <xdr:rowOff>130632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58109"/>
          <a:ext cx="838200" cy="1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99083</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29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120656</xdr:rowOff>
    </xdr:from>
    <xdr:to>
      <xdr:col>116</xdr:col>
      <xdr:colOff>114300</xdr:colOff>
      <xdr:row>77</xdr:row>
      <xdr:rowOff>50806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127356</xdr:rowOff>
    </xdr:from>
    <xdr:to>
      <xdr:col>111</xdr:col>
      <xdr:colOff>177800</xdr:colOff>
      <xdr:row>75</xdr:row>
      <xdr:rowOff>130632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471756"/>
          <a:ext cx="889000" cy="5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87471</xdr:rowOff>
    </xdr:from>
    <xdr:to>
      <xdr:col>112</xdr:col>
      <xdr:colOff>38100</xdr:colOff>
      <xdr:row>77</xdr:row>
      <xdr:rowOff>17621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8748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71501</xdr:rowOff>
    </xdr:from>
    <xdr:to>
      <xdr:col>107</xdr:col>
      <xdr:colOff>50800</xdr:colOff>
      <xdr:row>72</xdr:row>
      <xdr:rowOff>127356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244451"/>
          <a:ext cx="889000" cy="2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87928</xdr:rowOff>
    </xdr:from>
    <xdr:to>
      <xdr:col>107</xdr:col>
      <xdr:colOff>101600</xdr:colOff>
      <xdr:row>77</xdr:row>
      <xdr:rowOff>18078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9205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71501</xdr:rowOff>
    </xdr:from>
    <xdr:to>
      <xdr:col>102</xdr:col>
      <xdr:colOff>114300</xdr:colOff>
      <xdr:row>76</xdr:row>
      <xdr:rowOff>73921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244451"/>
          <a:ext cx="889000" cy="85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84595</xdr:rowOff>
    </xdr:from>
    <xdr:to>
      <xdr:col>102</xdr:col>
      <xdr:colOff>165100</xdr:colOff>
      <xdr:row>77</xdr:row>
      <xdr:rowOff>14745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5872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120009</xdr:rowOff>
    </xdr:from>
    <xdr:to>
      <xdr:col>116</xdr:col>
      <xdr:colOff>114300</xdr:colOff>
      <xdr:row>75</xdr:row>
      <xdr:rowOff>50159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142886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79832</xdr:rowOff>
    </xdr:from>
    <xdr:to>
      <xdr:col>112</xdr:col>
      <xdr:colOff>38100</xdr:colOff>
      <xdr:row>76</xdr:row>
      <xdr:rowOff>9982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26509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7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76556</xdr:rowOff>
    </xdr:from>
    <xdr:to>
      <xdr:col>107</xdr:col>
      <xdr:colOff>101600</xdr:colOff>
      <xdr:row>73</xdr:row>
      <xdr:rowOff>6706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4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23233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1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20701</xdr:rowOff>
    </xdr:from>
    <xdr:to>
      <xdr:col>102</xdr:col>
      <xdr:colOff>165100</xdr:colOff>
      <xdr:row>71</xdr:row>
      <xdr:rowOff>122301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1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138828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19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23121</xdr:rowOff>
    </xdr:from>
    <xdr:to>
      <xdr:col>98</xdr:col>
      <xdr:colOff>38100</xdr:colOff>
      <xdr:row>76</xdr:row>
      <xdr:rowOff>124721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141247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8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809,144</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66,506</a:t>
          </a:r>
          <a:r>
            <a:rPr kumimoji="1" lang="ja-JP" altLang="en-US" sz="1200">
              <a:latin typeface="ＭＳ Ｐゴシック" panose="020B0600070205080204" pitchFamily="50" charset="-128"/>
              <a:ea typeface="ＭＳ Ｐゴシック" panose="020B0600070205080204" pitchFamily="50" charset="-128"/>
            </a:rPr>
            <a:t>円増加した。主な構成項目である人件費は、住民一人当たり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91,831</a:t>
          </a:r>
          <a:r>
            <a:rPr kumimoji="1" lang="ja-JP" altLang="en-US" sz="1200">
              <a:latin typeface="ＭＳ Ｐゴシック" panose="020B0600070205080204" pitchFamily="50" charset="-128"/>
              <a:ea typeface="ＭＳ Ｐゴシック" panose="020B0600070205080204" pitchFamily="50" charset="-128"/>
            </a:rPr>
            <a:t>円となっており、ほぼ横ばいとなっている。理由として、当初は合併による職員数の増加が主であり、職員数は見直しに伴い減っている一方、臨時職員数が増えていることが要因である。また、公債費は平成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年度に繰上償還</a:t>
          </a:r>
          <a:r>
            <a:rPr kumimoji="1" lang="en-US" altLang="ja-JP" sz="1200">
              <a:latin typeface="ＭＳ Ｐゴシック" panose="020B0600070205080204" pitchFamily="50" charset="-128"/>
              <a:ea typeface="ＭＳ Ｐゴシック" panose="020B0600070205080204" pitchFamily="50" charset="-128"/>
            </a:rPr>
            <a:t>684</a:t>
          </a:r>
          <a:r>
            <a:rPr kumimoji="1" lang="ja-JP" altLang="en-US" sz="1200">
              <a:latin typeface="ＭＳ Ｐゴシック" panose="020B0600070205080204" pitchFamily="50" charset="-128"/>
              <a:ea typeface="ＭＳ Ｐゴシック" panose="020B0600070205080204" pitchFamily="50" charset="-128"/>
            </a:rPr>
            <a:t>百万円を行ったことにより急激に増加しているため、</a:t>
          </a:r>
          <a:r>
            <a:rPr kumimoji="1" lang="en-US" altLang="ja-JP" sz="1200">
              <a:latin typeface="ＭＳ Ｐゴシック" panose="020B0600070205080204" pitchFamily="50" charset="-128"/>
              <a:ea typeface="ＭＳ Ｐゴシック" panose="020B0600070205080204" pitchFamily="50" charset="-128"/>
            </a:rPr>
            <a:t>115,121</a:t>
          </a:r>
          <a:r>
            <a:rPr kumimoji="1" lang="ja-JP" altLang="en-US" sz="1200">
              <a:latin typeface="ＭＳ Ｐゴシック" panose="020B0600070205080204" pitchFamily="50" charset="-128"/>
              <a:ea typeface="ＭＳ Ｐゴシック" panose="020B0600070205080204" pitchFamily="50" charset="-128"/>
            </a:rPr>
            <a:t>円と類似団体と比べて高い状況である。</a:t>
          </a:r>
        </a:p>
        <a:p>
          <a:r>
            <a:rPr kumimoji="1" lang="ja-JP" altLang="en-US" sz="1200">
              <a:latin typeface="ＭＳ Ｐゴシック" panose="020B0600070205080204" pitchFamily="50" charset="-128"/>
              <a:ea typeface="ＭＳ Ｐゴシック" panose="020B0600070205080204" pitchFamily="50" charset="-128"/>
            </a:rPr>
            <a:t>・普通建設事業費（うち更新整備）は一人当たり</a:t>
          </a:r>
          <a:r>
            <a:rPr kumimoji="1" lang="en-US" altLang="ja-JP" sz="1200">
              <a:latin typeface="ＭＳ Ｐゴシック" panose="020B0600070205080204" pitchFamily="50" charset="-128"/>
              <a:ea typeface="ＭＳ Ｐゴシック" panose="020B0600070205080204" pitchFamily="50" charset="-128"/>
            </a:rPr>
            <a:t>125,259</a:t>
          </a:r>
          <a:r>
            <a:rPr kumimoji="1" lang="ja-JP" altLang="en-US" sz="1200">
              <a:latin typeface="ＭＳ Ｐゴシック" panose="020B0600070205080204" pitchFamily="50" charset="-128"/>
              <a:ea typeface="ＭＳ Ｐゴシック" panose="020B0600070205080204" pitchFamily="50" charset="-128"/>
            </a:rPr>
            <a:t>円となっており、類人団体と比べて高い水準となっている。この要因は金田小中学校施設整備であり、令和元年まで大規模な建設費がかかるため、翌年度も増加の見込みである。</a:t>
          </a:r>
        </a:p>
        <a:p>
          <a:r>
            <a:rPr kumimoji="1" lang="ja-JP" altLang="en-US" sz="1200">
              <a:latin typeface="ＭＳ Ｐゴシック" panose="020B0600070205080204" pitchFamily="50" charset="-128"/>
              <a:ea typeface="ＭＳ Ｐゴシック" panose="020B0600070205080204" pitchFamily="50" charset="-128"/>
            </a:rPr>
            <a:t>・扶助費は住民一人当たり</a:t>
          </a:r>
          <a:r>
            <a:rPr kumimoji="1" lang="en-US" altLang="ja-JP" sz="1200">
              <a:latin typeface="ＭＳ Ｐゴシック" panose="020B0600070205080204" pitchFamily="50" charset="-128"/>
              <a:ea typeface="ＭＳ Ｐゴシック" panose="020B0600070205080204" pitchFamily="50" charset="-128"/>
            </a:rPr>
            <a:t>113,462</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円となっており、類似団体と比較して一人当たりのコストが高い状況となっている。これは、障害者の増加による自立支援医療費や更生医療費に、町内に</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保育所があることが主な要因として挙げられ、今後も増加が見込まれる。</a:t>
          </a:r>
        </a:p>
        <a:p>
          <a:r>
            <a:rPr kumimoji="1" lang="ja-JP" altLang="en-US" sz="1200">
              <a:latin typeface="ＭＳ Ｐゴシック" panose="020B0600070205080204" pitchFamily="50" charset="-128"/>
              <a:ea typeface="ＭＳ Ｐゴシック" panose="020B0600070205080204" pitchFamily="50" charset="-128"/>
            </a:rPr>
            <a:t>・維持補修費の住民一人当たりのコストが増加している主な要因として、町営住宅管理の見直しにより一部の業務を不動産管理業者へ委託し、修繕費の減少や夜間・休日電話対応等の人件費の改善を図ったものである。但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月からの実施のため</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百万円増加したが、次年度以降は減少の見込である。</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年度の積立金が住民一人当たり</a:t>
          </a:r>
          <a:r>
            <a:rPr kumimoji="1" lang="en-US" altLang="ja-JP" sz="1200">
              <a:latin typeface="ＭＳ Ｐゴシック" panose="020B0600070205080204" pitchFamily="50" charset="-128"/>
              <a:ea typeface="ＭＳ Ｐゴシック" panose="020B0600070205080204" pitchFamily="50" charset="-128"/>
            </a:rPr>
            <a:t>102,782</a:t>
          </a:r>
          <a:r>
            <a:rPr kumimoji="1" lang="ja-JP" altLang="en-US" sz="1200">
              <a:latin typeface="ＭＳ Ｐゴシック" panose="020B0600070205080204" pitchFamily="50" charset="-128"/>
              <a:ea typeface="ＭＳ Ｐゴシック" panose="020B0600070205080204" pitchFamily="50" charset="-128"/>
            </a:rPr>
            <a:t>円と類似団体と比べて高いのは、ふるさと納税寄附金分</a:t>
          </a:r>
          <a:r>
            <a:rPr kumimoji="1" lang="en-US" altLang="ja-JP" sz="1200">
              <a:latin typeface="ＭＳ Ｐゴシック" panose="020B0600070205080204" pitchFamily="50" charset="-128"/>
              <a:ea typeface="ＭＳ Ｐゴシック" panose="020B0600070205080204" pitchFamily="50" charset="-128"/>
            </a:rPr>
            <a:t>1,337</a:t>
          </a:r>
          <a:r>
            <a:rPr kumimoji="1" lang="ja-JP" altLang="en-US" sz="1200">
              <a:latin typeface="ＭＳ Ｐゴシック" panose="020B0600070205080204" pitchFamily="50" charset="-128"/>
              <a:ea typeface="ＭＳ Ｐゴシック" panose="020B0600070205080204" pitchFamily="50" charset="-128"/>
            </a:rPr>
            <a:t>百万円を全て積み立て、次年度以降に目的別に活用していく流れをとっているためである。なお、昨年度と比較して寄付金が約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億円減少したため、</a:t>
          </a:r>
          <a:r>
            <a:rPr kumimoji="1" lang="en-US" altLang="ja-JP" sz="1200">
              <a:latin typeface="ＭＳ Ｐゴシック" panose="020B0600070205080204" pitchFamily="50" charset="-128"/>
              <a:ea typeface="ＭＳ Ｐゴシック" panose="020B0600070205080204" pitchFamily="50" charset="-128"/>
            </a:rPr>
            <a:t>14,911</a:t>
          </a:r>
          <a:r>
            <a:rPr kumimoji="1" lang="ja-JP" altLang="en-US" sz="12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23,012
22,860
42.06
19,137,516
18,620,020
505,850
7,218,249
20,347,230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67854</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554254"/>
          <a:ext cx="1270" cy="1151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14531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32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67854</xdr:rowOff>
    </xdr:from>
    <xdr:to>
      <xdr:col>24</xdr:col>
      <xdr:colOff>152400</xdr:colOff>
      <xdr:row>32</xdr:row>
      <xdr:rowOff>67854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554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99532</xdr:rowOff>
    </xdr:from>
    <xdr:to>
      <xdr:col>24</xdr:col>
      <xdr:colOff>63500</xdr:colOff>
      <xdr:row>32</xdr:row>
      <xdr:rowOff>121085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85932"/>
          <a:ext cx="8382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124477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20175</xdr:rowOff>
    </xdr:from>
    <xdr:to>
      <xdr:col>19</xdr:col>
      <xdr:colOff>177800</xdr:colOff>
      <xdr:row>32</xdr:row>
      <xdr:rowOff>121085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06575"/>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138212</xdr:rowOff>
    </xdr:from>
    <xdr:to>
      <xdr:col>20</xdr:col>
      <xdr:colOff>38100</xdr:colOff>
      <xdr:row>36</xdr:row>
      <xdr:rowOff>68362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59489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52179</xdr:rowOff>
    </xdr:from>
    <xdr:to>
      <xdr:col>15</xdr:col>
      <xdr:colOff>50800</xdr:colOff>
      <xdr:row>32</xdr:row>
      <xdr:rowOff>20175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67129"/>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131681</xdr:rowOff>
    </xdr:from>
    <xdr:to>
      <xdr:col>15</xdr:col>
      <xdr:colOff>101600</xdr:colOff>
      <xdr:row>36</xdr:row>
      <xdr:rowOff>61831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52958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52179</xdr:rowOff>
    </xdr:from>
    <xdr:to>
      <xdr:col>10</xdr:col>
      <xdr:colOff>114300</xdr:colOff>
      <xdr:row>32</xdr:row>
      <xdr:rowOff>2540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67129"/>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51018</xdr:rowOff>
    </xdr:from>
    <xdr:to>
      <xdr:col>10</xdr:col>
      <xdr:colOff>165100</xdr:colOff>
      <xdr:row>35</xdr:row>
      <xdr:rowOff>152618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143745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48732</xdr:rowOff>
    </xdr:from>
    <xdr:to>
      <xdr:col>24</xdr:col>
      <xdr:colOff>114300</xdr:colOff>
      <xdr:row>32</xdr:row>
      <xdr:rowOff>150332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141532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5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70285</xdr:rowOff>
    </xdr:from>
    <xdr:to>
      <xdr:col>20</xdr:col>
      <xdr:colOff>38100</xdr:colOff>
      <xdr:row>33</xdr:row>
      <xdr:rowOff>435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16962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140825</xdr:rowOff>
    </xdr:from>
    <xdr:to>
      <xdr:col>15</xdr:col>
      <xdr:colOff>101600</xdr:colOff>
      <xdr:row>32</xdr:row>
      <xdr:rowOff>70975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87502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1379</xdr:rowOff>
    </xdr:from>
    <xdr:to>
      <xdr:col>10</xdr:col>
      <xdr:colOff>165100</xdr:colOff>
      <xdr:row>31</xdr:row>
      <xdr:rowOff>102979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119506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123190</xdr:rowOff>
    </xdr:from>
    <xdr:to>
      <xdr:col>6</xdr:col>
      <xdr:colOff>38100</xdr:colOff>
      <xdr:row>32</xdr:row>
      <xdr:rowOff>53340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69867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136082</xdr:rowOff>
    </xdr:from>
    <xdr:to>
      <xdr:col>24</xdr:col>
      <xdr:colOff>63500</xdr:colOff>
      <xdr:row>58</xdr:row>
      <xdr:rowOff>8964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8732"/>
          <a:ext cx="8382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136082</xdr:rowOff>
    </xdr:from>
    <xdr:to>
      <xdr:col>19</xdr:col>
      <xdr:colOff>177800</xdr:colOff>
      <xdr:row>57</xdr:row>
      <xdr:rowOff>165881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8732"/>
          <a:ext cx="889000" cy="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165881</xdr:rowOff>
    </xdr:from>
    <xdr:to>
      <xdr:col>15</xdr:col>
      <xdr:colOff>50800</xdr:colOff>
      <xdr:row>58</xdr:row>
      <xdr:rowOff>59916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8531"/>
          <a:ext cx="889000" cy="6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59916</xdr:rowOff>
    </xdr:from>
    <xdr:to>
      <xdr:col>10</xdr:col>
      <xdr:colOff>114300</xdr:colOff>
      <xdr:row>58</xdr:row>
      <xdr:rowOff>113984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4016"/>
          <a:ext cx="889000" cy="5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129614</xdr:rowOff>
    </xdr:from>
    <xdr:to>
      <xdr:col>24</xdr:col>
      <xdr:colOff>114300</xdr:colOff>
      <xdr:row>58</xdr:row>
      <xdr:rowOff>59764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152491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85282</xdr:rowOff>
    </xdr:from>
    <xdr:to>
      <xdr:col>20</xdr:col>
      <xdr:colOff>38100</xdr:colOff>
      <xdr:row>58</xdr:row>
      <xdr:rowOff>15432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31959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3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115081</xdr:rowOff>
    </xdr:from>
    <xdr:to>
      <xdr:col>15</xdr:col>
      <xdr:colOff>101600</xdr:colOff>
      <xdr:row>58</xdr:row>
      <xdr:rowOff>45231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61758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9116</xdr:rowOff>
    </xdr:from>
    <xdr:to>
      <xdr:col>10</xdr:col>
      <xdr:colOff>165100</xdr:colOff>
      <xdr:row>58</xdr:row>
      <xdr:rowOff>110716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127243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2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63184</xdr:rowOff>
    </xdr:from>
    <xdr:to>
      <xdr:col>6</xdr:col>
      <xdr:colOff>38100</xdr:colOff>
      <xdr:row>58</xdr:row>
      <xdr:rowOff>164784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9861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8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5262</xdr:rowOff>
    </xdr:from>
    <xdr:to>
      <xdr:col>24</xdr:col>
      <xdr:colOff>63500</xdr:colOff>
      <xdr:row>71</xdr:row>
      <xdr:rowOff>99205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178212"/>
          <a:ext cx="838200" cy="9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99205</xdr:rowOff>
    </xdr:from>
    <xdr:to>
      <xdr:col>19</xdr:col>
      <xdr:colOff>177800</xdr:colOff>
      <xdr:row>71</xdr:row>
      <xdr:rowOff>99750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27215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23615</xdr:rowOff>
    </xdr:from>
    <xdr:to>
      <xdr:col>15</xdr:col>
      <xdr:colOff>50800</xdr:colOff>
      <xdr:row>71</xdr:row>
      <xdr:rowOff>99750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025115"/>
          <a:ext cx="889000" cy="24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23615</xdr:rowOff>
    </xdr:from>
    <xdr:to>
      <xdr:col>10</xdr:col>
      <xdr:colOff>114300</xdr:colOff>
      <xdr:row>73</xdr:row>
      <xdr:rowOff>1919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025115"/>
          <a:ext cx="889000" cy="49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125912</xdr:rowOff>
    </xdr:from>
    <xdr:to>
      <xdr:col>24</xdr:col>
      <xdr:colOff>114300</xdr:colOff>
      <xdr:row>71</xdr:row>
      <xdr:rowOff>56062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1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78939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08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48405</xdr:rowOff>
    </xdr:from>
    <xdr:to>
      <xdr:col>20</xdr:col>
      <xdr:colOff>38100</xdr:colOff>
      <xdr:row>71</xdr:row>
      <xdr:rowOff>150005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2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166532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199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48950</xdr:rowOff>
    </xdr:from>
    <xdr:to>
      <xdr:col>15</xdr:col>
      <xdr:colOff>101600</xdr:colOff>
      <xdr:row>71</xdr:row>
      <xdr:rowOff>150550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2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167077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19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144265</xdr:rowOff>
    </xdr:from>
    <xdr:to>
      <xdr:col>10</xdr:col>
      <xdr:colOff>165100</xdr:colOff>
      <xdr:row>70</xdr:row>
      <xdr:rowOff>74415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19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90942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174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122569</xdr:rowOff>
    </xdr:from>
    <xdr:to>
      <xdr:col>6</xdr:col>
      <xdr:colOff>38100</xdr:colOff>
      <xdr:row>73</xdr:row>
      <xdr:rowOff>52719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46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69246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24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113689</xdr:rowOff>
    </xdr:from>
    <xdr:to>
      <xdr:col>24</xdr:col>
      <xdr:colOff>63500</xdr:colOff>
      <xdr:row>96</xdr:row>
      <xdr:rowOff>144614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572889"/>
          <a:ext cx="8382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150003</xdr:rowOff>
    </xdr:from>
    <xdr:to>
      <xdr:col>19</xdr:col>
      <xdr:colOff>177800</xdr:colOff>
      <xdr:row>96</xdr:row>
      <xdr:rowOff>144614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266303"/>
          <a:ext cx="889000" cy="33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150003</xdr:rowOff>
    </xdr:from>
    <xdr:to>
      <xdr:col>15</xdr:col>
      <xdr:colOff>50800</xdr:colOff>
      <xdr:row>96</xdr:row>
      <xdr:rowOff>73864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266303"/>
          <a:ext cx="889000" cy="26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73864</xdr:rowOff>
    </xdr:from>
    <xdr:to>
      <xdr:col>10</xdr:col>
      <xdr:colOff>114300</xdr:colOff>
      <xdr:row>96</xdr:row>
      <xdr:rowOff>156730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533064"/>
          <a:ext cx="889000" cy="8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62889</xdr:rowOff>
    </xdr:from>
    <xdr:to>
      <xdr:col>24</xdr:col>
      <xdr:colOff>114300</xdr:colOff>
      <xdr:row>96</xdr:row>
      <xdr:rowOff>164489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85766</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37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93814</xdr:rowOff>
    </xdr:from>
    <xdr:to>
      <xdr:col>20</xdr:col>
      <xdr:colOff>38100</xdr:colOff>
      <xdr:row>97</xdr:row>
      <xdr:rowOff>23964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5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40491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32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99203</xdr:rowOff>
    </xdr:from>
    <xdr:to>
      <xdr:col>15</xdr:col>
      <xdr:colOff>101600</xdr:colOff>
      <xdr:row>95</xdr:row>
      <xdr:rowOff>29353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2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45880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599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23064</xdr:rowOff>
    </xdr:from>
    <xdr:to>
      <xdr:col>10</xdr:col>
      <xdr:colOff>165100</xdr:colOff>
      <xdr:row>96</xdr:row>
      <xdr:rowOff>124664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141191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105930</xdr:rowOff>
    </xdr:from>
    <xdr:to>
      <xdr:col>6</xdr:col>
      <xdr:colOff>38100</xdr:colOff>
      <xdr:row>97</xdr:row>
      <xdr:rowOff>36080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52607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3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163703</xdr:rowOff>
    </xdr:from>
    <xdr:to>
      <xdr:col>55</xdr:col>
      <xdr:colOff>0</xdr:colOff>
      <xdr:row>38</xdr:row>
      <xdr:rowOff>165608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9639300" y="667880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165608</xdr:rowOff>
    </xdr:from>
    <xdr:to>
      <xdr:col>50</xdr:col>
      <xdr:colOff>114300</xdr:colOff>
      <xdr:row>38</xdr:row>
      <xdr:rowOff>168275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8750300" y="668070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168275</xdr:rowOff>
    </xdr:from>
    <xdr:to>
      <xdr:col>45</xdr:col>
      <xdr:colOff>177800</xdr:colOff>
      <xdr:row>38</xdr:row>
      <xdr:rowOff>170942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7861300" y="668337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169037</xdr:rowOff>
    </xdr:from>
    <xdr:to>
      <xdr:col>41</xdr:col>
      <xdr:colOff>50800</xdr:colOff>
      <xdr:row>38</xdr:row>
      <xdr:rowOff>170942</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972300" y="66841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112903</xdr:rowOff>
    </xdr:from>
    <xdr:to>
      <xdr:col>55</xdr:col>
      <xdr:colOff>50800</xdr:colOff>
      <xdr:row>39</xdr:row>
      <xdr:rowOff>43053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27830</xdr:rowOff>
    </xdr:from>
    <xdr:ext cx="378565"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54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114808</xdr:rowOff>
    </xdr:from>
    <xdr:to>
      <xdr:col>50</xdr:col>
      <xdr:colOff>165100</xdr:colOff>
      <xdr:row>39</xdr:row>
      <xdr:rowOff>44958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36085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50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117475</xdr:rowOff>
    </xdr:from>
    <xdr:to>
      <xdr:col>46</xdr:col>
      <xdr:colOff>38100</xdr:colOff>
      <xdr:row>39</xdr:row>
      <xdr:rowOff>47625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38752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61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120142</xdr:rowOff>
    </xdr:from>
    <xdr:to>
      <xdr:col>41</xdr:col>
      <xdr:colOff>101600</xdr:colOff>
      <xdr:row>39</xdr:row>
      <xdr:rowOff>50292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41419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72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118237</xdr:rowOff>
    </xdr:from>
    <xdr:to>
      <xdr:col>36</xdr:col>
      <xdr:colOff>165100</xdr:colOff>
      <xdr:row>39</xdr:row>
      <xdr:rowOff>48387</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39514</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83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61944</xdr:rowOff>
    </xdr:from>
    <xdr:to>
      <xdr:col>55</xdr:col>
      <xdr:colOff>0</xdr:colOff>
      <xdr:row>57</xdr:row>
      <xdr:rowOff>81831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834594"/>
          <a:ext cx="8382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61944</xdr:rowOff>
    </xdr:from>
    <xdr:to>
      <xdr:col>50</xdr:col>
      <xdr:colOff>114300</xdr:colOff>
      <xdr:row>57</xdr:row>
      <xdr:rowOff>76460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83459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76460</xdr:rowOff>
    </xdr:from>
    <xdr:to>
      <xdr:col>45</xdr:col>
      <xdr:colOff>177800</xdr:colOff>
      <xdr:row>57</xdr:row>
      <xdr:rowOff>94552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849110"/>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161760</xdr:rowOff>
    </xdr:from>
    <xdr:to>
      <xdr:col>41</xdr:col>
      <xdr:colOff>50800</xdr:colOff>
      <xdr:row>57</xdr:row>
      <xdr:rowOff>94552</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762960"/>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31031</xdr:rowOff>
    </xdr:from>
    <xdr:to>
      <xdr:col>55</xdr:col>
      <xdr:colOff>50800</xdr:colOff>
      <xdr:row>57</xdr:row>
      <xdr:rowOff>132631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8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53908</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6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11144</xdr:rowOff>
    </xdr:from>
    <xdr:to>
      <xdr:col>50</xdr:col>
      <xdr:colOff>165100</xdr:colOff>
      <xdr:row>57</xdr:row>
      <xdr:rowOff>112744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7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129271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5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25660</xdr:rowOff>
    </xdr:from>
    <xdr:to>
      <xdr:col>46</xdr:col>
      <xdr:colOff>38100</xdr:colOff>
      <xdr:row>57</xdr:row>
      <xdr:rowOff>127260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143787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57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43752</xdr:rowOff>
    </xdr:from>
    <xdr:to>
      <xdr:col>41</xdr:col>
      <xdr:colOff>101600</xdr:colOff>
      <xdr:row>57</xdr:row>
      <xdr:rowOff>145352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8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161879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5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110960</xdr:rowOff>
    </xdr:from>
    <xdr:to>
      <xdr:col>36</xdr:col>
      <xdr:colOff>165100</xdr:colOff>
      <xdr:row>57</xdr:row>
      <xdr:rowOff>41110</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7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57637</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4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159982</xdr:rowOff>
    </xdr:from>
    <xdr:to>
      <xdr:col>55</xdr:col>
      <xdr:colOff>0</xdr:colOff>
      <xdr:row>78</xdr:row>
      <xdr:rowOff>163207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9639300" y="13533082"/>
          <a:ext cx="8382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159893</xdr:rowOff>
    </xdr:from>
    <xdr:to>
      <xdr:col>50</xdr:col>
      <xdr:colOff>114300</xdr:colOff>
      <xdr:row>78</xdr:row>
      <xdr:rowOff>163207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8750300" y="13532993"/>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159893</xdr:rowOff>
    </xdr:from>
    <xdr:to>
      <xdr:col>45</xdr:col>
      <xdr:colOff>177800</xdr:colOff>
      <xdr:row>79</xdr:row>
      <xdr:rowOff>4890</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7861300" y="13532993"/>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168708</xdr:rowOff>
    </xdr:from>
    <xdr:to>
      <xdr:col>41</xdr:col>
      <xdr:colOff>50800</xdr:colOff>
      <xdr:row>79</xdr:row>
      <xdr:rowOff>4890</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6972300" y="13541808"/>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109182</xdr:rowOff>
    </xdr:from>
    <xdr:to>
      <xdr:col>55</xdr:col>
      <xdr:colOff>50800</xdr:colOff>
      <xdr:row>79</xdr:row>
      <xdr:rowOff>39332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4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112407</xdr:rowOff>
    </xdr:from>
    <xdr:to>
      <xdr:col>50</xdr:col>
      <xdr:colOff>165100</xdr:colOff>
      <xdr:row>79</xdr:row>
      <xdr:rowOff>42557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4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33684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404428" y="1357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109093</xdr:rowOff>
    </xdr:from>
    <xdr:to>
      <xdr:col>46</xdr:col>
      <xdr:colOff>38100</xdr:colOff>
      <xdr:row>79</xdr:row>
      <xdr:rowOff>39243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30370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57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125540</xdr:rowOff>
    </xdr:from>
    <xdr:to>
      <xdr:col>41</xdr:col>
      <xdr:colOff>101600</xdr:colOff>
      <xdr:row>79</xdr:row>
      <xdr:rowOff>55690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46817</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5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117908</xdr:rowOff>
    </xdr:from>
    <xdr:to>
      <xdr:col>36</xdr:col>
      <xdr:colOff>165100</xdr:colOff>
      <xdr:row>79</xdr:row>
      <xdr:rowOff>48058</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4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39185</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58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151043</xdr:rowOff>
    </xdr:from>
    <xdr:to>
      <xdr:col>55</xdr:col>
      <xdr:colOff>0</xdr:colOff>
      <xdr:row>95</xdr:row>
      <xdr:rowOff>46366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267343"/>
          <a:ext cx="838200" cy="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151043</xdr:rowOff>
    </xdr:from>
    <xdr:to>
      <xdr:col>50</xdr:col>
      <xdr:colOff>114300</xdr:colOff>
      <xdr:row>95</xdr:row>
      <xdr:rowOff>48064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267343"/>
          <a:ext cx="8890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48064</xdr:rowOff>
    </xdr:from>
    <xdr:to>
      <xdr:col>45</xdr:col>
      <xdr:colOff>177800</xdr:colOff>
      <xdr:row>95</xdr:row>
      <xdr:rowOff>158249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335814"/>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158249</xdr:rowOff>
    </xdr:from>
    <xdr:to>
      <xdr:col>41</xdr:col>
      <xdr:colOff>50800</xdr:colOff>
      <xdr:row>96</xdr:row>
      <xdr:rowOff>61475</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445999"/>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167016</xdr:rowOff>
    </xdr:from>
    <xdr:to>
      <xdr:col>55</xdr:col>
      <xdr:colOff>50800</xdr:colOff>
      <xdr:row>95</xdr:row>
      <xdr:rowOff>97166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2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18443</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1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100243</xdr:rowOff>
    </xdr:from>
    <xdr:to>
      <xdr:col>50</xdr:col>
      <xdr:colOff>165100</xdr:colOff>
      <xdr:row>95</xdr:row>
      <xdr:rowOff>30393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2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46920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99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168714</xdr:rowOff>
    </xdr:from>
    <xdr:to>
      <xdr:col>46</xdr:col>
      <xdr:colOff>38100</xdr:colOff>
      <xdr:row>95</xdr:row>
      <xdr:rowOff>98864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2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115391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0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107449</xdr:rowOff>
    </xdr:from>
    <xdr:to>
      <xdr:col>41</xdr:col>
      <xdr:colOff>101600</xdr:colOff>
      <xdr:row>96</xdr:row>
      <xdr:rowOff>37599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3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54126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1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10675</xdr:rowOff>
    </xdr:from>
    <xdr:to>
      <xdr:col>36</xdr:col>
      <xdr:colOff>165100</xdr:colOff>
      <xdr:row>96</xdr:row>
      <xdr:rowOff>112275</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4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128802</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24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89340</xdr:rowOff>
    </xdr:from>
    <xdr:to>
      <xdr:col>85</xdr:col>
      <xdr:colOff>127000</xdr:colOff>
      <xdr:row>36</xdr:row>
      <xdr:rowOff>89454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26154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89454</xdr:rowOff>
    </xdr:from>
    <xdr:to>
      <xdr:col>81</xdr:col>
      <xdr:colOff>50800</xdr:colOff>
      <xdr:row>36</xdr:row>
      <xdr:rowOff>105341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61654"/>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95466</xdr:rowOff>
    </xdr:from>
    <xdr:to>
      <xdr:col>76</xdr:col>
      <xdr:colOff>114300</xdr:colOff>
      <xdr:row>36</xdr:row>
      <xdr:rowOff>105341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267666"/>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95466</xdr:rowOff>
    </xdr:from>
    <xdr:to>
      <xdr:col>71</xdr:col>
      <xdr:colOff>177800</xdr:colOff>
      <xdr:row>36</xdr:row>
      <xdr:rowOff>119057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267666"/>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38540</xdr:rowOff>
    </xdr:from>
    <xdr:to>
      <xdr:col>85</xdr:col>
      <xdr:colOff>177800</xdr:colOff>
      <xdr:row>36</xdr:row>
      <xdr:rowOff>140140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61417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06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38654</xdr:rowOff>
    </xdr:from>
    <xdr:to>
      <xdr:col>81</xdr:col>
      <xdr:colOff>101600</xdr:colOff>
      <xdr:row>36</xdr:row>
      <xdr:rowOff>140254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156781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8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54541</xdr:rowOff>
    </xdr:from>
    <xdr:to>
      <xdr:col>76</xdr:col>
      <xdr:colOff>165100</xdr:colOff>
      <xdr:row>36</xdr:row>
      <xdr:rowOff>156141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147268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3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44666</xdr:rowOff>
    </xdr:from>
    <xdr:to>
      <xdr:col>72</xdr:col>
      <xdr:colOff>38100</xdr:colOff>
      <xdr:row>36</xdr:row>
      <xdr:rowOff>146266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162793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9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68257</xdr:rowOff>
    </xdr:from>
    <xdr:to>
      <xdr:col>67</xdr:col>
      <xdr:colOff>101600</xdr:colOff>
      <xdr:row>36</xdr:row>
      <xdr:rowOff>169857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160984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33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85725</xdr:rowOff>
    </xdr:from>
    <xdr:to>
      <xdr:col>85</xdr:col>
      <xdr:colOff>127000</xdr:colOff>
      <xdr:row>55</xdr:row>
      <xdr:rowOff>170231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8829675"/>
          <a:ext cx="838200" cy="7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29032</xdr:rowOff>
    </xdr:from>
    <xdr:to>
      <xdr:col>81</xdr:col>
      <xdr:colOff>50800</xdr:colOff>
      <xdr:row>55</xdr:row>
      <xdr:rowOff>170231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458782"/>
          <a:ext cx="889000" cy="1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29032</xdr:rowOff>
    </xdr:from>
    <xdr:to>
      <xdr:col>76</xdr:col>
      <xdr:colOff>114300</xdr:colOff>
      <xdr:row>57</xdr:row>
      <xdr:rowOff>9487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458782"/>
          <a:ext cx="889000" cy="3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9487</xdr:rowOff>
    </xdr:from>
    <xdr:to>
      <xdr:col>71</xdr:col>
      <xdr:colOff>177800</xdr:colOff>
      <xdr:row>58</xdr:row>
      <xdr:rowOff>20739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782137"/>
          <a:ext cx="889000" cy="1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34925</xdr:rowOff>
    </xdr:from>
    <xdr:to>
      <xdr:col>85</xdr:col>
      <xdr:colOff>177800</xdr:colOff>
      <xdr:row>51</xdr:row>
      <xdr:rowOff>136525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87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57802</xdr:rowOff>
    </xdr:from>
    <xdr:ext cx="599010"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863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119431</xdr:rowOff>
    </xdr:from>
    <xdr:to>
      <xdr:col>81</xdr:col>
      <xdr:colOff>101600</xdr:colOff>
      <xdr:row>56</xdr:row>
      <xdr:rowOff>49581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5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66108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32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149682</xdr:rowOff>
    </xdr:from>
    <xdr:to>
      <xdr:col>76</xdr:col>
      <xdr:colOff>165100</xdr:colOff>
      <xdr:row>55</xdr:row>
      <xdr:rowOff>79832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4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96359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18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130137</xdr:rowOff>
    </xdr:from>
    <xdr:to>
      <xdr:col>72</xdr:col>
      <xdr:colOff>38100</xdr:colOff>
      <xdr:row>57</xdr:row>
      <xdr:rowOff>60287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7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76814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5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141389</xdr:rowOff>
    </xdr:from>
    <xdr:to>
      <xdr:col>67</xdr:col>
      <xdr:colOff>101600</xdr:colOff>
      <xdr:row>58</xdr:row>
      <xdr:rowOff>71539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9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62666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0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29766</xdr:rowOff>
    </xdr:from>
    <xdr:to>
      <xdr:col>85</xdr:col>
      <xdr:colOff>127000</xdr:colOff>
      <xdr:row>79</xdr:row>
      <xdr:rowOff>43791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574316"/>
          <a:ext cx="8382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41554</xdr:rowOff>
    </xdr:from>
    <xdr:to>
      <xdr:col>81</xdr:col>
      <xdr:colOff>50800</xdr:colOff>
      <xdr:row>79</xdr:row>
      <xdr:rowOff>43791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586104"/>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27564</xdr:rowOff>
    </xdr:from>
    <xdr:to>
      <xdr:col>76</xdr:col>
      <xdr:colOff>114300</xdr:colOff>
      <xdr:row>79</xdr:row>
      <xdr:rowOff>41554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572114"/>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27564</xdr:rowOff>
    </xdr:from>
    <xdr:to>
      <xdr:col>71</xdr:col>
      <xdr:colOff>177800</xdr:colOff>
      <xdr:row>79</xdr:row>
      <xdr:rowOff>38125</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572114"/>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150416</xdr:rowOff>
    </xdr:from>
    <xdr:to>
      <xdr:col>85</xdr:col>
      <xdr:colOff>177800</xdr:colOff>
      <xdr:row>79</xdr:row>
      <xdr:rowOff>80566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2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109793</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31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164441</xdr:rowOff>
    </xdr:from>
    <xdr:to>
      <xdr:col>81</xdr:col>
      <xdr:colOff>101600</xdr:colOff>
      <xdr:row>79</xdr:row>
      <xdr:rowOff>94591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85718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63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162204</xdr:rowOff>
    </xdr:from>
    <xdr:to>
      <xdr:col>76</xdr:col>
      <xdr:colOff>165100</xdr:colOff>
      <xdr:row>79</xdr:row>
      <xdr:rowOff>92354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83481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03017" y="1362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148214</xdr:rowOff>
    </xdr:from>
    <xdr:to>
      <xdr:col>72</xdr:col>
      <xdr:colOff>38100</xdr:colOff>
      <xdr:row>79</xdr:row>
      <xdr:rowOff>78364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2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94891</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29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158775</xdr:rowOff>
    </xdr:from>
    <xdr:to>
      <xdr:col>67</xdr:col>
      <xdr:colOff>101600</xdr:colOff>
      <xdr:row>79</xdr:row>
      <xdr:rowOff>88925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105452</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30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45855</xdr:rowOff>
    </xdr:from>
    <xdr:to>
      <xdr:col>85</xdr:col>
      <xdr:colOff>126364</xdr:colOff>
      <xdr:row>98</xdr:row>
      <xdr:rowOff>129076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819255"/>
          <a:ext cx="1269" cy="111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132903</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3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129076</xdr:rowOff>
    </xdr:from>
    <xdr:to>
      <xdr:col>86</xdr:col>
      <xdr:colOff>25400</xdr:colOff>
      <xdr:row>98</xdr:row>
      <xdr:rowOff>129076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3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163982</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59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45855</xdr:rowOff>
    </xdr:from>
    <xdr:to>
      <xdr:col>86</xdr:col>
      <xdr:colOff>25400</xdr:colOff>
      <xdr:row>92</xdr:row>
      <xdr:rowOff>45855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81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45855</xdr:rowOff>
    </xdr:from>
    <xdr:to>
      <xdr:col>85</xdr:col>
      <xdr:colOff>127000</xdr:colOff>
      <xdr:row>94</xdr:row>
      <xdr:rowOff>68442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5819255"/>
          <a:ext cx="838200" cy="36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19626</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650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41199</xdr:rowOff>
    </xdr:from>
    <xdr:to>
      <xdr:col>85</xdr:col>
      <xdr:colOff>177800</xdr:colOff>
      <xdr:row>97</xdr:row>
      <xdr:rowOff>142799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67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50426</xdr:rowOff>
    </xdr:from>
    <xdr:to>
      <xdr:col>81</xdr:col>
      <xdr:colOff>50800</xdr:colOff>
      <xdr:row>94</xdr:row>
      <xdr:rowOff>68442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5652376"/>
          <a:ext cx="889000" cy="5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43551</xdr:rowOff>
    </xdr:from>
    <xdr:to>
      <xdr:col>81</xdr:col>
      <xdr:colOff>101600</xdr:colOff>
      <xdr:row>97</xdr:row>
      <xdr:rowOff>145151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136278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50426</xdr:rowOff>
    </xdr:from>
    <xdr:to>
      <xdr:col>76</xdr:col>
      <xdr:colOff>114300</xdr:colOff>
      <xdr:row>93</xdr:row>
      <xdr:rowOff>166098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5652376"/>
          <a:ext cx="889000" cy="4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45400</xdr:rowOff>
    </xdr:from>
    <xdr:to>
      <xdr:col>76</xdr:col>
      <xdr:colOff>165100</xdr:colOff>
      <xdr:row>97</xdr:row>
      <xdr:rowOff>147000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138127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166098</xdr:rowOff>
    </xdr:from>
    <xdr:to>
      <xdr:col>71</xdr:col>
      <xdr:colOff>177800</xdr:colOff>
      <xdr:row>94</xdr:row>
      <xdr:rowOff>23299</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110948"/>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67335</xdr:rowOff>
    </xdr:from>
    <xdr:to>
      <xdr:col>72</xdr:col>
      <xdr:colOff>38100</xdr:colOff>
      <xdr:row>97</xdr:row>
      <xdr:rowOff>168935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160062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18197</xdr:rowOff>
    </xdr:from>
    <xdr:to>
      <xdr:col>67</xdr:col>
      <xdr:colOff>101600</xdr:colOff>
      <xdr:row>97</xdr:row>
      <xdr:rowOff>119797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110924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166505</xdr:rowOff>
    </xdr:from>
    <xdr:to>
      <xdr:col>85</xdr:col>
      <xdr:colOff>177800</xdr:colOff>
      <xdr:row>92</xdr:row>
      <xdr:rowOff>96655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57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119532</xdr:rowOff>
    </xdr:from>
    <xdr:ext cx="599010"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72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17642</xdr:rowOff>
    </xdr:from>
    <xdr:to>
      <xdr:col>81</xdr:col>
      <xdr:colOff>101600</xdr:colOff>
      <xdr:row>94</xdr:row>
      <xdr:rowOff>119242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1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135769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590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171076</xdr:rowOff>
    </xdr:from>
    <xdr:to>
      <xdr:col>76</xdr:col>
      <xdr:colOff>165100</xdr:colOff>
      <xdr:row>91</xdr:row>
      <xdr:rowOff>101226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6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117753</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292795" y="153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115298</xdr:rowOff>
    </xdr:from>
    <xdr:to>
      <xdr:col>72</xdr:col>
      <xdr:colOff>38100</xdr:colOff>
      <xdr:row>94</xdr:row>
      <xdr:rowOff>45448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0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61975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143949</xdr:rowOff>
    </xdr:from>
    <xdr:to>
      <xdr:col>67</xdr:col>
      <xdr:colOff>101600</xdr:colOff>
      <xdr:row>94</xdr:row>
      <xdr:rowOff>74099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0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90626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86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104267</xdr:rowOff>
    </xdr:from>
    <xdr:to>
      <xdr:col>102</xdr:col>
      <xdr:colOff>114300</xdr:colOff>
      <xdr:row>38</xdr:row>
      <xdr:rowOff>25400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276467"/>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147337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53467</xdr:rowOff>
    </xdr:from>
    <xdr:to>
      <xdr:col>98</xdr:col>
      <xdr:colOff>38100</xdr:colOff>
      <xdr:row>36</xdr:row>
      <xdr:rowOff>155067</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144</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7017" y="600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224,600</a:t>
          </a:r>
          <a:r>
            <a:rPr kumimoji="1" lang="ja-JP" altLang="en-US" sz="1200">
              <a:latin typeface="ＭＳ Ｐゴシック" panose="020B0600070205080204" pitchFamily="50" charset="-128"/>
              <a:ea typeface="ＭＳ Ｐゴシック" panose="020B0600070205080204" pitchFamily="50" charset="-128"/>
            </a:rPr>
            <a:t>円となっている。平成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8,630</a:t>
          </a:r>
          <a:r>
            <a:rPr kumimoji="1" lang="ja-JP" altLang="en-US" sz="1200">
              <a:latin typeface="ＭＳ Ｐゴシック" panose="020B0600070205080204" pitchFamily="50" charset="-128"/>
              <a:ea typeface="ＭＳ Ｐゴシック" panose="020B0600070205080204" pitchFamily="50" charset="-128"/>
            </a:rPr>
            <a:t>円増加した主な要因は、国民健康保険事業特別会計へ</a:t>
          </a:r>
          <a:r>
            <a:rPr kumimoji="1" lang="en-US" altLang="ja-JP" sz="1200">
              <a:latin typeface="ＭＳ Ｐゴシック" panose="020B0600070205080204" pitchFamily="50" charset="-128"/>
              <a:ea typeface="ＭＳ Ｐゴシック" panose="020B0600070205080204" pitchFamily="50" charset="-128"/>
            </a:rPr>
            <a:t>193</a:t>
          </a:r>
          <a:r>
            <a:rPr kumimoji="1" lang="ja-JP" altLang="en-US" sz="1200">
              <a:latin typeface="ＭＳ Ｐゴシック" panose="020B0600070205080204" pitchFamily="50" charset="-128"/>
              <a:ea typeface="ＭＳ Ｐゴシック" panose="020B0600070205080204" pitchFamily="50" charset="-128"/>
            </a:rPr>
            <a:t>百万円赤字補填を繰り出したことによる。また、障がい者等の扶助費が年々増加傾向にあるため、今後も増加が見込まれる。</a:t>
          </a:r>
        </a:p>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162,942</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年度にふるさと納税事業費の増加に伴って年々類似団体と比較して高い状況であるが、平成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年度に前年度と比較して</a:t>
          </a:r>
          <a:r>
            <a:rPr kumimoji="1" lang="en-US" altLang="ja-JP" sz="1200">
              <a:latin typeface="ＭＳ Ｐゴシック" panose="020B0600070205080204" pitchFamily="50" charset="-128"/>
              <a:ea typeface="ＭＳ Ｐゴシック" panose="020B0600070205080204" pitchFamily="50" charset="-128"/>
            </a:rPr>
            <a:t>34,907</a:t>
          </a:r>
          <a:r>
            <a:rPr kumimoji="1" lang="ja-JP" altLang="en-US" sz="1200">
              <a:latin typeface="ＭＳ Ｐゴシック" panose="020B0600070205080204" pitchFamily="50" charset="-128"/>
              <a:ea typeface="ＭＳ Ｐゴシック" panose="020B0600070205080204" pitchFamily="50" charset="-128"/>
            </a:rPr>
            <a:t>円減少した要因は、ふるさと納税寄附金約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億円減少による基金積立の減少である。</a:t>
          </a:r>
        </a:p>
        <a:p>
          <a:r>
            <a:rPr kumimoji="1" lang="ja-JP" altLang="en-US" sz="1200">
              <a:latin typeface="ＭＳ Ｐゴシック" panose="020B0600070205080204" pitchFamily="50" charset="-128"/>
              <a:ea typeface="ＭＳ Ｐゴシック" panose="020B0600070205080204" pitchFamily="50" charset="-128"/>
            </a:rPr>
            <a:t>・議会費が住民一人当たり</a:t>
          </a:r>
          <a:r>
            <a:rPr kumimoji="1" lang="en-US" altLang="ja-JP" sz="1200">
              <a:latin typeface="ＭＳ Ｐゴシック" panose="020B0600070205080204" pitchFamily="50" charset="-128"/>
              <a:ea typeface="ＭＳ Ｐゴシック" panose="020B0600070205080204" pitchFamily="50" charset="-128"/>
            </a:rPr>
            <a:t>5,673</a:t>
          </a:r>
          <a:r>
            <a:rPr kumimoji="1" lang="ja-JP" altLang="en-US" sz="1200">
              <a:latin typeface="ＭＳ Ｐゴシック" panose="020B0600070205080204" pitchFamily="50" charset="-128"/>
              <a:ea typeface="ＭＳ Ｐゴシック" panose="020B0600070205080204" pitchFamily="50" charset="-128"/>
            </a:rPr>
            <a:t>円となっており、類似団体平均に比べ高止まりしているのは、合併による議員数が多いためである。平成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月の町議員選挙時に現状から</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名減の</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名とし、議員数を段階的に減らしていく予定である。</a:t>
          </a:r>
        </a:p>
        <a:p>
          <a:r>
            <a:rPr kumimoji="1" lang="ja-JP" altLang="en-US" sz="1200">
              <a:latin typeface="ＭＳ Ｐゴシック" panose="020B0600070205080204" pitchFamily="50" charset="-128"/>
              <a:ea typeface="ＭＳ Ｐゴシック" panose="020B0600070205080204" pitchFamily="50" charset="-128"/>
            </a:rPr>
            <a:t>・公債費が住民一人当たり</a:t>
          </a:r>
          <a:r>
            <a:rPr kumimoji="1" lang="en-US" altLang="ja-JP" sz="1200">
              <a:latin typeface="ＭＳ Ｐゴシック" panose="020B0600070205080204" pitchFamily="50" charset="-128"/>
              <a:ea typeface="ＭＳ Ｐゴシック" panose="020B0600070205080204" pitchFamily="50" charset="-128"/>
            </a:rPr>
            <a:t>115,121</a:t>
          </a:r>
          <a:r>
            <a:rPr kumimoji="1" lang="ja-JP" altLang="en-US" sz="1200">
              <a:latin typeface="ＭＳ Ｐゴシック" panose="020B0600070205080204" pitchFamily="50" charset="-128"/>
              <a:ea typeface="ＭＳ Ｐゴシック" panose="020B0600070205080204" pitchFamily="50" charset="-128"/>
            </a:rPr>
            <a:t>円と類似団体と比較して高くなっている。平成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年度は繰上償還を行ったことから増加しており、平成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年度も同様に繰上償還</a:t>
          </a:r>
          <a:r>
            <a:rPr kumimoji="1" lang="en-US" altLang="ja-JP" sz="1200">
              <a:latin typeface="ＭＳ Ｐゴシック" panose="020B0600070205080204" pitchFamily="50" charset="-128"/>
              <a:ea typeface="ＭＳ Ｐゴシック" panose="020B0600070205080204" pitchFamily="50" charset="-128"/>
            </a:rPr>
            <a:t>684</a:t>
          </a:r>
          <a:r>
            <a:rPr kumimoji="1" lang="ja-JP" altLang="en-US" sz="1200">
              <a:latin typeface="ＭＳ Ｐゴシック" panose="020B0600070205080204" pitchFamily="50" charset="-128"/>
              <a:ea typeface="ＭＳ Ｐゴシック" panose="020B0600070205080204" pitchFamily="50" charset="-128"/>
            </a:rPr>
            <a:t>百万円行ったため、</a:t>
          </a:r>
          <a:r>
            <a:rPr kumimoji="1" lang="en-US" altLang="ja-JP" sz="1200">
              <a:latin typeface="ＭＳ Ｐゴシック" panose="020B0600070205080204" pitchFamily="50" charset="-128"/>
              <a:ea typeface="ＭＳ Ｐゴシック" panose="020B0600070205080204" pitchFamily="50" charset="-128"/>
            </a:rPr>
            <a:t>33,575</a:t>
          </a:r>
          <a:r>
            <a:rPr kumimoji="1" lang="ja-JP" altLang="en-US" sz="1200">
              <a:latin typeface="ＭＳ Ｐゴシック" panose="020B0600070205080204" pitchFamily="50" charset="-128"/>
              <a:ea typeface="ＭＳ Ｐゴシック" panose="020B0600070205080204" pitchFamily="50" charset="-128"/>
            </a:rPr>
            <a:t>円増加した。金田小中学校施設整備費などの大規模な改修費用に対して、過疎対策債等を活用することにより、翌年度以降も増加する見込みである。なお、教育費が前年度と比較して</a:t>
          </a:r>
          <a:r>
            <a:rPr kumimoji="1" lang="en-US" altLang="ja-JP" sz="1200">
              <a:latin typeface="ＭＳ Ｐゴシック" panose="020B0600070205080204" pitchFamily="50" charset="-128"/>
              <a:ea typeface="ＭＳ Ｐゴシック" panose="020B0600070205080204" pitchFamily="50" charset="-128"/>
            </a:rPr>
            <a:t>60,654</a:t>
          </a:r>
          <a:r>
            <a:rPr kumimoji="1" lang="ja-JP" altLang="en-US" sz="1200">
              <a:latin typeface="ＭＳ Ｐゴシック" panose="020B0600070205080204" pitchFamily="50" charset="-128"/>
              <a:ea typeface="ＭＳ Ｐゴシック" panose="020B0600070205080204" pitchFamily="50" charset="-128"/>
            </a:rPr>
            <a:t>円増加した要因は、金田小中学校整備が主な要因である。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財政調整基金残高については、適切な財源の確保と歳出の精査により取崩しを回避しており、前年度とほぼ同額である約</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億円を維持している。比率については、分母となる標準財政規模の額によって、毎年若干の増減が見られる。</a:t>
          </a:r>
        </a:p>
        <a:p>
          <a:r>
            <a:rPr kumimoji="1" lang="ja-JP" altLang="en-US" sz="1100">
              <a:latin typeface="ＭＳ ゴシック" pitchFamily="49" charset="-128"/>
              <a:ea typeface="ＭＳ ゴシック" pitchFamily="49" charset="-128"/>
            </a:rPr>
            <a:t>　実質収支額については、平成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17.34</a:t>
          </a:r>
          <a:r>
            <a:rPr kumimoji="1" lang="ja-JP" altLang="en-US" sz="1100">
              <a:latin typeface="ＭＳ ゴシック" pitchFamily="49" charset="-128"/>
              <a:ea typeface="ＭＳ ゴシック" pitchFamily="49" charset="-128"/>
            </a:rPr>
            <a:t>をピークに減少傾向となっている。主な要因は国保及び診療所会計の赤字を一般会計等の黒字で補っている状況であり、平成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年度は一般会計から赤字補填として</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億円の繰出により減少に転じた。平成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1.41</a:t>
          </a:r>
          <a:r>
            <a:rPr kumimoji="1" lang="ja-JP" altLang="en-US" sz="1100">
              <a:latin typeface="ＭＳ ゴシック" pitchFamily="49" charset="-128"/>
              <a:ea typeface="ＭＳ ゴシック" pitchFamily="49" charset="-128"/>
            </a:rPr>
            <a:t>ポイント減となった要因は、赤字補填約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億円及び水道事業経営統合準備約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億円により、全体で約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億円減少したことによる。但し、財政力に十分余裕があるという訳ではなく、本町の基金を取崩し、また多額の地方債の発行により黒字を計上している状況である。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連結実質赤字比率に係る、各特別会計の赤字・黒字の状況は上図のとおりで、国保会計及び診療所会計の赤字額を、一般会計を含む他会計の黒字で補っている状況である。</a:t>
          </a:r>
        </a:p>
        <a:p>
          <a:r>
            <a:rPr kumimoji="1" lang="ja-JP" altLang="en-US" sz="1200">
              <a:solidFill>
                <a:sysClr val="windowText" lastClr="000000"/>
              </a:solidFill>
              <a:latin typeface="ＭＳ ゴシック" pitchFamily="49" charset="-128"/>
              <a:ea typeface="ＭＳ ゴシック" pitchFamily="49" charset="-128"/>
            </a:rPr>
            <a:t>　国民健康保険特別会計については年々赤字額が拡大し、平成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年度決算では</a:t>
          </a:r>
          <a:r>
            <a:rPr kumimoji="1" lang="en-US" altLang="ja-JP" sz="1200">
              <a:solidFill>
                <a:sysClr val="windowText" lastClr="000000"/>
              </a:solidFill>
              <a:latin typeface="ＭＳ ゴシック" pitchFamily="49" charset="-128"/>
              <a:ea typeface="ＭＳ ゴシック" pitchFamily="49" charset="-128"/>
            </a:rPr>
            <a:t>1,075</a:t>
          </a:r>
          <a:r>
            <a:rPr kumimoji="1" lang="ja-JP" altLang="en-US" sz="1200">
              <a:solidFill>
                <a:sysClr val="windowText" lastClr="000000"/>
              </a:solidFill>
              <a:latin typeface="ＭＳ ゴシック" pitchFamily="49" charset="-128"/>
              <a:ea typeface="ＭＳ ゴシック" pitchFamily="49" charset="-128"/>
            </a:rPr>
            <a:t>百万円の実質赤字となっていた。この解消に向けて、平成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年度に一般会計から国保会計への赤字補填財源繰出金として</a:t>
          </a:r>
          <a:r>
            <a:rPr kumimoji="1" lang="en-US" altLang="ja-JP" sz="1200">
              <a:solidFill>
                <a:sysClr val="windowText" lastClr="000000"/>
              </a:solidFill>
              <a:latin typeface="ＭＳ ゴシック" pitchFamily="49" charset="-128"/>
              <a:ea typeface="ＭＳ ゴシック" pitchFamily="49" charset="-128"/>
            </a:rPr>
            <a:t>1,000</a:t>
          </a:r>
          <a:r>
            <a:rPr kumimoji="1" lang="ja-JP" altLang="en-US" sz="1200">
              <a:solidFill>
                <a:sysClr val="windowText" lastClr="000000"/>
              </a:solidFill>
              <a:latin typeface="ＭＳ ゴシック" pitchFamily="49" charset="-128"/>
              <a:ea typeface="ＭＳ ゴシック" pitchFamily="49" charset="-128"/>
            </a:rPr>
            <a:t>百万円、平成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年度に</a:t>
          </a:r>
          <a:r>
            <a:rPr kumimoji="1" lang="en-US" altLang="ja-JP" sz="1200">
              <a:solidFill>
                <a:sysClr val="windowText" lastClr="000000"/>
              </a:solidFill>
              <a:latin typeface="ＭＳ ゴシック" pitchFamily="49" charset="-128"/>
              <a:ea typeface="ＭＳ ゴシック" pitchFamily="49" charset="-128"/>
            </a:rPr>
            <a:t>400</a:t>
          </a:r>
          <a:r>
            <a:rPr kumimoji="1" lang="ja-JP" altLang="en-US" sz="1200">
              <a:solidFill>
                <a:sysClr val="windowText" lastClr="000000"/>
              </a:solidFill>
              <a:latin typeface="ＭＳ ゴシック" pitchFamily="49" charset="-128"/>
              <a:ea typeface="ＭＳ ゴシック" pitchFamily="49" charset="-128"/>
            </a:rPr>
            <a:t>百万円、平成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年度に</a:t>
          </a:r>
          <a:r>
            <a:rPr kumimoji="1" lang="en-US" altLang="ja-JP" sz="1200">
              <a:solidFill>
                <a:sysClr val="windowText" lastClr="000000"/>
              </a:solidFill>
              <a:latin typeface="ＭＳ ゴシック" pitchFamily="49" charset="-128"/>
              <a:ea typeface="ＭＳ ゴシック" pitchFamily="49" charset="-128"/>
            </a:rPr>
            <a:t>20</a:t>
          </a:r>
          <a:r>
            <a:rPr kumimoji="1" lang="ja-JP" altLang="en-US" sz="1200">
              <a:solidFill>
                <a:sysClr val="windowText" lastClr="000000"/>
              </a:solidFill>
              <a:latin typeface="ＭＳ ゴシック" pitchFamily="49" charset="-128"/>
              <a:ea typeface="ＭＳ ゴシック" pitchFamily="49" charset="-128"/>
            </a:rPr>
            <a:t>百万円、平成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a:t>
          </a:r>
          <a:r>
            <a:rPr kumimoji="1" lang="en-US" altLang="ja-JP" sz="1200">
              <a:solidFill>
                <a:sysClr val="windowText" lastClr="000000"/>
              </a:solidFill>
              <a:latin typeface="ＭＳ ゴシック" pitchFamily="49" charset="-128"/>
              <a:ea typeface="ＭＳ ゴシック" pitchFamily="49" charset="-128"/>
            </a:rPr>
            <a:t>193</a:t>
          </a:r>
          <a:r>
            <a:rPr kumimoji="1" lang="ja-JP" altLang="en-US" sz="1200">
              <a:solidFill>
                <a:sysClr val="windowText" lastClr="000000"/>
              </a:solidFill>
              <a:latin typeface="ＭＳ ゴシック" pitchFamily="49" charset="-128"/>
              <a:ea typeface="ＭＳ ゴシック" pitchFamily="49" charset="-128"/>
            </a:rPr>
            <a:t>百万円を実施し、平成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年度には赤字解消に至った。平成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年度から県に移行したため、今後は国民健康保険税の見直しを図り、赤字防止に努める。</a:t>
          </a:r>
        </a:p>
        <a:p>
          <a:r>
            <a:rPr kumimoji="1" lang="ja-JP" altLang="en-US" sz="1200">
              <a:solidFill>
                <a:sysClr val="windowText" lastClr="000000"/>
              </a:solidFill>
              <a:latin typeface="ＭＳ ゴシック" pitchFamily="49" charset="-128"/>
              <a:ea typeface="ＭＳ ゴシック" pitchFamily="49" charset="-128"/>
            </a:rPr>
            <a:t>　また、国民健康保険福智町立診療所特別会計においても、平成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年度に一般会計から赤字補填財源繰出金として</a:t>
          </a:r>
          <a:r>
            <a:rPr kumimoji="1" lang="en-US" altLang="ja-JP" sz="1200">
              <a:solidFill>
                <a:sysClr val="windowText" lastClr="000000"/>
              </a:solidFill>
              <a:latin typeface="ＭＳ ゴシック" pitchFamily="49" charset="-128"/>
              <a:ea typeface="ＭＳ ゴシック" pitchFamily="49" charset="-128"/>
            </a:rPr>
            <a:t>300</a:t>
          </a:r>
          <a:r>
            <a:rPr kumimoji="1" lang="ja-JP" altLang="en-US" sz="1200">
              <a:solidFill>
                <a:sysClr val="windowText" lastClr="000000"/>
              </a:solidFill>
              <a:latin typeface="ＭＳ ゴシック" pitchFamily="49" charset="-128"/>
              <a:ea typeface="ＭＳ ゴシック" pitchFamily="49" charset="-128"/>
            </a:rPr>
            <a:t>百万円を実施したものの、昨年度から比較して約</a:t>
          </a:r>
          <a:r>
            <a:rPr kumimoji="1" lang="en-US" altLang="ja-JP" sz="1200">
              <a:solidFill>
                <a:sysClr val="windowText" lastClr="000000"/>
              </a:solidFill>
              <a:latin typeface="ＭＳ ゴシック" pitchFamily="49" charset="-128"/>
              <a:ea typeface="ＭＳ ゴシック" pitchFamily="49" charset="-128"/>
            </a:rPr>
            <a:t>95</a:t>
          </a:r>
          <a:r>
            <a:rPr kumimoji="1" lang="ja-JP" altLang="en-US" sz="1200">
              <a:solidFill>
                <a:sysClr val="windowText" lastClr="000000"/>
              </a:solidFill>
              <a:latin typeface="ＭＳ ゴシック" pitchFamily="49" charset="-128"/>
              <a:ea typeface="ＭＳ ゴシック" pitchFamily="49" charset="-128"/>
            </a:rPr>
            <a:t>百万円の赤字となり、平成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年度末で</a:t>
          </a:r>
          <a:r>
            <a:rPr kumimoji="1" lang="en-US" altLang="ja-JP" sz="1200">
              <a:solidFill>
                <a:sysClr val="windowText" lastClr="000000"/>
              </a:solidFill>
              <a:latin typeface="ＭＳ ゴシック" pitchFamily="49" charset="-128"/>
              <a:ea typeface="ＭＳ ゴシック" pitchFamily="49" charset="-128"/>
            </a:rPr>
            <a:t>428</a:t>
          </a:r>
          <a:r>
            <a:rPr kumimoji="1" lang="ja-JP" altLang="en-US" sz="1200">
              <a:solidFill>
                <a:sysClr val="windowText" lastClr="000000"/>
              </a:solidFill>
              <a:latin typeface="ＭＳ ゴシック" pitchFamily="49" charset="-128"/>
              <a:ea typeface="ＭＳ ゴシック" pitchFamily="49" charset="-128"/>
            </a:rPr>
            <a:t>百万円の赤字額になった。今後も、毎年赤字額が同程度増加する見込みである。</a:t>
          </a:r>
        </a:p>
        <a:p>
          <a:r>
            <a:rPr kumimoji="1" lang="ja-JP" altLang="en-US" sz="1200">
              <a:solidFill>
                <a:sysClr val="windowText" lastClr="000000"/>
              </a:solidFill>
              <a:latin typeface="ＭＳ ゴシック" pitchFamily="49" charset="-128"/>
              <a:ea typeface="ＭＳ ゴシック" pitchFamily="49" charset="-128"/>
            </a:rPr>
            <a:t>　このことにより前年度と比較して国保会計の赤字額が一旦解消されたものの、診療所会計の赤字が増加している。令和元年度から、黒字である水道事業会計が田川広域水道企業団に経営統合されるため、一般会計のみで黒字を補っていく必要があり、ますます厳しくなることが想定される。今後は、単年度の赤字額の解消するため、予防事業の促進、多重受診の抑制、また国民健康保険税の徴収率の向上を徹底し、赤字額縮小に努めるとともに、診療所の統廃合等を検討していく方針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6104_&#31119;&#26234;&#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56.5</v>
          </cell>
          <cell r="CF53">
            <v>56.8</v>
          </cell>
          <cell r="CN53">
            <v>57.4</v>
          </cell>
          <cell r="CV53">
            <v>58.6</v>
          </cell>
        </row>
        <row r="55">
          <cell r="AN55" t="str">
            <v>類似団体内平均値</v>
          </cell>
          <cell r="BX55">
            <v>13</v>
          </cell>
          <cell r="CF55">
            <v>21</v>
          </cell>
          <cell r="CN55">
            <v>20.2</v>
          </cell>
          <cell r="CV55">
            <v>18.3</v>
          </cell>
        </row>
        <row r="57">
          <cell r="BX57">
            <v>53.4</v>
          </cell>
          <cell r="CF57">
            <v>56.1</v>
          </cell>
          <cell r="CN57">
            <v>58.1</v>
          </cell>
          <cell r="CV57">
            <v>59.1</v>
          </cell>
        </row>
        <row r="72">
          <cell r="BP72" t="str">
            <v>H26</v>
          </cell>
          <cell r="BX72" t="str">
            <v>H27</v>
          </cell>
          <cell r="CF72" t="str">
            <v>H28</v>
          </cell>
          <cell r="CN72" t="str">
            <v>H29</v>
          </cell>
          <cell r="CV72" t="str">
            <v>H30</v>
          </cell>
        </row>
        <row r="73">
          <cell r="AN73" t="str">
            <v>当該団体値</v>
          </cell>
        </row>
        <row r="75">
          <cell r="BP75">
            <v>7.6</v>
          </cell>
          <cell r="BX75">
            <v>5.3</v>
          </cell>
          <cell r="CF75">
            <v>5.2</v>
          </cell>
          <cell r="CN75">
            <v>4.7</v>
          </cell>
          <cell r="CV75">
            <v>4.4000000000000004</v>
          </cell>
        </row>
        <row r="77">
          <cell r="AN77" t="str">
            <v>類似団体内平均値</v>
          </cell>
          <cell r="BP77">
            <v>20.3</v>
          </cell>
          <cell r="BX77">
            <v>13</v>
          </cell>
          <cell r="CF77">
            <v>21</v>
          </cell>
          <cell r="CN77">
            <v>20.2</v>
          </cell>
          <cell r="CV77">
            <v>18.3</v>
          </cell>
        </row>
        <row r="79">
          <cell r="BP79">
            <v>7.7</v>
          </cell>
          <cell r="BX79">
            <v>6.8</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19137516</v>
      </c>
      <c r="BO4" s="392"/>
      <c r="BP4" s="392"/>
      <c r="BQ4" s="392"/>
      <c r="BR4" s="392"/>
      <c r="BS4" s="392"/>
      <c r="BT4" s="392"/>
      <c r="BU4" s="393"/>
      <c r="BV4" s="391">
        <v>17887218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v>
      </c>
      <c r="CU4" s="398"/>
      <c r="CV4" s="398"/>
      <c r="CW4" s="398"/>
      <c r="CX4" s="398"/>
      <c r="CY4" s="398"/>
      <c r="CZ4" s="398"/>
      <c r="DA4" s="399"/>
      <c r="DB4" s="397">
        <v>8.4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18620020</v>
      </c>
      <c r="BO5" s="429"/>
      <c r="BP5" s="429"/>
      <c r="BQ5" s="429"/>
      <c r="BR5" s="429"/>
      <c r="BS5" s="429"/>
      <c r="BT5" s="429"/>
      <c r="BU5" s="430"/>
      <c r="BV5" s="428">
        <v>17263359</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95.1</v>
      </c>
      <c r="CU5" s="426"/>
      <c r="CV5" s="426"/>
      <c r="CW5" s="426"/>
      <c r="CX5" s="426"/>
      <c r="CY5" s="426"/>
      <c r="CZ5" s="426"/>
      <c r="DA5" s="427"/>
      <c r="DB5" s="425">
        <v>92.9</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517496</v>
      </c>
      <c r="BO6" s="429"/>
      <c r="BP6" s="429"/>
      <c r="BQ6" s="429"/>
      <c r="BR6" s="429"/>
      <c r="BS6" s="429"/>
      <c r="BT6" s="429"/>
      <c r="BU6" s="430"/>
      <c r="BV6" s="428">
        <v>623859</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99.1</v>
      </c>
      <c r="CU6" s="466"/>
      <c r="CV6" s="466"/>
      <c r="CW6" s="466"/>
      <c r="CX6" s="466"/>
      <c r="CY6" s="466"/>
      <c r="CZ6" s="466"/>
      <c r="DA6" s="467"/>
      <c r="DB6" s="465">
        <v>96.8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11646</v>
      </c>
      <c r="BO7" s="429"/>
      <c r="BP7" s="429"/>
      <c r="BQ7" s="429"/>
      <c r="BR7" s="429"/>
      <c r="BS7" s="429"/>
      <c r="BT7" s="429"/>
      <c r="BU7" s="430"/>
      <c r="BV7" s="428">
        <v>8767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7218249</v>
      </c>
      <c r="CU7" s="429"/>
      <c r="CV7" s="429"/>
      <c r="CW7" s="429"/>
      <c r="CX7" s="429"/>
      <c r="CY7" s="429"/>
      <c r="CZ7" s="429"/>
      <c r="DA7" s="430"/>
      <c r="DB7" s="428">
        <v>7302257</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505850</v>
      </c>
      <c r="BO8" s="429"/>
      <c r="BP8" s="429"/>
      <c r="BQ8" s="429"/>
      <c r="BR8" s="429"/>
      <c r="BS8" s="429"/>
      <c r="BT8" s="429"/>
      <c r="BU8" s="430"/>
      <c r="BV8" s="428">
        <v>615092</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0.26</v>
      </c>
      <c r="CU8" s="469"/>
      <c r="CV8" s="469"/>
      <c r="CW8" s="469"/>
      <c r="CX8" s="469"/>
      <c r="CY8" s="469"/>
      <c r="CZ8" s="469"/>
      <c r="DA8" s="470"/>
      <c r="DB8" s="468">
        <v>0.26</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22871</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-109242</v>
      </c>
      <c r="BO9" s="429"/>
      <c r="BP9" s="429"/>
      <c r="BQ9" s="429"/>
      <c r="BR9" s="429"/>
      <c r="BS9" s="429"/>
      <c r="BT9" s="429"/>
      <c r="BU9" s="430"/>
      <c r="BV9" s="428">
        <v>11613</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24.5</v>
      </c>
      <c r="CU9" s="426"/>
      <c r="CV9" s="426"/>
      <c r="CW9" s="426"/>
      <c r="CX9" s="426"/>
      <c r="CY9" s="426"/>
      <c r="CZ9" s="426"/>
      <c r="DA9" s="427"/>
      <c r="DB9" s="425">
        <v>17.600000000000001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24714</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4651</v>
      </c>
      <c r="BO10" s="429"/>
      <c r="BP10" s="429"/>
      <c r="BQ10" s="429"/>
      <c r="BR10" s="429"/>
      <c r="BS10" s="429"/>
      <c r="BT10" s="429"/>
      <c r="BU10" s="430"/>
      <c r="BV10" s="428">
        <v>2687</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109</v>
      </c>
      <c r="AV11" s="461"/>
      <c r="AW11" s="461"/>
      <c r="AX11" s="461"/>
      <c r="AY11" s="462" t="s">
        <v>126</v>
      </c>
      <c r="AZ11" s="463"/>
      <c r="BA11" s="463"/>
      <c r="BB11" s="463"/>
      <c r="BC11" s="463"/>
      <c r="BD11" s="463"/>
      <c r="BE11" s="463"/>
      <c r="BF11" s="463"/>
      <c r="BG11" s="463"/>
      <c r="BH11" s="463"/>
      <c r="BI11" s="463"/>
      <c r="BJ11" s="463"/>
      <c r="BK11" s="463"/>
      <c r="BL11" s="463"/>
      <c r="BM11" s="464"/>
      <c r="BN11" s="428">
        <v>684229</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23012</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22860</v>
      </c>
      <c r="S13" s="510"/>
      <c r="T13" s="510"/>
      <c r="U13" s="510"/>
      <c r="V13" s="511"/>
      <c r="W13" s="444" t="s">
        <v>139</v>
      </c>
      <c r="X13" s="445"/>
      <c r="Y13" s="445"/>
      <c r="Z13" s="445"/>
      <c r="AA13" s="445"/>
      <c r="AB13" s="435"/>
      <c r="AC13" s="479">
        <v>246</v>
      </c>
      <c r="AD13" s="480"/>
      <c r="AE13" s="480"/>
      <c r="AF13" s="480"/>
      <c r="AG13" s="519"/>
      <c r="AH13" s="479">
        <v>273</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579638</v>
      </c>
      <c r="BO13" s="429"/>
      <c r="BP13" s="429"/>
      <c r="BQ13" s="429"/>
      <c r="BR13" s="429"/>
      <c r="BS13" s="429"/>
      <c r="BT13" s="429"/>
      <c r="BU13" s="430"/>
      <c r="BV13" s="428">
        <v>14300</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4.4000000000000004</v>
      </c>
      <c r="CU13" s="426"/>
      <c r="CV13" s="426"/>
      <c r="CW13" s="426"/>
      <c r="CX13" s="426"/>
      <c r="CY13" s="426"/>
      <c r="CZ13" s="426"/>
      <c r="DA13" s="427"/>
      <c r="DB13" s="425">
        <v>4.7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23246</v>
      </c>
      <c r="S14" s="510"/>
      <c r="T14" s="510"/>
      <c r="U14" s="510"/>
      <c r="V14" s="511"/>
      <c r="W14" s="418"/>
      <c r="X14" s="419"/>
      <c r="Y14" s="419"/>
      <c r="Z14" s="419"/>
      <c r="AA14" s="419"/>
      <c r="AB14" s="408"/>
      <c r="AC14" s="512">
        <v>2.9</v>
      </c>
      <c r="AD14" s="513"/>
      <c r="AE14" s="513"/>
      <c r="AF14" s="513"/>
      <c r="AG14" s="514"/>
      <c r="AH14" s="512">
        <v>3.1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136</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138</v>
      </c>
      <c r="N15" s="517"/>
      <c r="O15" s="517"/>
      <c r="P15" s="517"/>
      <c r="Q15" s="518"/>
      <c r="R15" s="509">
        <v>23117</v>
      </c>
      <c r="S15" s="510"/>
      <c r="T15" s="510"/>
      <c r="U15" s="510"/>
      <c r="V15" s="511"/>
      <c r="W15" s="444" t="s">
        <v>146</v>
      </c>
      <c r="X15" s="445"/>
      <c r="Y15" s="445"/>
      <c r="Z15" s="445"/>
      <c r="AA15" s="445"/>
      <c r="AB15" s="435"/>
      <c r="AC15" s="479">
        <v>2466</v>
      </c>
      <c r="AD15" s="480"/>
      <c r="AE15" s="480"/>
      <c r="AF15" s="480"/>
      <c r="AG15" s="519"/>
      <c r="AH15" s="479">
        <v>2510</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1693077</v>
      </c>
      <c r="BO15" s="392"/>
      <c r="BP15" s="392"/>
      <c r="BQ15" s="392"/>
      <c r="BR15" s="392"/>
      <c r="BS15" s="392"/>
      <c r="BT15" s="392"/>
      <c r="BU15" s="393"/>
      <c r="BV15" s="391">
        <v>1646644</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28.9</v>
      </c>
      <c r="AD16" s="513"/>
      <c r="AE16" s="513"/>
      <c r="AF16" s="513"/>
      <c r="AG16" s="514"/>
      <c r="AH16" s="512">
        <v>28.5</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6297017</v>
      </c>
      <c r="BO16" s="429"/>
      <c r="BP16" s="429"/>
      <c r="BQ16" s="429"/>
      <c r="BR16" s="429"/>
      <c r="BS16" s="429"/>
      <c r="BT16" s="429"/>
      <c r="BU16" s="430"/>
      <c r="BV16" s="428">
        <v>6287801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5835</v>
      </c>
      <c r="AD17" s="480"/>
      <c r="AE17" s="480"/>
      <c r="AF17" s="480"/>
      <c r="AG17" s="519"/>
      <c r="AH17" s="479">
        <v>6034</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2110233</v>
      </c>
      <c r="BO17" s="429"/>
      <c r="BP17" s="429"/>
      <c r="BQ17" s="429"/>
      <c r="BR17" s="429"/>
      <c r="BS17" s="429"/>
      <c r="BT17" s="429"/>
      <c r="BU17" s="430"/>
      <c r="BV17" s="428">
        <v>2047028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42.06</v>
      </c>
      <c r="M18" s="541"/>
      <c r="N18" s="541"/>
      <c r="O18" s="541"/>
      <c r="P18" s="541"/>
      <c r="Q18" s="541"/>
      <c r="R18" s="542"/>
      <c r="S18" s="542"/>
      <c r="T18" s="542"/>
      <c r="U18" s="542"/>
      <c r="V18" s="543"/>
      <c r="W18" s="446"/>
      <c r="X18" s="447"/>
      <c r="Y18" s="447"/>
      <c r="Z18" s="447"/>
      <c r="AA18" s="447"/>
      <c r="AB18" s="438"/>
      <c r="AC18" s="544">
        <v>68.3</v>
      </c>
      <c r="AD18" s="545"/>
      <c r="AE18" s="545"/>
      <c r="AF18" s="545"/>
      <c r="AG18" s="546"/>
      <c r="AH18" s="544">
        <v>68.400000000000006</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6924281</v>
      </c>
      <c r="BO18" s="429"/>
      <c r="BP18" s="429"/>
      <c r="BQ18" s="429"/>
      <c r="BR18" s="429"/>
      <c r="BS18" s="429"/>
      <c r="BT18" s="429"/>
      <c r="BU18" s="430"/>
      <c r="BV18" s="428">
        <v>6876084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544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9671357</v>
      </c>
      <c r="BO19" s="429"/>
      <c r="BP19" s="429"/>
      <c r="BQ19" s="429"/>
      <c r="BR19" s="429"/>
      <c r="BS19" s="429"/>
      <c r="BT19" s="429"/>
      <c r="BU19" s="430"/>
      <c r="BV19" s="428">
        <v>9140028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8727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20347230</v>
      </c>
      <c r="BO23" s="429"/>
      <c r="BP23" s="429"/>
      <c r="BQ23" s="429"/>
      <c r="BR23" s="429"/>
      <c r="BS23" s="429"/>
      <c r="BT23" s="429"/>
      <c r="BU23" s="430"/>
      <c r="BV23" s="428">
        <v>20508781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7700</v>
      </c>
      <c r="R24" s="480"/>
      <c r="S24" s="480"/>
      <c r="T24" s="480"/>
      <c r="U24" s="480"/>
      <c r="V24" s="519"/>
      <c r="W24" s="578"/>
      <c r="X24" s="566"/>
      <c r="Y24" s="567"/>
      <c r="Z24" s="478" t="s">
        <v>170</v>
      </c>
      <c r="AA24" s="458"/>
      <c r="AB24" s="458"/>
      <c r="AC24" s="458"/>
      <c r="AD24" s="458"/>
      <c r="AE24" s="458"/>
      <c r="AF24" s="458"/>
      <c r="AG24" s="459"/>
      <c r="AH24" s="479">
        <v>197</v>
      </c>
      <c r="AI24" s="480"/>
      <c r="AJ24" s="480"/>
      <c r="AK24" s="480"/>
      <c r="AL24" s="519"/>
      <c r="AM24" s="479">
        <v>583317</v>
      </c>
      <c r="AN24" s="480"/>
      <c r="AO24" s="480"/>
      <c r="AP24" s="480"/>
      <c r="AQ24" s="480"/>
      <c r="AR24" s="519"/>
      <c r="AS24" s="479">
        <v>2961</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18017670</v>
      </c>
      <c r="BO24" s="429"/>
      <c r="BP24" s="429"/>
      <c r="BQ24" s="429"/>
      <c r="BR24" s="429"/>
      <c r="BS24" s="429"/>
      <c r="BT24" s="429"/>
      <c r="BU24" s="430"/>
      <c r="BV24" s="428">
        <v>17915592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6110</v>
      </c>
      <c r="R25" s="480"/>
      <c r="S25" s="480"/>
      <c r="T25" s="480"/>
      <c r="U25" s="480"/>
      <c r="V25" s="519"/>
      <c r="W25" s="578"/>
      <c r="X25" s="566"/>
      <c r="Y25" s="567"/>
      <c r="Z25" s="478" t="s">
        <v>173</v>
      </c>
      <c r="AA25" s="458"/>
      <c r="AB25" s="458"/>
      <c r="AC25" s="458"/>
      <c r="AD25" s="458"/>
      <c r="AE25" s="458"/>
      <c r="AF25" s="458"/>
      <c r="AG25" s="459"/>
      <c r="AH25" s="479" t="s">
        <v>137</v>
      </c>
      <c r="AI25" s="480"/>
      <c r="AJ25" s="480"/>
      <c r="AK25" s="480"/>
      <c r="AL25" s="519"/>
      <c r="AM25" s="479" t="s">
        <v>137</v>
      </c>
      <c r="AN25" s="480"/>
      <c r="AO25" s="480"/>
      <c r="AP25" s="480"/>
      <c r="AQ25" s="480"/>
      <c r="AR25" s="519"/>
      <c r="AS25" s="479" t="s">
        <v>174</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61973</v>
      </c>
      <c r="BO25" s="392"/>
      <c r="BP25" s="392"/>
      <c r="BQ25" s="392"/>
      <c r="BR25" s="392"/>
      <c r="BS25" s="392"/>
      <c r="BT25" s="392"/>
      <c r="BU25" s="393"/>
      <c r="BV25" s="391">
        <v>154829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5310</v>
      </c>
      <c r="R26" s="480"/>
      <c r="S26" s="480"/>
      <c r="T26" s="480"/>
      <c r="U26" s="480"/>
      <c r="V26" s="519"/>
      <c r="W26" s="578"/>
      <c r="X26" s="566"/>
      <c r="Y26" s="567"/>
      <c r="Z26" s="478" t="s">
        <v>177</v>
      </c>
      <c r="AA26" s="588"/>
      <c r="AB26" s="588"/>
      <c r="AC26" s="588"/>
      <c r="AD26" s="588"/>
      <c r="AE26" s="588"/>
      <c r="AF26" s="588"/>
      <c r="AG26" s="589"/>
      <c r="AH26" s="479">
        <v>13</v>
      </c>
      <c r="AI26" s="480"/>
      <c r="AJ26" s="480"/>
      <c r="AK26" s="480"/>
      <c r="AL26" s="519"/>
      <c r="AM26" s="479">
        <v>37960</v>
      </c>
      <c r="AN26" s="480"/>
      <c r="AO26" s="480"/>
      <c r="AP26" s="480"/>
      <c r="AQ26" s="480"/>
      <c r="AR26" s="519"/>
      <c r="AS26" s="479">
        <v>2920</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179</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3300</v>
      </c>
      <c r="R27" s="480"/>
      <c r="S27" s="480"/>
      <c r="T27" s="480"/>
      <c r="U27" s="480"/>
      <c r="V27" s="519"/>
      <c r="W27" s="578"/>
      <c r="X27" s="566"/>
      <c r="Y27" s="567"/>
      <c r="Z27" s="478" t="s">
        <v>181</v>
      </c>
      <c r="AA27" s="458"/>
      <c r="AB27" s="458"/>
      <c r="AC27" s="458"/>
      <c r="AD27" s="458"/>
      <c r="AE27" s="458"/>
      <c r="AF27" s="458"/>
      <c r="AG27" s="459"/>
      <c r="AH27" s="479">
        <v>1</v>
      </c>
      <c r="AI27" s="480"/>
      <c r="AJ27" s="480"/>
      <c r="AK27" s="480"/>
      <c r="AL27" s="519"/>
      <c r="AM27" s="479" t="s">
        <v>182</v>
      </c>
      <c r="AN27" s="480"/>
      <c r="AO27" s="480"/>
      <c r="AP27" s="480"/>
      <c r="AQ27" s="480"/>
      <c r="AR27" s="519"/>
      <c r="AS27" s="479" t="s">
        <v>183</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806478</v>
      </c>
      <c r="BO27" s="602"/>
      <c r="BP27" s="602"/>
      <c r="BQ27" s="602"/>
      <c r="BR27" s="602"/>
      <c r="BS27" s="602"/>
      <c r="BT27" s="602"/>
      <c r="BU27" s="603"/>
      <c r="BV27" s="601">
        <v>806478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185</v>
      </c>
      <c r="F28" s="458"/>
      <c r="G28" s="458"/>
      <c r="H28" s="458"/>
      <c r="I28" s="458"/>
      <c r="J28" s="458"/>
      <c r="K28" s="459"/>
      <c r="L28" s="479">
        <v>1</v>
      </c>
      <c r="M28" s="480"/>
      <c r="N28" s="480"/>
      <c r="O28" s="480"/>
      <c r="P28" s="519"/>
      <c r="Q28" s="479">
        <v>2850</v>
      </c>
      <c r="R28" s="480"/>
      <c r="S28" s="480"/>
      <c r="T28" s="480"/>
      <c r="U28" s="480"/>
      <c r="V28" s="519"/>
      <c r="W28" s="578"/>
      <c r="X28" s="566"/>
      <c r="Y28" s="567"/>
      <c r="Z28" s="478" t="s">
        <v>186</v>
      </c>
      <c r="AA28" s="458"/>
      <c r="AB28" s="458"/>
      <c r="AC28" s="458"/>
      <c r="AD28" s="458"/>
      <c r="AE28" s="458"/>
      <c r="AF28" s="458"/>
      <c r="AG28" s="459"/>
      <c r="AH28" s="479" t="s">
        <v>136</v>
      </c>
      <c r="AI28" s="480"/>
      <c r="AJ28" s="480"/>
      <c r="AK28" s="480"/>
      <c r="AL28" s="519"/>
      <c r="AM28" s="479" t="s">
        <v>137</v>
      </c>
      <c r="AN28" s="480"/>
      <c r="AO28" s="480"/>
      <c r="AP28" s="480"/>
      <c r="AQ28" s="480"/>
      <c r="AR28" s="519"/>
      <c r="AS28" s="479" t="s">
        <v>137</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1139715</v>
      </c>
      <c r="BO28" s="392"/>
      <c r="BP28" s="392"/>
      <c r="BQ28" s="392"/>
      <c r="BR28" s="392"/>
      <c r="BS28" s="392"/>
      <c r="BT28" s="392"/>
      <c r="BU28" s="393"/>
      <c r="BV28" s="391">
        <v>1135064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188</v>
      </c>
      <c r="F29" s="458"/>
      <c r="G29" s="458"/>
      <c r="H29" s="458"/>
      <c r="I29" s="458"/>
      <c r="J29" s="458"/>
      <c r="K29" s="459"/>
      <c r="L29" s="479">
        <v>18</v>
      </c>
      <c r="M29" s="480"/>
      <c r="N29" s="480"/>
      <c r="O29" s="480"/>
      <c r="P29" s="519"/>
      <c r="Q29" s="479">
        <v>2630</v>
      </c>
      <c r="R29" s="480"/>
      <c r="S29" s="480"/>
      <c r="T29" s="480"/>
      <c r="U29" s="480"/>
      <c r="V29" s="519"/>
      <c r="W29" s="579"/>
      <c r="X29" s="580"/>
      <c r="Y29" s="581"/>
      <c r="Z29" s="478" t="s">
        <v>189</v>
      </c>
      <c r="AA29" s="458"/>
      <c r="AB29" s="458"/>
      <c r="AC29" s="458"/>
      <c r="AD29" s="458"/>
      <c r="AE29" s="458"/>
      <c r="AF29" s="458"/>
      <c r="AG29" s="459"/>
      <c r="AH29" s="479">
        <v>198</v>
      </c>
      <c r="AI29" s="480"/>
      <c r="AJ29" s="480"/>
      <c r="AK29" s="480"/>
      <c r="AL29" s="519"/>
      <c r="AM29" s="479">
        <v>587738</v>
      </c>
      <c r="AN29" s="480"/>
      <c r="AO29" s="480"/>
      <c r="AP29" s="480"/>
      <c r="AQ29" s="480"/>
      <c r="AR29" s="519"/>
      <c r="AS29" s="479">
        <v>2968</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5793222</v>
      </c>
      <c r="BO29" s="429"/>
      <c r="BP29" s="429"/>
      <c r="BQ29" s="429"/>
      <c r="BR29" s="429"/>
      <c r="BS29" s="429"/>
      <c r="BT29" s="429"/>
      <c r="BU29" s="430"/>
      <c r="BV29" s="428">
        <v>5795577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97.8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11376138</v>
      </c>
      <c r="BO30" s="602"/>
      <c r="BP30" s="602"/>
      <c r="BQ30" s="602"/>
      <c r="BR30" s="602"/>
      <c r="BS30" s="602"/>
      <c r="BT30" s="602"/>
      <c r="BU30" s="603"/>
      <c r="BV30" s="601">
        <v>11657512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198</v>
      </c>
      <c r="D33" s="452"/>
      <c r="E33" s="417" t="s">
        <v>199</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200</v>
      </c>
      <c r="AN33" s="452"/>
      <c r="AO33" s="417" t="s">
        <v>199</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198</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福岡県市町村消防団員等公務災害補償組合（一般会計）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福智町健康交流体験協会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住宅新築資金貸付事業特別会計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福岡県市町村職員退職手当組合（一般会計）</v>
      </c>
      <c r="BZ35" s="615"/>
      <c r="CA35" s="615"/>
      <c r="CB35" s="615"/>
      <c r="CC35" s="615"/>
      <c r="CD35" s="615"/>
      <c r="CE35" s="615"/>
      <c r="CF35" s="615"/>
      <c r="CG35" s="615"/>
      <c r="CH35" s="615"/>
      <c r="CI35" s="615"/>
      <c r="CJ35" s="615"/>
      <c r="CK35" s="615"/>
      <c r="CL35" s="615"/>
      <c r="CM35" s="615"/>
      <c r="CN35" s="213"/>
      <c r="CO35" s="614">
        <f t="shared" ref="CO35:CO43" si="3">IF(CQ35="","",CO34+1)</f>
        <v>19</v>
      </c>
      <c r="CP35" s="614"/>
      <c r="CQ35" s="615" t="str">
        <f>IF('各会計、関係団体の財政状況及び健全化判断比率'!BS8="","",'各会計、関係団体の財政状況及び健全化判断比率'!BS8)</f>
        <v>方城振興開発</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公共用地先行取得事業特別会計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国民健康保険福智町立診療所特別会計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福岡県市町村職員退職手当組合（基金特別会計）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福岡県自治会館管理組合（一般会計）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福岡県田川地区消防組合（一般会計）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田川郡東部環境衛生施設組合（一般会計）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田川地区斎場組合（一般会計）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福岡県自治振興組合（一般会計）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福岡県自治振興組合（公文書館事業特別会計）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17</v>
      </c>
      <c r="BX43" s="614"/>
      <c r="BY43" s="615" t="str">
        <f>IF('各会計、関係団体の財政状況及び健全化判断比率'!B77="","",'各会計、関係団体の財政状況及び健全化判断比率'!B77)</f>
        <v>福岡県介護保険広域連合（一般会計）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qOlh0/d5Gdj0r5kRBfhN0j2oFbVfMT08xfFgvV4FufVJaf4iI2OaGlSTGPVaiXIP7QzAmNV7yVM8a+OdH0Mfw==" saltValue="a/gleBFsIwb3dnv6Z+Sy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552</v>
      </c>
      <c r="D34" s="1206"/>
      <c r="E34" s="1207"/>
      <c r="F34" s="32" t="s">
        <v>553</v>
      </c>
      <c r="G34" s="33" t="s">
        <v>554</v>
      </c>
      <c r="H34" s="33" t="s">
        <v>555</v>
      </c>
      <c r="I34" s="33" t="s">
        <v>556</v>
      </c>
      <c r="J34" s="34" t="s">
        <v>557</v>
      </c>
      <c r="K34" s="22"/>
      <c r="L34" s="22"/>
      <c r="M34" s="22"/>
      <c r="N34" s="22"/>
      <c r="O34" s="22"/>
      <c r="P34" s="22"/>
    </row>
    <row r="35" spans="1:16" ht="39" customHeight="1" x14ac:dyDescent="0.15">
      <c r="A35" s="22"/>
      <c r="B35" s="35"/>
      <c r="C35" s="1200" t="s">
        <v>558</v>
      </c>
      <c r="D35" s="1201"/>
      <c r="E35" s="1202"/>
      <c r="F35" s="36">
        <v>17.05</v>
      </c>
      <c r="G35" s="37">
        <v>12.96</v>
      </c>
      <c r="H35" s="37">
        <v>7.83</v>
      </c>
      <c r="I35" s="37">
        <v>8.2899999999999991</v>
      </c>
      <c r="J35" s="38">
        <v>6.83</v>
      </c>
      <c r="K35" s="22"/>
      <c r="L35" s="22"/>
      <c r="M35" s="22"/>
      <c r="N35" s="22"/>
      <c r="O35" s="22"/>
      <c r="P35" s="22"/>
    </row>
    <row r="36" spans="1:16" ht="39" customHeight="1" x14ac:dyDescent="0.15">
      <c r="A36" s="22"/>
      <c r="B36" s="35"/>
      <c r="C36" s="1200" t="s">
        <v>559</v>
      </c>
      <c r="D36" s="1201"/>
      <c r="E36" s="1202"/>
      <c r="F36" s="36">
        <v>5.65</v>
      </c>
      <c r="G36" s="37">
        <v>5.25</v>
      </c>
      <c r="H36" s="37">
        <v>5.31</v>
      </c>
      <c r="I36" s="37">
        <v>2.61</v>
      </c>
      <c r="J36" s="38">
        <v>3.7</v>
      </c>
      <c r="K36" s="22"/>
      <c r="L36" s="22"/>
      <c r="M36" s="22"/>
      <c r="N36" s="22"/>
      <c r="O36" s="22"/>
      <c r="P36" s="22"/>
    </row>
    <row r="37" spans="1:16" ht="39" customHeight="1" x14ac:dyDescent="0.15">
      <c r="A37" s="22"/>
      <c r="B37" s="35"/>
      <c r="C37" s="1200" t="s">
        <v>560</v>
      </c>
      <c r="D37" s="1201"/>
      <c r="E37" s="1202"/>
      <c r="F37" s="36" t="s">
        <v>561</v>
      </c>
      <c r="G37" s="37" t="s">
        <v>562</v>
      </c>
      <c r="H37" s="37" t="s">
        <v>563</v>
      </c>
      <c r="I37" s="37" t="s">
        <v>564</v>
      </c>
      <c r="J37" s="38">
        <v>0.56000000000000005</v>
      </c>
      <c r="K37" s="22"/>
      <c r="L37" s="22"/>
      <c r="M37" s="22"/>
      <c r="N37" s="22"/>
      <c r="O37" s="22"/>
      <c r="P37" s="22"/>
    </row>
    <row r="38" spans="1:16" ht="39" customHeight="1" x14ac:dyDescent="0.15">
      <c r="A38" s="22"/>
      <c r="B38" s="35"/>
      <c r="C38" s="1200" t="s">
        <v>565</v>
      </c>
      <c r="D38" s="1201"/>
      <c r="E38" s="1202"/>
      <c r="F38" s="36">
        <v>0.28000000000000003</v>
      </c>
      <c r="G38" s="37">
        <v>0.27</v>
      </c>
      <c r="H38" s="37">
        <v>0.15</v>
      </c>
      <c r="I38" s="37">
        <v>0.12</v>
      </c>
      <c r="J38" s="38">
        <v>0.16</v>
      </c>
      <c r="K38" s="22"/>
      <c r="L38" s="22"/>
      <c r="M38" s="22"/>
      <c r="N38" s="22"/>
      <c r="O38" s="22"/>
      <c r="P38" s="22"/>
    </row>
    <row r="39" spans="1:16" ht="39" customHeight="1" x14ac:dyDescent="0.15">
      <c r="A39" s="22"/>
      <c r="B39" s="35"/>
      <c r="C39" s="1200" t="s">
        <v>566</v>
      </c>
      <c r="D39" s="1201"/>
      <c r="E39" s="1202"/>
      <c r="F39" s="36">
        <v>0.03</v>
      </c>
      <c r="G39" s="37">
        <v>0.04</v>
      </c>
      <c r="H39" s="37">
        <v>0.04</v>
      </c>
      <c r="I39" s="37">
        <v>7.0000000000000007E-2</v>
      </c>
      <c r="J39" s="38">
        <v>0.01</v>
      </c>
      <c r="K39" s="22"/>
      <c r="L39" s="22"/>
      <c r="M39" s="22"/>
      <c r="N39" s="22"/>
      <c r="O39" s="22"/>
      <c r="P39" s="22"/>
    </row>
    <row r="40" spans="1:16" ht="39" customHeight="1" x14ac:dyDescent="0.15">
      <c r="A40" s="22"/>
      <c r="B40" s="35"/>
      <c r="C40" s="1200" t="s">
        <v>567</v>
      </c>
      <c r="D40" s="1201"/>
      <c r="E40" s="1202"/>
      <c r="F40" s="36" t="s">
        <v>504</v>
      </c>
      <c r="G40" s="37" t="s">
        <v>504</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568</v>
      </c>
      <c r="D42" s="1201"/>
      <c r="E42" s="1202"/>
      <c r="F42" s="36" t="s">
        <v>504</v>
      </c>
      <c r="G42" s="37" t="s">
        <v>504</v>
      </c>
      <c r="H42" s="37" t="s">
        <v>504</v>
      </c>
      <c r="I42" s="37" t="s">
        <v>504</v>
      </c>
      <c r="J42" s="38" t="s">
        <v>504</v>
      </c>
      <c r="K42" s="22"/>
      <c r="L42" s="22"/>
      <c r="M42" s="22"/>
      <c r="N42" s="22"/>
      <c r="O42" s="22"/>
      <c r="P42" s="22"/>
    </row>
    <row r="43" spans="1:16" ht="39" customHeight="1" thickBot="1" x14ac:dyDescent="0.2">
      <c r="A43" s="22"/>
      <c r="B43" s="40"/>
      <c r="C43" s="1203" t="s">
        <v>569</v>
      </c>
      <c r="D43" s="1204"/>
      <c r="E43" s="1205"/>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FHKgMUBjsr5oHHiyKCNq1o9T/W8Tf12hiN7tB204lj99pciNidpP0AXCYkU2LqwH1R/DLNUEo98d26Df+iKag==" saltValue="hAgXdPru7Cf2zr/XnZLa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2079</v>
      </c>
      <c r="L45" s="60">
        <v>2106</v>
      </c>
      <c r="M45" s="60">
        <v>2166</v>
      </c>
      <c r="N45" s="60">
        <v>1896</v>
      </c>
      <c r="O45" s="61">
        <v>1965</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504</v>
      </c>
      <c r="L46" s="64" t="s">
        <v>504</v>
      </c>
      <c r="M46" s="64" t="s">
        <v>504</v>
      </c>
      <c r="N46" s="64" t="s">
        <v>504</v>
      </c>
      <c r="O46" s="65" t="s">
        <v>504</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504</v>
      </c>
      <c r="L47" s="64" t="s">
        <v>504</v>
      </c>
      <c r="M47" s="64" t="s">
        <v>504</v>
      </c>
      <c r="N47" s="64" t="s">
        <v>504</v>
      </c>
      <c r="O47" s="65" t="s">
        <v>504</v>
      </c>
      <c r="P47" s="48"/>
      <c r="Q47" s="48"/>
      <c r="R47" s="48"/>
      <c r="S47" s="48"/>
      <c r="T47" s="48"/>
      <c r="U47" s="48"/>
    </row>
    <row r="48" spans="1:21" ht="30.75" customHeight="1" x14ac:dyDescent="0.15">
      <c r="A48" s="48"/>
      <c r="B48" s="1210"/>
      <c r="C48" s="1211"/>
      <c r="D48" s="62"/>
      <c r="E48" s="1216" t="s">
        <v>15</v>
      </c>
      <c r="F48" s="1216"/>
      <c r="G48" s="1216"/>
      <c r="H48" s="1216"/>
      <c r="I48" s="1216"/>
      <c r="J48" s="1217"/>
      <c r="K48" s="63">
        <v>5</v>
      </c>
      <c r="L48" s="64">
        <v>7</v>
      </c>
      <c r="M48" s="64">
        <v>22</v>
      </c>
      <c r="N48" s="64">
        <v>7</v>
      </c>
      <c r="O48" s="65">
        <v>29</v>
      </c>
      <c r="P48" s="48"/>
      <c r="Q48" s="48"/>
      <c r="R48" s="48"/>
      <c r="S48" s="48"/>
      <c r="T48" s="48"/>
      <c r="U48" s="48"/>
    </row>
    <row r="49" spans="1:21" ht="30.75" customHeight="1" x14ac:dyDescent="0.15">
      <c r="A49" s="48"/>
      <c r="B49" s="1210"/>
      <c r="C49" s="1211"/>
      <c r="D49" s="62"/>
      <c r="E49" s="1216" t="s">
        <v>16</v>
      </c>
      <c r="F49" s="1216"/>
      <c r="G49" s="1216"/>
      <c r="H49" s="1216"/>
      <c r="I49" s="1216"/>
      <c r="J49" s="1217"/>
      <c r="K49" s="63">
        <v>17</v>
      </c>
      <c r="L49" s="64">
        <v>28</v>
      </c>
      <c r="M49" s="64">
        <v>30</v>
      </c>
      <c r="N49" s="64">
        <v>30</v>
      </c>
      <c r="O49" s="65">
        <v>31</v>
      </c>
      <c r="P49" s="48"/>
      <c r="Q49" s="48"/>
      <c r="R49" s="48"/>
      <c r="S49" s="48"/>
      <c r="T49" s="48"/>
      <c r="U49" s="48"/>
    </row>
    <row r="50" spans="1:21" ht="30.75" customHeight="1" x14ac:dyDescent="0.15">
      <c r="A50" s="48"/>
      <c r="B50" s="1210"/>
      <c r="C50" s="1211"/>
      <c r="D50" s="62"/>
      <c r="E50" s="1216" t="s">
        <v>17</v>
      </c>
      <c r="F50" s="1216"/>
      <c r="G50" s="1216"/>
      <c r="H50" s="1216"/>
      <c r="I50" s="1216"/>
      <c r="J50" s="1217"/>
      <c r="K50" s="63">
        <v>166</v>
      </c>
      <c r="L50" s="64">
        <v>166</v>
      </c>
      <c r="M50" s="64">
        <v>148</v>
      </c>
      <c r="N50" s="64">
        <v>93</v>
      </c>
      <c r="O50" s="65">
        <v>93</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t="s">
        <v>504</v>
      </c>
      <c r="M51" s="64" t="s">
        <v>504</v>
      </c>
      <c r="N51" s="64" t="s">
        <v>504</v>
      </c>
      <c r="O51" s="65" t="s">
        <v>504</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1993</v>
      </c>
      <c r="L52" s="64">
        <v>1996</v>
      </c>
      <c r="M52" s="64">
        <v>2025</v>
      </c>
      <c r="N52" s="64">
        <v>1848</v>
      </c>
      <c r="O52" s="65">
        <v>1868</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274</v>
      </c>
      <c r="L53" s="69">
        <v>311</v>
      </c>
      <c r="M53" s="69">
        <v>341</v>
      </c>
      <c r="N53" s="69">
        <v>178</v>
      </c>
      <c r="O53" s="70">
        <v>250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598</v>
      </c>
      <c r="L57" s="83" t="s">
        <v>598</v>
      </c>
      <c r="M57" s="83" t="s">
        <v>598</v>
      </c>
      <c r="N57" s="83" t="s">
        <v>598</v>
      </c>
      <c r="O57" s="84" t="s">
        <v>598</v>
      </c>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ovQ/I1KFtBDPgrXPtPQz4sZZeNlRSK1XVlcOSSYPqD/ePaPbRc+qP65AgZddjLaxc2NknHvY8E4mGswCNcRjQ==" saltValue="fSjQzZBXYKiNzY1gG4LQ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C31"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34" t="s">
        <v>30</v>
      </c>
      <c r="C41" s="1235"/>
      <c r="D41" s="101"/>
      <c r="E41" s="1240" t="s">
        <v>31</v>
      </c>
      <c r="F41" s="1240"/>
      <c r="G41" s="1240"/>
      <c r="H41" s="1241"/>
      <c r="I41" s="102">
        <v>21356</v>
      </c>
      <c r="J41" s="103">
        <v>21061</v>
      </c>
      <c r="K41" s="103">
        <v>20197</v>
      </c>
      <c r="L41" s="103">
        <v>20509</v>
      </c>
      <c r="M41" s="104">
        <v>20347</v>
      </c>
    </row>
    <row r="42" spans="2:13" ht="27.75" customHeight="1" x14ac:dyDescent="0.15">
      <c r="B42" s="1236"/>
      <c r="C42" s="1237"/>
      <c r="D42" s="105"/>
      <c r="E42" s="1242" t="s">
        <v>32</v>
      </c>
      <c r="F42" s="1242"/>
      <c r="G42" s="1242"/>
      <c r="H42" s="1243"/>
      <c r="I42" s="106" t="s">
        <v>504</v>
      </c>
      <c r="J42" s="107" t="s">
        <v>504</v>
      </c>
      <c r="K42" s="107" t="s">
        <v>504</v>
      </c>
      <c r="L42" s="107" t="s">
        <v>504</v>
      </c>
      <c r="M42" s="108" t="s">
        <v>504</v>
      </c>
    </row>
    <row r="43" spans="2:13" ht="27.75" customHeight="1" x14ac:dyDescent="0.15">
      <c r="B43" s="1236"/>
      <c r="C43" s="1237"/>
      <c r="D43" s="105"/>
      <c r="E43" s="1242" t="s">
        <v>33</v>
      </c>
      <c r="F43" s="1242"/>
      <c r="G43" s="1242"/>
      <c r="H43" s="1243"/>
      <c r="I43" s="106">
        <v>70</v>
      </c>
      <c r="J43" s="107">
        <v>64</v>
      </c>
      <c r="K43" s="107">
        <v>62</v>
      </c>
      <c r="L43" s="107">
        <v>76</v>
      </c>
      <c r="M43" s="108">
        <v>80</v>
      </c>
    </row>
    <row r="44" spans="2:13" ht="27.75" customHeight="1" x14ac:dyDescent="0.15">
      <c r="B44" s="1236"/>
      <c r="C44" s="1237"/>
      <c r="D44" s="105"/>
      <c r="E44" s="1242" t="s">
        <v>34</v>
      </c>
      <c r="F44" s="1242"/>
      <c r="G44" s="1242"/>
      <c r="H44" s="1243"/>
      <c r="I44" s="106">
        <v>276</v>
      </c>
      <c r="J44" s="107">
        <v>249</v>
      </c>
      <c r="K44" s="107">
        <v>179</v>
      </c>
      <c r="L44" s="107">
        <v>175</v>
      </c>
      <c r="M44" s="108">
        <v>165</v>
      </c>
    </row>
    <row r="45" spans="2:13" ht="27.75" customHeight="1" x14ac:dyDescent="0.15">
      <c r="B45" s="1236"/>
      <c r="C45" s="1237"/>
      <c r="D45" s="105"/>
      <c r="E45" s="1242" t="s">
        <v>35</v>
      </c>
      <c r="F45" s="1242"/>
      <c r="G45" s="1242"/>
      <c r="H45" s="1243"/>
      <c r="I45" s="106">
        <v>2739</v>
      </c>
      <c r="J45" s="107">
        <v>2557</v>
      </c>
      <c r="K45" s="107">
        <v>2490</v>
      </c>
      <c r="L45" s="107">
        <v>2604</v>
      </c>
      <c r="M45" s="108">
        <v>2562</v>
      </c>
    </row>
    <row r="46" spans="2:13" ht="27.75" customHeight="1" x14ac:dyDescent="0.15">
      <c r="B46" s="1236"/>
      <c r="C46" s="1237"/>
      <c r="D46" s="109"/>
      <c r="E46" s="1242" t="s">
        <v>36</v>
      </c>
      <c r="F46" s="1242"/>
      <c r="G46" s="1242"/>
      <c r="H46" s="1243"/>
      <c r="I46" s="106" t="s">
        <v>504</v>
      </c>
      <c r="J46" s="107" t="s">
        <v>504</v>
      </c>
      <c r="K46" s="107" t="s">
        <v>504</v>
      </c>
      <c r="L46" s="107" t="s">
        <v>504</v>
      </c>
      <c r="M46" s="108" t="s">
        <v>504</v>
      </c>
    </row>
    <row r="47" spans="2:13" ht="27.75" customHeight="1" x14ac:dyDescent="0.15">
      <c r="B47" s="1236"/>
      <c r="C47" s="1237"/>
      <c r="D47" s="110"/>
      <c r="E47" s="1244" t="s">
        <v>37</v>
      </c>
      <c r="F47" s="1245"/>
      <c r="G47" s="1245"/>
      <c r="H47" s="1246"/>
      <c r="I47" s="106" t="s">
        <v>504</v>
      </c>
      <c r="J47" s="107" t="s">
        <v>504</v>
      </c>
      <c r="K47" s="107" t="s">
        <v>504</v>
      </c>
      <c r="L47" s="107" t="s">
        <v>504</v>
      </c>
      <c r="M47" s="108" t="s">
        <v>504</v>
      </c>
    </row>
    <row r="48" spans="2:13" ht="27.75" customHeight="1" x14ac:dyDescent="0.15">
      <c r="B48" s="1236"/>
      <c r="C48" s="1237"/>
      <c r="D48" s="105"/>
      <c r="E48" s="1242" t="s">
        <v>38</v>
      </c>
      <c r="F48" s="1242"/>
      <c r="G48" s="1242"/>
      <c r="H48" s="1243"/>
      <c r="I48" s="106" t="s">
        <v>504</v>
      </c>
      <c r="J48" s="107" t="s">
        <v>504</v>
      </c>
      <c r="K48" s="107" t="s">
        <v>504</v>
      </c>
      <c r="L48" s="107" t="s">
        <v>504</v>
      </c>
      <c r="M48" s="108" t="s">
        <v>504</v>
      </c>
    </row>
    <row r="49" spans="2:13" ht="27.75" customHeight="1" x14ac:dyDescent="0.15">
      <c r="B49" s="1238"/>
      <c r="C49" s="1239"/>
      <c r="D49" s="105"/>
      <c r="E49" s="1242" t="s">
        <v>39</v>
      </c>
      <c r="F49" s="1242"/>
      <c r="G49" s="1242"/>
      <c r="H49" s="1243"/>
      <c r="I49" s="106" t="s">
        <v>504</v>
      </c>
      <c r="J49" s="107" t="s">
        <v>504</v>
      </c>
      <c r="K49" s="107" t="s">
        <v>504</v>
      </c>
      <c r="L49" s="107" t="s">
        <v>504</v>
      </c>
      <c r="M49" s="108" t="s">
        <v>504</v>
      </c>
    </row>
    <row r="50" spans="2:13" ht="27.75" customHeight="1" x14ac:dyDescent="0.15">
      <c r="B50" s="1247" t="s">
        <v>40</v>
      </c>
      <c r="C50" s="1248"/>
      <c r="D50" s="111"/>
      <c r="E50" s="1242" t="s">
        <v>41</v>
      </c>
      <c r="F50" s="1242"/>
      <c r="G50" s="1242"/>
      <c r="H50" s="1243"/>
      <c r="I50" s="106">
        <v>16465</v>
      </c>
      <c r="J50" s="107">
        <v>17494</v>
      </c>
      <c r="K50" s="107">
        <v>17553</v>
      </c>
      <c r="L50" s="107">
        <v>18848</v>
      </c>
      <c r="M50" s="108">
        <v>18569</v>
      </c>
    </row>
    <row r="51" spans="2:13" ht="27.75" customHeight="1" x14ac:dyDescent="0.15">
      <c r="B51" s="1236"/>
      <c r="C51" s="1237"/>
      <c r="D51" s="105"/>
      <c r="E51" s="1242" t="s">
        <v>42</v>
      </c>
      <c r="F51" s="1242"/>
      <c r="G51" s="1242"/>
      <c r="H51" s="1243"/>
      <c r="I51" s="106">
        <v>3080</v>
      </c>
      <c r="J51" s="107">
        <v>3074</v>
      </c>
      <c r="K51" s="107">
        <v>3053</v>
      </c>
      <c r="L51" s="107">
        <v>3128</v>
      </c>
      <c r="M51" s="108">
        <v>3173</v>
      </c>
    </row>
    <row r="52" spans="2:13" ht="27.75" customHeight="1" x14ac:dyDescent="0.15">
      <c r="B52" s="1238"/>
      <c r="C52" s="1239"/>
      <c r="D52" s="105"/>
      <c r="E52" s="1242" t="s">
        <v>43</v>
      </c>
      <c r="F52" s="1242"/>
      <c r="G52" s="1242"/>
      <c r="H52" s="1243"/>
      <c r="I52" s="106">
        <v>15548</v>
      </c>
      <c r="J52" s="107">
        <v>15119</v>
      </c>
      <c r="K52" s="107">
        <v>14873</v>
      </c>
      <c r="L52" s="107">
        <v>14707</v>
      </c>
      <c r="M52" s="108">
        <v>14212</v>
      </c>
    </row>
    <row r="53" spans="2:13" ht="27.75" customHeight="1" thickBot="1" x14ac:dyDescent="0.2">
      <c r="B53" s="1249" t="s">
        <v>44</v>
      </c>
      <c r="C53" s="1250"/>
      <c r="D53" s="112"/>
      <c r="E53" s="1251" t="s">
        <v>45</v>
      </c>
      <c r="F53" s="1251"/>
      <c r="G53" s="1251"/>
      <c r="H53" s="1252"/>
      <c r="I53" s="113">
        <v>-10652</v>
      </c>
      <c r="J53" s="114">
        <v>-11758</v>
      </c>
      <c r="K53" s="114">
        <v>-12551</v>
      </c>
      <c r="L53" s="114">
        <v>-13320</v>
      </c>
      <c r="M53" s="115">
        <v>-12802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f7RJNTd5yRyDBk8UEueUYiZ+u2vOxqcMk+7d3z+ETZCGAV7KKmsYwfYjxg3k0jloKOESi5J8I7R+XZW1WDTWw==" saltValue="qoQHZPDPEJfZmBwuSL1b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G26" zoomScale="70" zoomScaleNormal="70" zoomScaleSheetLayoutView="100" workbookViewId="0">
      <selection activeCell="F54" sqref="F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48</v>
      </c>
      <c r="D55" s="1261"/>
      <c r="E55" s="1262"/>
      <c r="F55" s="127">
        <v>1132</v>
      </c>
      <c r="G55" s="127">
        <v>1135</v>
      </c>
      <c r="H55" s="128">
        <v>1140</v>
      </c>
    </row>
    <row r="56" spans="2:8" ht="52.5" customHeight="1" x14ac:dyDescent="0.15">
      <c r="B56" s="129"/>
      <c r="C56" s="1263" t="s">
        <v>49</v>
      </c>
      <c r="D56" s="1263"/>
      <c r="E56" s="1264"/>
      <c r="F56" s="130">
        <v>4925</v>
      </c>
      <c r="G56" s="130">
        <v>5796</v>
      </c>
      <c r="H56" s="131">
        <v>5793</v>
      </c>
    </row>
    <row r="57" spans="2:8" ht="53.25" customHeight="1" x14ac:dyDescent="0.15">
      <c r="B57" s="129"/>
      <c r="C57" s="1265" t="s">
        <v>50</v>
      </c>
      <c r="D57" s="1265"/>
      <c r="E57" s="1266"/>
      <c r="F57" s="132">
        <v>11235</v>
      </c>
      <c r="G57" s="132">
        <v>11658</v>
      </c>
      <c r="H57" s="133">
        <v>11376</v>
      </c>
    </row>
    <row r="58" spans="2:8" ht="45.75" customHeight="1" x14ac:dyDescent="0.15">
      <c r="B58" s="134"/>
      <c r="C58" s="1253" t="s">
        <v>593</v>
      </c>
      <c r="D58" s="1254"/>
      <c r="E58" s="1255"/>
      <c r="F58" s="135">
        <v>2276</v>
      </c>
      <c r="G58" s="135">
        <v>2266</v>
      </c>
      <c r="H58" s="136">
        <v>2262</v>
      </c>
    </row>
    <row r="59" spans="2:8" ht="45.75" customHeight="1" x14ac:dyDescent="0.15">
      <c r="B59" s="134"/>
      <c r="C59" s="1253" t="s">
        <v>594</v>
      </c>
      <c r="D59" s="1254"/>
      <c r="E59" s="1255"/>
      <c r="F59" s="135">
        <v>2172</v>
      </c>
      <c r="G59" s="135">
        <v>2183</v>
      </c>
      <c r="H59" s="136">
        <v>2152</v>
      </c>
    </row>
    <row r="60" spans="2:8" ht="45.75" customHeight="1" x14ac:dyDescent="0.15">
      <c r="B60" s="134"/>
      <c r="C60" s="1253" t="s">
        <v>596</v>
      </c>
      <c r="D60" s="1254"/>
      <c r="E60" s="1255"/>
      <c r="F60" s="135">
        <v>1416</v>
      </c>
      <c r="G60" s="135">
        <v>1416</v>
      </c>
      <c r="H60" s="136">
        <v>1418</v>
      </c>
    </row>
    <row r="61" spans="2:8" ht="45.75" customHeight="1" x14ac:dyDescent="0.15">
      <c r="B61" s="134"/>
      <c r="C61" s="1253" t="s">
        <v>595</v>
      </c>
      <c r="D61" s="1254"/>
      <c r="E61" s="1255"/>
      <c r="F61" s="135">
        <v>974</v>
      </c>
      <c r="G61" s="135">
        <v>1343</v>
      </c>
      <c r="H61" s="136">
        <v>1416</v>
      </c>
    </row>
    <row r="62" spans="2:8" ht="45.75" customHeight="1" thickBot="1" x14ac:dyDescent="0.2">
      <c r="B62" s="137"/>
      <c r="C62" s="1256" t="s">
        <v>597</v>
      </c>
      <c r="D62" s="1257"/>
      <c r="E62" s="1258"/>
      <c r="F62" s="138">
        <v>1257</v>
      </c>
      <c r="G62" s="138">
        <v>1260</v>
      </c>
      <c r="H62" s="139">
        <v>1266</v>
      </c>
    </row>
    <row r="63" spans="2:8" ht="52.5" customHeight="1" thickBot="1" x14ac:dyDescent="0.2">
      <c r="B63" s="140"/>
      <c r="C63" s="1259" t="s">
        <v>51</v>
      </c>
      <c r="D63" s="1259"/>
      <c r="E63" s="1260"/>
      <c r="F63" s="141">
        <v>17293</v>
      </c>
      <c r="G63" s="141">
        <v>18588</v>
      </c>
      <c r="H63" s="142">
        <v>18309</v>
      </c>
    </row>
    <row r="64" spans="2:8" ht="15" customHeight="1" x14ac:dyDescent="0.15"/>
    <row r="65" ht="0" hidden="1" customHeight="1" x14ac:dyDescent="0.15"/>
    <row r="66" ht="0" hidden="1" customHeight="1" x14ac:dyDescent="0.15"/>
  </sheetData>
  <sheetProtection algorithmName="SHA-512" hashValue="jLrxtaVwWMtuGFeUaCOLmTOKygITo7wfcS8Tss1YZciQfBWTchMVlY/NKQQNyE+YgNz6hc4f8tgPJWdZ0vRB1g==" saltValue="Q9sICNyZF702u58DH1jI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19226-1967-4AF5-A616-011FBE4A5E73}">
  <sheetPr>
    <pageSetUpPr fitToPage="1"/>
  </sheetPr>
  <dimension ref="A1:WZM191"/>
  <sheetViews>
    <sheetView showGridLines="0" topLeftCell="T25" zoomScaleNormal="100" zoomScaleSheetLayoutView="55" workbookViewId="0">
      <selection activeCell="BB55" sqref="BB55:BO56"/>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546</v>
      </c>
      <c r="BQ50" s="1301"/>
      <c r="BR50" s="1301"/>
      <c r="BS50" s="1301"/>
      <c r="BT50" s="1301"/>
      <c r="BU50" s="1301"/>
      <c r="BV50" s="1301"/>
      <c r="BW50" s="1301"/>
      <c r="BX50" s="1301" t="s">
        <v>547</v>
      </c>
      <c r="BY50" s="1301"/>
      <c r="BZ50" s="1301"/>
      <c r="CA50" s="1301"/>
      <c r="CB50" s="1301"/>
      <c r="CC50" s="1301"/>
      <c r="CD50" s="1301"/>
      <c r="CE50" s="1301"/>
      <c r="CF50" s="1301" t="s">
        <v>548</v>
      </c>
      <c r="CG50" s="1301"/>
      <c r="CH50" s="1301"/>
      <c r="CI50" s="1301"/>
      <c r="CJ50" s="1301"/>
      <c r="CK50" s="1301"/>
      <c r="CL50" s="1301"/>
      <c r="CM50" s="1301"/>
      <c r="CN50" s="1301" t="s">
        <v>549</v>
      </c>
      <c r="CO50" s="1301"/>
      <c r="CP50" s="1301"/>
      <c r="CQ50" s="1301"/>
      <c r="CR50" s="1301"/>
      <c r="CS50" s="1301"/>
      <c r="CT50" s="1301"/>
      <c r="CU50" s="1301"/>
      <c r="CV50" s="1301" t="s">
        <v>550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604</v>
      </c>
      <c r="AO51" s="1305"/>
      <c r="AP51" s="1305"/>
      <c r="AQ51" s="1305"/>
      <c r="AR51" s="1305"/>
      <c r="AS51" s="1305"/>
      <c r="AT51" s="1305"/>
      <c r="AU51" s="1305"/>
      <c r="AV51" s="1305"/>
      <c r="AW51" s="1305"/>
      <c r="AX51" s="1305"/>
      <c r="AY51" s="1305"/>
      <c r="AZ51" s="1305"/>
      <c r="BA51" s="1305"/>
      <c r="BB51" s="1305" t="s">
        <v>605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56.5</v>
      </c>
      <c r="BY53" s="1307"/>
      <c r="BZ53" s="1307"/>
      <c r="CA53" s="1307"/>
      <c r="CB53" s="1307"/>
      <c r="CC53" s="1307"/>
      <c r="CD53" s="1307"/>
      <c r="CE53" s="1307"/>
      <c r="CF53" s="1307">
        <v>56.8</v>
      </c>
      <c r="CG53" s="1307"/>
      <c r="CH53" s="1307"/>
      <c r="CI53" s="1307"/>
      <c r="CJ53" s="1307"/>
      <c r="CK53" s="1307"/>
      <c r="CL53" s="1307"/>
      <c r="CM53" s="1307"/>
      <c r="CN53" s="1307">
        <v>57.4</v>
      </c>
      <c r="CO53" s="1307"/>
      <c r="CP53" s="1307"/>
      <c r="CQ53" s="1307"/>
      <c r="CR53" s="1307"/>
      <c r="CS53" s="1307"/>
      <c r="CT53" s="1307"/>
      <c r="CU53" s="1307"/>
      <c r="CV53" s="1307">
        <v>58.6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607</v>
      </c>
      <c r="AO55" s="1301"/>
      <c r="AP55" s="1301"/>
      <c r="AQ55" s="1301"/>
      <c r="AR55" s="1301"/>
      <c r="AS55" s="1301"/>
      <c r="AT55" s="1301"/>
      <c r="AU55" s="1301"/>
      <c r="AV55" s="1301"/>
      <c r="AW55" s="1301"/>
      <c r="AX55" s="1301"/>
      <c r="AY55" s="1301"/>
      <c r="AZ55" s="1301"/>
      <c r="BA55" s="1301"/>
      <c r="BB55" s="1305" t="s">
        <v>605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608</v>
      </c>
    </row>
    <row r="64" spans="1:109" x14ac:dyDescent="0.15">
      <c r="B64" s="1276"/>
      <c r="G64" s="1283"/>
      <c r="I64" s="1317"/>
      <c r="J64" s="1317"/>
      <c r="K64" s="1317"/>
      <c r="L64" s="1317"/>
      <c r="M64" s="1317"/>
      <c r="N64" s="1318"/>
      <c r="AM64" s="1283"/>
      <c r="AN64" s="1283" t="s">
        <v>601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546</v>
      </c>
      <c r="BQ72" s="1301"/>
      <c r="BR72" s="1301"/>
      <c r="BS72" s="1301"/>
      <c r="BT72" s="1301"/>
      <c r="BU72" s="1301"/>
      <c r="BV72" s="1301"/>
      <c r="BW72" s="1301"/>
      <c r="BX72" s="1301" t="s">
        <v>547</v>
      </c>
      <c r="BY72" s="1301"/>
      <c r="BZ72" s="1301"/>
      <c r="CA72" s="1301"/>
      <c r="CB72" s="1301"/>
      <c r="CC72" s="1301"/>
      <c r="CD72" s="1301"/>
      <c r="CE72" s="1301"/>
      <c r="CF72" s="1301" t="s">
        <v>548</v>
      </c>
      <c r="CG72" s="1301"/>
      <c r="CH72" s="1301"/>
      <c r="CI72" s="1301"/>
      <c r="CJ72" s="1301"/>
      <c r="CK72" s="1301"/>
      <c r="CL72" s="1301"/>
      <c r="CM72" s="1301"/>
      <c r="CN72" s="1301" t="s">
        <v>549</v>
      </c>
      <c r="CO72" s="1301"/>
      <c r="CP72" s="1301"/>
      <c r="CQ72" s="1301"/>
      <c r="CR72" s="1301"/>
      <c r="CS72" s="1301"/>
      <c r="CT72" s="1301"/>
      <c r="CU72" s="1301"/>
      <c r="CV72" s="1301" t="s">
        <v>550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604</v>
      </c>
      <c r="AO73" s="1305"/>
      <c r="AP73" s="1305"/>
      <c r="AQ73" s="1305"/>
      <c r="AR73" s="1305"/>
      <c r="AS73" s="1305"/>
      <c r="AT73" s="1305"/>
      <c r="AU73" s="1305"/>
      <c r="AV73" s="1305"/>
      <c r="AW73" s="1305"/>
      <c r="AX73" s="1305"/>
      <c r="AY73" s="1305"/>
      <c r="AZ73" s="1305"/>
      <c r="BA73" s="1305"/>
      <c r="BB73" s="1305" t="s">
        <v>605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610</v>
      </c>
      <c r="BC75" s="1305"/>
      <c r="BD75" s="1305"/>
      <c r="BE75" s="1305"/>
      <c r="BF75" s="1305"/>
      <c r="BG75" s="1305"/>
      <c r="BH75" s="1305"/>
      <c r="BI75" s="1305"/>
      <c r="BJ75" s="1305"/>
      <c r="BK75" s="1305"/>
      <c r="BL75" s="1305"/>
      <c r="BM75" s="1305"/>
      <c r="BN75" s="1305"/>
      <c r="BO75" s="1305"/>
      <c r="BP75" s="1307">
        <v>7.6</v>
      </c>
      <c r="BQ75" s="1307"/>
      <c r="BR75" s="1307"/>
      <c r="BS75" s="1307"/>
      <c r="BT75" s="1307"/>
      <c r="BU75" s="1307"/>
      <c r="BV75" s="1307"/>
      <c r="BW75" s="1307"/>
      <c r="BX75" s="1307">
        <v>5.3</v>
      </c>
      <c r="BY75" s="1307"/>
      <c r="BZ75" s="1307"/>
      <c r="CA75" s="1307"/>
      <c r="CB75" s="1307"/>
      <c r="CC75" s="1307"/>
      <c r="CD75" s="1307"/>
      <c r="CE75" s="1307"/>
      <c r="CF75" s="1307">
        <v>5.2</v>
      </c>
      <c r="CG75" s="1307"/>
      <c r="CH75" s="1307"/>
      <c r="CI75" s="1307"/>
      <c r="CJ75" s="1307"/>
      <c r="CK75" s="1307"/>
      <c r="CL75" s="1307"/>
      <c r="CM75" s="1307"/>
      <c r="CN75" s="1307">
        <v>4.7</v>
      </c>
      <c r="CO75" s="1307"/>
      <c r="CP75" s="1307"/>
      <c r="CQ75" s="1307"/>
      <c r="CR75" s="1307"/>
      <c r="CS75" s="1307"/>
      <c r="CT75" s="1307"/>
      <c r="CU75" s="1307"/>
      <c r="CV75" s="1307">
        <v>4.4000000000000004</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607</v>
      </c>
      <c r="AO77" s="1301"/>
      <c r="AP77" s="1301"/>
      <c r="AQ77" s="1301"/>
      <c r="AR77" s="1301"/>
      <c r="AS77" s="1301"/>
      <c r="AT77" s="1301"/>
      <c r="AU77" s="1301"/>
      <c r="AV77" s="1301"/>
      <c r="AW77" s="1301"/>
      <c r="AX77" s="1301"/>
      <c r="AY77" s="1301"/>
      <c r="AZ77" s="1301"/>
      <c r="BA77" s="1301"/>
      <c r="BB77" s="1305" t="s">
        <v>605</v>
      </c>
      <c r="BC77" s="1305"/>
      <c r="BD77" s="1305"/>
      <c r="BE77" s="1305"/>
      <c r="BF77" s="1305"/>
      <c r="BG77" s="1305"/>
      <c r="BH77" s="1305"/>
      <c r="BI77" s="1305"/>
      <c r="BJ77" s="1305"/>
      <c r="BK77" s="1305"/>
      <c r="BL77" s="1305"/>
      <c r="BM77" s="1305"/>
      <c r="BN77" s="1305"/>
      <c r="BO77" s="1305"/>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610</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F/osQCvahdtBEq2KIb7n7h+pvYOeWEB2iW76Ce2uBThj1PfesaUsF2dpQ6BDDDuPw9gJXCQ+VNaV5ZDHT/yxg==" saltValue="U0PnulHFUstwDKNoGSLo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56E5A-A6E1-41EF-8B33-5FDE7E1C9B1D}">
  <sheetPr>
    <pageSetUpPr fitToPage="1"/>
  </sheetPr>
  <dimension ref="A1:DR135"/>
  <sheetViews>
    <sheetView showGridLines="0" topLeftCell="A84" zoomScaleNormal="100" zoomScaleSheetLayoutView="70" workbookViewId="0">
      <selection activeCell="BB55" sqref="BB55:BO5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WUW4bpsXoTIdFu/shGEKnIenq7fHFF0dOSs5ofi0MgyptRmO2qKzlevqDNTSimmpniBKhNHJ6HQkaS7dngB7w==" saltValue="bU7gXsaTvsxXYLbRmUbf/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7D5F4-E681-4B3B-8171-B04C2F5A4F08}">
  <sheetPr>
    <pageSetUpPr fitToPage="1"/>
  </sheetPr>
  <dimension ref="A1:DR135"/>
  <sheetViews>
    <sheetView showGridLines="0" topLeftCell="C45" zoomScaleNormal="100" zoomScaleSheetLayoutView="55" workbookViewId="0">
      <selection activeCell="BB55" sqref="BB55:BO5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vJQLk1WSJzUKOTxSiYsHupmiPchjt9zBhdSiNymy4gLakObV5w8jh+2MUBKqgBhH3CkHDVuI8D792a28zlaXw==" saltValue="BRr0BGckS2hMgVByBsU8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67423</v>
      </c>
      <c r="E3" s="161"/>
      <c r="F3" s="162">
        <v>53292</v>
      </c>
      <c r="G3" s="163"/>
      <c r="H3" s="164"/>
    </row>
    <row r="4" spans="1:8" x14ac:dyDescent="0.15">
      <c r="A4" s="165"/>
      <c r="B4" s="166"/>
      <c r="C4" s="167"/>
      <c r="D4" s="168">
        <v>42869</v>
      </c>
      <c r="E4" s="169"/>
      <c r="F4" s="170">
        <v>28900</v>
      </c>
      <c r="G4" s="171"/>
      <c r="H4" s="172"/>
    </row>
    <row r="5" spans="1:8" x14ac:dyDescent="0.15">
      <c r="A5" s="153" t="s">
        <v>538</v>
      </c>
      <c r="B5" s="158"/>
      <c r="C5" s="159"/>
      <c r="D5" s="160">
        <v>81563</v>
      </c>
      <c r="E5" s="161"/>
      <c r="F5" s="162">
        <v>49919</v>
      </c>
      <c r="G5" s="163"/>
      <c r="H5" s="164"/>
    </row>
    <row r="6" spans="1:8" x14ac:dyDescent="0.15">
      <c r="A6" s="165"/>
      <c r="B6" s="166"/>
      <c r="C6" s="167"/>
      <c r="D6" s="168">
        <v>38623</v>
      </c>
      <c r="E6" s="169"/>
      <c r="F6" s="170">
        <v>26398</v>
      </c>
      <c r="G6" s="171"/>
      <c r="H6" s="172"/>
    </row>
    <row r="7" spans="1:8" x14ac:dyDescent="0.15">
      <c r="A7" s="153" t="s">
        <v>539</v>
      </c>
      <c r="B7" s="158"/>
      <c r="C7" s="159"/>
      <c r="D7" s="160">
        <v>105395</v>
      </c>
      <c r="E7" s="161"/>
      <c r="F7" s="162">
        <v>47738</v>
      </c>
      <c r="G7" s="163"/>
      <c r="H7" s="164"/>
    </row>
    <row r="8" spans="1:8" x14ac:dyDescent="0.15">
      <c r="A8" s="165"/>
      <c r="B8" s="166"/>
      <c r="C8" s="167"/>
      <c r="D8" s="168">
        <v>71209</v>
      </c>
      <c r="E8" s="169"/>
      <c r="F8" s="170">
        <v>24937</v>
      </c>
      <c r="G8" s="171"/>
      <c r="H8" s="172"/>
    </row>
    <row r="9" spans="1:8" x14ac:dyDescent="0.15">
      <c r="A9" s="153" t="s">
        <v>540</v>
      </c>
      <c r="B9" s="158"/>
      <c r="C9" s="159"/>
      <c r="D9" s="160">
        <v>108048</v>
      </c>
      <c r="E9" s="161"/>
      <c r="F9" s="162">
        <v>52191</v>
      </c>
      <c r="G9" s="163"/>
      <c r="H9" s="164"/>
    </row>
    <row r="10" spans="1:8" x14ac:dyDescent="0.15">
      <c r="A10" s="165"/>
      <c r="B10" s="166"/>
      <c r="C10" s="167"/>
      <c r="D10" s="168">
        <v>56743</v>
      </c>
      <c r="E10" s="169"/>
      <c r="F10" s="170">
        <v>24843</v>
      </c>
      <c r="G10" s="171"/>
      <c r="H10" s="172"/>
    </row>
    <row r="11" spans="1:8" x14ac:dyDescent="0.15">
      <c r="A11" s="153" t="s">
        <v>541</v>
      </c>
      <c r="B11" s="158"/>
      <c r="C11" s="159"/>
      <c r="D11" s="160">
        <v>142439</v>
      </c>
      <c r="E11" s="161"/>
      <c r="F11" s="162">
        <v>47387</v>
      </c>
      <c r="G11" s="163"/>
      <c r="H11" s="164"/>
    </row>
    <row r="12" spans="1:8" x14ac:dyDescent="0.15">
      <c r="A12" s="165"/>
      <c r="B12" s="166"/>
      <c r="C12" s="173"/>
      <c r="D12" s="168">
        <v>71165</v>
      </c>
      <c r="E12" s="169"/>
      <c r="F12" s="170">
        <v>24928</v>
      </c>
      <c r="G12" s="171"/>
      <c r="H12" s="172"/>
    </row>
    <row r="13" spans="1:8" x14ac:dyDescent="0.15">
      <c r="A13" s="153"/>
      <c r="B13" s="158"/>
      <c r="C13" s="174"/>
      <c r="D13" s="175">
        <v>100974</v>
      </c>
      <c r="E13" s="176"/>
      <c r="F13" s="177">
        <v>50105</v>
      </c>
      <c r="G13" s="178"/>
      <c r="H13" s="164"/>
    </row>
    <row r="14" spans="1:8" x14ac:dyDescent="0.15">
      <c r="A14" s="165"/>
      <c r="B14" s="166"/>
      <c r="C14" s="167"/>
      <c r="D14" s="168">
        <v>56122</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17.34</v>
      </c>
      <c r="C19" s="179">
        <f>ROUND(VALUE(SUBSTITUTE(実質収支比率等に係る経年分析!G$48,"▲","-")),2)</f>
        <v>13.24</v>
      </c>
      <c r="D19" s="179">
        <f>ROUND(VALUE(SUBSTITUTE(実質収支比率等に係る経年分析!H$48,"▲","-")),2)</f>
        <v>7.99</v>
      </c>
      <c r="E19" s="179">
        <f>ROUND(VALUE(SUBSTITUTE(実質収支比率等に係る経年分析!I$48,"▲","-")),2)</f>
        <v>8.42</v>
      </c>
      <c r="F19" s="179">
        <f>ROUND(VALUE(SUBSTITUTE(実質収支比率等に係る経年分析!J$48,"▲","-")),2)</f>
        <v>7.01</v>
      </c>
    </row>
    <row r="20" spans="1:11" x14ac:dyDescent="0.15">
      <c r="A20" s="179" t="s">
        <v>55</v>
      </c>
      <c r="B20" s="179">
        <f>ROUND(VALUE(SUBSTITUTE(実質収支比率等に係る経年分析!F$47,"▲","-")),2)</f>
        <v>14.82</v>
      </c>
      <c r="C20" s="179">
        <f>ROUND(VALUE(SUBSTITUTE(実質収支比率等に係る経年分析!G$47,"▲","-")),2)</f>
        <v>14.71</v>
      </c>
      <c r="D20" s="179">
        <f>ROUND(VALUE(SUBSTITUTE(実質収支比率等に係る経年分析!H$47,"▲","-")),2)</f>
        <v>14.99</v>
      </c>
      <c r="E20" s="179">
        <f>ROUND(VALUE(SUBSTITUTE(実質収支比率等に係る経年分析!I$47,"▲","-")),2)</f>
        <v>15.54</v>
      </c>
      <c r="F20" s="179">
        <f>ROUND(VALUE(SUBSTITUTE(実質収支比率等に係る経年分析!J$47,"▲","-")),2)</f>
        <v>15.79</v>
      </c>
    </row>
    <row r="21" spans="1:11" x14ac:dyDescent="0.15">
      <c r="A21" s="179" t="s">
        <v>56</v>
      </c>
      <c r="B21" s="179">
        <f>IF(ISNUMBER(VALUE(SUBSTITUTE(実質収支比率等に係る経年分析!F$49,"▲","-"))),ROUND(VALUE(SUBSTITUTE(実質収支比率等に係る経年分析!F$49,"▲","-")),2),NA())</f>
        <v>2.86</v>
      </c>
      <c r="C21" s="179">
        <f>IF(ISNUMBER(VALUE(SUBSTITUTE(実質収支比率等に係る経年分析!G$49,"▲","-"))),ROUND(VALUE(SUBSTITUTE(実質収支比率等に係る経年分析!G$49,"▲","-")),2),NA())</f>
        <v>-3.71</v>
      </c>
      <c r="D21" s="179">
        <f>IF(ISNUMBER(VALUE(SUBSTITUTE(実質収支比率等に係る経年分析!H$49,"▲","-"))),ROUND(VALUE(SUBSTITUTE(実質収支比率等に係る経年分析!H$49,"▲","-")),2),NA())</f>
        <v>6.6</v>
      </c>
      <c r="E21" s="179">
        <f>IF(ISNUMBER(VALUE(SUBSTITUTE(実質収支比率等に係る経年分析!I$49,"▲","-"))),ROUND(VALUE(SUBSTITUTE(実質収支比率等に係る経年分析!I$49,"▲","-")),2),NA())</f>
        <v>0.2</v>
      </c>
      <c r="F21" s="179">
        <f>IF(ISNUMBER(VALUE(SUBSTITUTE(実質収支比率等に係る経年分析!J$49,"▲","-"))),ROUND(VALUE(SUBSTITUTE(実質収支比率等に係る経年分析!J$49,"▲","-")),2),NA())</f>
        <v>8.0299999999999994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公共用地先行取得事業特別会計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住宅新築資金貸付事業特別会計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x14ac:dyDescent="0.15">
      <c r="A33" s="180" t="str">
        <f>IF(連結実質赤字比率に係る赤字・黒字の構成分析!C$37="",NA(),連結実質赤字比率に係る赤字・黒字の構成分析!C$37)</f>
        <v>国民健康保険特別会計</v>
      </c>
      <c r="B33" s="180">
        <f>IF(ROUND(VALUE(SUBSTITUTE(連結実質赤字比率に係る赤字・黒字の構成分析!F$37,"▲", "-")), 2) &lt; 0, ABS(ROUND(VALUE(SUBSTITUTE(連結実質赤字比率に係る赤字・黒字の構成分析!F$37,"▲", "-")), 2)), NA())</f>
        <v>17.12</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4.82</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1.87</v>
      </c>
      <c r="G33" s="180" t="e">
        <f>IF(ROUND(VALUE(SUBSTITUTE(連結実質赤字比率に係る赤字・黒字の構成分析!H$37,"▲", "-")), 2) &gt;= 0, ABS(ROUND(VALUE(SUBSTITUTE(連結実質赤字比率に係る赤字・黒字の構成分析!H$37,"▲", "-")), 2)), NA())</f>
        <v>#N/A</v>
      </c>
      <c r="H33" s="180">
        <f>IF(ROUND(VALUE(SUBSTITUTE(連結実質赤字比率に係る赤字・黒字の構成分析!I$37,"▲", "-")), 2) &lt; 0, ABS(ROUND(VALUE(SUBSTITUTE(連結実質赤字比率に係る赤字・黒字の構成分析!I$37,"▲", "-")), 2)), NA())</f>
        <v>1.65</v>
      </c>
      <c r="I33" s="180" t="e">
        <f>IF(ROUND(VALUE(SUBSTITUTE(連結実質赤字比率に係る赤字・黒字の構成分析!I$37,"▲", "-")), 2) &gt;= 0, ABS(ROUND(VALUE(SUBSTITUTE(連結実質赤字比率に係る赤字・黒字の構成分析!I$37,"▲", "-")), 2)), NA())</f>
        <v>#N/A</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0.56000000000000005</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8.2899999999999991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6.83</v>
      </c>
    </row>
    <row r="36" spans="1:16" x14ac:dyDescent="0.15">
      <c r="A36" s="180" t="str">
        <f>IF(連結実質赤字比率に係る赤字・黒字の構成分析!C$34="",NA(),連結実質赤字比率に係る赤字・黒字の構成分析!C$34)</f>
        <v>国民健康保険福智町立診療所特別会計</v>
      </c>
      <c r="B36" s="180">
        <f>IF(ROUND(VALUE(SUBSTITUTE(連結実質赤字比率に係る赤字・黒字の構成分析!F$34,"▲", "-")), 2) &lt; 0, ABS(ROUND(VALUE(SUBSTITUTE(連結実質赤字比率に係る赤字・黒字の構成分析!F$34,"▲", "-")), 2)), NA())</f>
        <v>5.73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6.45</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3.51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4.55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5.92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1993</v>
      </c>
      <c r="E42" s="181"/>
      <c r="F42" s="181"/>
      <c r="G42" s="181">
        <f>'実質公債費比率（分子）の構造'!L$52</f>
        <v>1996</v>
      </c>
      <c r="H42" s="181"/>
      <c r="I42" s="181"/>
      <c r="J42" s="181">
        <f>'実質公債費比率（分子）の構造'!M$52</f>
        <v>2025</v>
      </c>
      <c r="K42" s="181"/>
      <c r="L42" s="181"/>
      <c r="M42" s="181">
        <f>'実質公債費比率（分子）の構造'!N$52</f>
        <v>1848</v>
      </c>
      <c r="N42" s="181"/>
      <c r="O42" s="181"/>
      <c r="P42" s="181">
        <f>'実質公債費比率（分子）の構造'!O$52</f>
        <v>1868</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166</v>
      </c>
      <c r="C44" s="181"/>
      <c r="D44" s="181"/>
      <c r="E44" s="181">
        <f>'実質公債費比率（分子）の構造'!L$50</f>
        <v>166</v>
      </c>
      <c r="F44" s="181"/>
      <c r="G44" s="181"/>
      <c r="H44" s="181">
        <f>'実質公債費比率（分子）の構造'!M$50</f>
        <v>148</v>
      </c>
      <c r="I44" s="181"/>
      <c r="J44" s="181"/>
      <c r="K44" s="181">
        <f>'実質公債費比率（分子）の構造'!N$50</f>
        <v>93</v>
      </c>
      <c r="L44" s="181"/>
      <c r="M44" s="181"/>
      <c r="N44" s="181">
        <f>'実質公債費比率（分子）の構造'!O$50</f>
        <v>93</v>
      </c>
      <c r="O44" s="181"/>
      <c r="P44" s="181"/>
    </row>
    <row r="45" spans="1:16" x14ac:dyDescent="0.15">
      <c r="A45" s="181" t="s">
        <v>66</v>
      </c>
      <c r="B45" s="181">
        <f>'実質公債費比率（分子）の構造'!K$49</f>
        <v>17</v>
      </c>
      <c r="C45" s="181"/>
      <c r="D45" s="181"/>
      <c r="E45" s="181">
        <f>'実質公債費比率（分子）の構造'!L$49</f>
        <v>28</v>
      </c>
      <c r="F45" s="181"/>
      <c r="G45" s="181"/>
      <c r="H45" s="181">
        <f>'実質公債費比率（分子）の構造'!M$49</f>
        <v>30</v>
      </c>
      <c r="I45" s="181"/>
      <c r="J45" s="181"/>
      <c r="K45" s="181">
        <f>'実質公債費比率（分子）の構造'!N$49</f>
        <v>30</v>
      </c>
      <c r="L45" s="181"/>
      <c r="M45" s="181"/>
      <c r="N45" s="181">
        <f>'実質公債費比率（分子）の構造'!O$49</f>
        <v>31</v>
      </c>
      <c r="O45" s="181"/>
      <c r="P45" s="181"/>
    </row>
    <row r="46" spans="1:16" x14ac:dyDescent="0.15">
      <c r="A46" s="181" t="s">
        <v>67</v>
      </c>
      <c r="B46" s="181">
        <f>'実質公債費比率（分子）の構造'!K$48</f>
        <v>5</v>
      </c>
      <c r="C46" s="181"/>
      <c r="D46" s="181"/>
      <c r="E46" s="181">
        <f>'実質公債費比率（分子）の構造'!L$48</f>
        <v>7</v>
      </c>
      <c r="F46" s="181"/>
      <c r="G46" s="181"/>
      <c r="H46" s="181">
        <f>'実質公債費比率（分子）の構造'!M$48</f>
        <v>22</v>
      </c>
      <c r="I46" s="181"/>
      <c r="J46" s="181"/>
      <c r="K46" s="181">
        <f>'実質公債費比率（分子）の構造'!N$48</f>
        <v>7</v>
      </c>
      <c r="L46" s="181"/>
      <c r="M46" s="181"/>
      <c r="N46" s="181">
        <f>'実質公債費比率（分子）の構造'!O$48</f>
        <v>29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2079</v>
      </c>
      <c r="C49" s="181"/>
      <c r="D49" s="181"/>
      <c r="E49" s="181">
        <f>'実質公債費比率（分子）の構造'!L$45</f>
        <v>2106</v>
      </c>
      <c r="F49" s="181"/>
      <c r="G49" s="181"/>
      <c r="H49" s="181">
        <f>'実質公債費比率（分子）の構造'!M$45</f>
        <v>2166</v>
      </c>
      <c r="I49" s="181"/>
      <c r="J49" s="181"/>
      <c r="K49" s="181">
        <f>'実質公債費比率（分子）の構造'!N$45</f>
        <v>1896</v>
      </c>
      <c r="L49" s="181"/>
      <c r="M49" s="181"/>
      <c r="N49" s="181">
        <f>'実質公債費比率（分子）の構造'!O$45</f>
        <v>1965</v>
      </c>
      <c r="O49" s="181"/>
      <c r="P49" s="181"/>
    </row>
    <row r="50" spans="1:16" x14ac:dyDescent="0.15">
      <c r="A50" s="181" t="s">
        <v>71</v>
      </c>
      <c r="B50" s="181" t="e">
        <f>NA()</f>
        <v>#N/A</v>
      </c>
      <c r="C50" s="181">
        <f>IF(ISNUMBER('実質公債費比率（分子）の構造'!K$53),'実質公債費比率（分子）の構造'!K$53,NA())</f>
        <v>274</v>
      </c>
      <c r="D50" s="181" t="e">
        <f>NA()</f>
        <v>#N/A</v>
      </c>
      <c r="E50" s="181" t="e">
        <f>NA()</f>
        <v>#N/A</v>
      </c>
      <c r="F50" s="181">
        <f>IF(ISNUMBER('実質公債費比率（分子）の構造'!L$53),'実質公債費比率（分子）の構造'!L$53,NA())</f>
        <v>311</v>
      </c>
      <c r="G50" s="181" t="e">
        <f>NA()</f>
        <v>#N/A</v>
      </c>
      <c r="H50" s="181" t="e">
        <f>NA()</f>
        <v>#N/A</v>
      </c>
      <c r="I50" s="181">
        <f>IF(ISNUMBER('実質公債費比率（分子）の構造'!M$53),'実質公債費比率（分子）の構造'!M$53,NA())</f>
        <v>341</v>
      </c>
      <c r="J50" s="181" t="e">
        <f>NA()</f>
        <v>#N/A</v>
      </c>
      <c r="K50" s="181" t="e">
        <f>NA()</f>
        <v>#N/A</v>
      </c>
      <c r="L50" s="181">
        <f>IF(ISNUMBER('実質公債費比率（分子）の構造'!N$53),'実質公債費比率（分子）の構造'!N$53,NA())</f>
        <v>178</v>
      </c>
      <c r="M50" s="181" t="e">
        <f>NA()</f>
        <v>#N/A</v>
      </c>
      <c r="N50" s="181" t="e">
        <f>NA()</f>
        <v>#N/A</v>
      </c>
      <c r="O50" s="181">
        <f>IF(ISNUMBER('実質公債費比率（分子）の構造'!O$53),'実質公債費比率（分子）の構造'!O$53,NA())</f>
        <v>250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15548</v>
      </c>
      <c r="E56" s="180"/>
      <c r="F56" s="180"/>
      <c r="G56" s="180">
        <f>'将来負担比率（分子）の構造'!J$52</f>
        <v>15119</v>
      </c>
      <c r="H56" s="180"/>
      <c r="I56" s="180"/>
      <c r="J56" s="180">
        <f>'将来負担比率（分子）の構造'!K$52</f>
        <v>14873</v>
      </c>
      <c r="K56" s="180"/>
      <c r="L56" s="180"/>
      <c r="M56" s="180">
        <f>'将来負担比率（分子）の構造'!L$52</f>
        <v>14707</v>
      </c>
      <c r="N56" s="180"/>
      <c r="O56" s="180"/>
      <c r="P56" s="180">
        <f>'将来負担比率（分子）の構造'!M$52</f>
        <v>14212</v>
      </c>
    </row>
    <row r="57" spans="1:16" x14ac:dyDescent="0.15">
      <c r="A57" s="180" t="s">
        <v>42</v>
      </c>
      <c r="B57" s="180"/>
      <c r="C57" s="180"/>
      <c r="D57" s="180">
        <f>'将来負担比率（分子）の構造'!I$51</f>
        <v>3080</v>
      </c>
      <c r="E57" s="180"/>
      <c r="F57" s="180"/>
      <c r="G57" s="180">
        <f>'将来負担比率（分子）の構造'!J$51</f>
        <v>3074</v>
      </c>
      <c r="H57" s="180"/>
      <c r="I57" s="180"/>
      <c r="J57" s="180">
        <f>'将来負担比率（分子）の構造'!K$51</f>
        <v>3053</v>
      </c>
      <c r="K57" s="180"/>
      <c r="L57" s="180"/>
      <c r="M57" s="180">
        <f>'将来負担比率（分子）の構造'!L$51</f>
        <v>3128</v>
      </c>
      <c r="N57" s="180"/>
      <c r="O57" s="180"/>
      <c r="P57" s="180">
        <f>'将来負担比率（分子）の構造'!M$51</f>
        <v>3173</v>
      </c>
    </row>
    <row r="58" spans="1:16" x14ac:dyDescent="0.15">
      <c r="A58" s="180" t="s">
        <v>41</v>
      </c>
      <c r="B58" s="180"/>
      <c r="C58" s="180"/>
      <c r="D58" s="180">
        <f>'将来負担比率（分子）の構造'!I$50</f>
        <v>16465</v>
      </c>
      <c r="E58" s="180"/>
      <c r="F58" s="180"/>
      <c r="G58" s="180">
        <f>'将来負担比率（分子）の構造'!J$50</f>
        <v>17494</v>
      </c>
      <c r="H58" s="180"/>
      <c r="I58" s="180"/>
      <c r="J58" s="180">
        <f>'将来負担比率（分子）の構造'!K$50</f>
        <v>17553</v>
      </c>
      <c r="K58" s="180"/>
      <c r="L58" s="180"/>
      <c r="M58" s="180">
        <f>'将来負担比率（分子）の構造'!L$50</f>
        <v>18848</v>
      </c>
      <c r="N58" s="180"/>
      <c r="O58" s="180"/>
      <c r="P58" s="180">
        <f>'将来負担比率（分子）の構造'!M$50</f>
        <v>18569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2739</v>
      </c>
      <c r="C62" s="180"/>
      <c r="D62" s="180"/>
      <c r="E62" s="180">
        <f>'将来負担比率（分子）の構造'!J$45</f>
        <v>2557</v>
      </c>
      <c r="F62" s="180"/>
      <c r="G62" s="180"/>
      <c r="H62" s="180">
        <f>'将来負担比率（分子）の構造'!K$45</f>
        <v>2490</v>
      </c>
      <c r="I62" s="180"/>
      <c r="J62" s="180"/>
      <c r="K62" s="180">
        <f>'将来負担比率（分子）の構造'!L$45</f>
        <v>2604</v>
      </c>
      <c r="L62" s="180"/>
      <c r="M62" s="180"/>
      <c r="N62" s="180">
        <f>'将来負担比率（分子）の構造'!M$45</f>
        <v>2562</v>
      </c>
      <c r="O62" s="180"/>
      <c r="P62" s="180"/>
    </row>
    <row r="63" spans="1:16" x14ac:dyDescent="0.15">
      <c r="A63" s="180" t="s">
        <v>34</v>
      </c>
      <c r="B63" s="180">
        <f>'将来負担比率（分子）の構造'!I$44</f>
        <v>276</v>
      </c>
      <c r="C63" s="180"/>
      <c r="D63" s="180"/>
      <c r="E63" s="180">
        <f>'将来負担比率（分子）の構造'!J$44</f>
        <v>249</v>
      </c>
      <c r="F63" s="180"/>
      <c r="G63" s="180"/>
      <c r="H63" s="180">
        <f>'将来負担比率（分子）の構造'!K$44</f>
        <v>179</v>
      </c>
      <c r="I63" s="180"/>
      <c r="J63" s="180"/>
      <c r="K63" s="180">
        <f>'将来負担比率（分子）の構造'!L$44</f>
        <v>175</v>
      </c>
      <c r="L63" s="180"/>
      <c r="M63" s="180"/>
      <c r="N63" s="180">
        <f>'将来負担比率（分子）の構造'!M$44</f>
        <v>165</v>
      </c>
      <c r="O63" s="180"/>
      <c r="P63" s="180"/>
    </row>
    <row r="64" spans="1:16" x14ac:dyDescent="0.15">
      <c r="A64" s="180" t="s">
        <v>33</v>
      </c>
      <c r="B64" s="180">
        <f>'将来負担比率（分子）の構造'!I$43</f>
        <v>70</v>
      </c>
      <c r="C64" s="180"/>
      <c r="D64" s="180"/>
      <c r="E64" s="180">
        <f>'将来負担比率（分子）の構造'!J$43</f>
        <v>64</v>
      </c>
      <c r="F64" s="180"/>
      <c r="G64" s="180"/>
      <c r="H64" s="180">
        <f>'将来負担比率（分子）の構造'!K$43</f>
        <v>62</v>
      </c>
      <c r="I64" s="180"/>
      <c r="J64" s="180"/>
      <c r="K64" s="180">
        <f>'将来負担比率（分子）の構造'!L$43</f>
        <v>76</v>
      </c>
      <c r="L64" s="180"/>
      <c r="M64" s="180"/>
      <c r="N64" s="180">
        <f>'将来負担比率（分子）の構造'!M$43</f>
        <v>80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21356</v>
      </c>
      <c r="C66" s="180"/>
      <c r="D66" s="180"/>
      <c r="E66" s="180">
        <f>'将来負担比率（分子）の構造'!J$41</f>
        <v>21061</v>
      </c>
      <c r="F66" s="180"/>
      <c r="G66" s="180"/>
      <c r="H66" s="180">
        <f>'将来負担比率（分子）の構造'!K$41</f>
        <v>20197</v>
      </c>
      <c r="I66" s="180"/>
      <c r="J66" s="180"/>
      <c r="K66" s="180">
        <f>'将来負担比率（分子）の構造'!L$41</f>
        <v>20509</v>
      </c>
      <c r="L66" s="180"/>
      <c r="M66" s="180"/>
      <c r="N66" s="180">
        <f>'将来負担比率（分子）の構造'!M$41</f>
        <v>20347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1132</v>
      </c>
      <c r="C72" s="184">
        <f>基金残高に係る経年分析!G55</f>
        <v>1135</v>
      </c>
      <c r="D72" s="184">
        <f>基金残高に係る経年分析!H55</f>
        <v>1140</v>
      </c>
    </row>
    <row r="73" spans="1:16" x14ac:dyDescent="0.15">
      <c r="A73" s="183" t="s">
        <v>78</v>
      </c>
      <c r="B73" s="184">
        <f>基金残高に係る経年分析!F56</f>
        <v>4925</v>
      </c>
      <c r="C73" s="184">
        <f>基金残高に係る経年分析!G56</f>
        <v>5796</v>
      </c>
      <c r="D73" s="184">
        <f>基金残高に係る経年分析!H56</f>
        <v>5793</v>
      </c>
    </row>
    <row r="74" spans="1:16" x14ac:dyDescent="0.15">
      <c r="A74" s="183" t="s">
        <v>79</v>
      </c>
      <c r="B74" s="184">
        <f>基金残高に係る経年分析!F57</f>
        <v>11235</v>
      </c>
      <c r="C74" s="184">
        <f>基金残高に係る経年分析!G57</f>
        <v>11658</v>
      </c>
      <c r="D74" s="184">
        <f>基金残高に係る経年分析!H57</f>
        <v>11376</v>
      </c>
    </row>
  </sheetData>
  <sheetProtection algorithmName="SHA-512" hashValue="UPZNaPH/cn/na6VlcbK4SFuNFsIQBQikAIL1FT74BIWiWkJJ+QXU9geMzNRL8O4oayWPu+Dm+/aqujAMBMCvEw==" saltValue="QrKadldQGbtM96SateUt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16"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1619914</v>
      </c>
      <c r="S5" s="631"/>
      <c r="T5" s="631"/>
      <c r="U5" s="631"/>
      <c r="V5" s="631"/>
      <c r="W5" s="631"/>
      <c r="X5" s="631"/>
      <c r="Y5" s="632"/>
      <c r="Z5" s="633">
        <v>8.5</v>
      </c>
      <c r="AA5" s="633"/>
      <c r="AB5" s="633"/>
      <c r="AC5" s="633"/>
      <c r="AD5" s="634">
        <v>1619914</v>
      </c>
      <c r="AE5" s="634"/>
      <c r="AF5" s="634"/>
      <c r="AG5" s="634"/>
      <c r="AH5" s="634"/>
      <c r="AI5" s="634"/>
      <c r="AJ5" s="634"/>
      <c r="AK5" s="634"/>
      <c r="AL5" s="635">
        <v>23.2</v>
      </c>
      <c r="AM5" s="636"/>
      <c r="AN5" s="636"/>
      <c r="AO5" s="637"/>
      <c r="AP5" s="627" t="s">
        <v>228</v>
      </c>
      <c r="AQ5" s="628"/>
      <c r="AR5" s="628"/>
      <c r="AS5" s="628"/>
      <c r="AT5" s="628"/>
      <c r="AU5" s="628"/>
      <c r="AV5" s="628"/>
      <c r="AW5" s="628"/>
      <c r="AX5" s="628"/>
      <c r="AY5" s="628"/>
      <c r="AZ5" s="628"/>
      <c r="BA5" s="628"/>
      <c r="BB5" s="628"/>
      <c r="BC5" s="628"/>
      <c r="BD5" s="628"/>
      <c r="BE5" s="628"/>
      <c r="BF5" s="629"/>
      <c r="BG5" s="641">
        <v>1603030</v>
      </c>
      <c r="BH5" s="642"/>
      <c r="BI5" s="642"/>
      <c r="BJ5" s="642"/>
      <c r="BK5" s="642"/>
      <c r="BL5" s="642"/>
      <c r="BM5" s="642"/>
      <c r="BN5" s="643"/>
      <c r="BO5" s="644">
        <v>99</v>
      </c>
      <c r="BP5" s="644"/>
      <c r="BQ5" s="644"/>
      <c r="BR5" s="644"/>
      <c r="BS5" s="645">
        <v>7039</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102792</v>
      </c>
      <c r="S6" s="642"/>
      <c r="T6" s="642"/>
      <c r="U6" s="642"/>
      <c r="V6" s="642"/>
      <c r="W6" s="642"/>
      <c r="X6" s="642"/>
      <c r="Y6" s="643"/>
      <c r="Z6" s="644">
        <v>0.5</v>
      </c>
      <c r="AA6" s="644"/>
      <c r="AB6" s="644"/>
      <c r="AC6" s="644"/>
      <c r="AD6" s="645">
        <v>102792</v>
      </c>
      <c r="AE6" s="645"/>
      <c r="AF6" s="645"/>
      <c r="AG6" s="645"/>
      <c r="AH6" s="645"/>
      <c r="AI6" s="645"/>
      <c r="AJ6" s="645"/>
      <c r="AK6" s="645"/>
      <c r="AL6" s="646">
        <v>1.5</v>
      </c>
      <c r="AM6" s="647"/>
      <c r="AN6" s="647"/>
      <c r="AO6" s="648"/>
      <c r="AP6" s="638" t="s">
        <v>233</v>
      </c>
      <c r="AQ6" s="639"/>
      <c r="AR6" s="639"/>
      <c r="AS6" s="639"/>
      <c r="AT6" s="639"/>
      <c r="AU6" s="639"/>
      <c r="AV6" s="639"/>
      <c r="AW6" s="639"/>
      <c r="AX6" s="639"/>
      <c r="AY6" s="639"/>
      <c r="AZ6" s="639"/>
      <c r="BA6" s="639"/>
      <c r="BB6" s="639"/>
      <c r="BC6" s="639"/>
      <c r="BD6" s="639"/>
      <c r="BE6" s="639"/>
      <c r="BF6" s="640"/>
      <c r="BG6" s="641">
        <v>1603030</v>
      </c>
      <c r="BH6" s="642"/>
      <c r="BI6" s="642"/>
      <c r="BJ6" s="642"/>
      <c r="BK6" s="642"/>
      <c r="BL6" s="642"/>
      <c r="BM6" s="642"/>
      <c r="BN6" s="643"/>
      <c r="BO6" s="644">
        <v>99</v>
      </c>
      <c r="BP6" s="644"/>
      <c r="BQ6" s="644"/>
      <c r="BR6" s="644"/>
      <c r="BS6" s="645">
        <v>7039</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130545</v>
      </c>
      <c r="CS6" s="642"/>
      <c r="CT6" s="642"/>
      <c r="CU6" s="642"/>
      <c r="CV6" s="642"/>
      <c r="CW6" s="642"/>
      <c r="CX6" s="642"/>
      <c r="CY6" s="643"/>
      <c r="CZ6" s="635">
        <v>0.7</v>
      </c>
      <c r="DA6" s="636"/>
      <c r="DB6" s="636"/>
      <c r="DC6" s="655"/>
      <c r="DD6" s="650" t="s">
        <v>235</v>
      </c>
      <c r="DE6" s="642"/>
      <c r="DF6" s="642"/>
      <c r="DG6" s="642"/>
      <c r="DH6" s="642"/>
      <c r="DI6" s="642"/>
      <c r="DJ6" s="642"/>
      <c r="DK6" s="642"/>
      <c r="DL6" s="642"/>
      <c r="DM6" s="642"/>
      <c r="DN6" s="642"/>
      <c r="DO6" s="642"/>
      <c r="DP6" s="643"/>
      <c r="DQ6" s="650">
        <v>130545</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2429</v>
      </c>
      <c r="S7" s="642"/>
      <c r="T7" s="642"/>
      <c r="U7" s="642"/>
      <c r="V7" s="642"/>
      <c r="W7" s="642"/>
      <c r="X7" s="642"/>
      <c r="Y7" s="643"/>
      <c r="Z7" s="644">
        <v>0</v>
      </c>
      <c r="AA7" s="644"/>
      <c r="AB7" s="644"/>
      <c r="AC7" s="644"/>
      <c r="AD7" s="645">
        <v>2429</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721658</v>
      </c>
      <c r="BH7" s="642"/>
      <c r="BI7" s="642"/>
      <c r="BJ7" s="642"/>
      <c r="BK7" s="642"/>
      <c r="BL7" s="642"/>
      <c r="BM7" s="642"/>
      <c r="BN7" s="643"/>
      <c r="BO7" s="644">
        <v>44.5</v>
      </c>
      <c r="BP7" s="644"/>
      <c r="BQ7" s="644"/>
      <c r="BR7" s="644"/>
      <c r="BS7" s="645">
        <v>7039</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3749624</v>
      </c>
      <c r="CS7" s="642"/>
      <c r="CT7" s="642"/>
      <c r="CU7" s="642"/>
      <c r="CV7" s="642"/>
      <c r="CW7" s="642"/>
      <c r="CX7" s="642"/>
      <c r="CY7" s="643"/>
      <c r="CZ7" s="644">
        <v>20.100000000000001</v>
      </c>
      <c r="DA7" s="644"/>
      <c r="DB7" s="644"/>
      <c r="DC7" s="644"/>
      <c r="DD7" s="650">
        <v>60785</v>
      </c>
      <c r="DE7" s="642"/>
      <c r="DF7" s="642"/>
      <c r="DG7" s="642"/>
      <c r="DH7" s="642"/>
      <c r="DI7" s="642"/>
      <c r="DJ7" s="642"/>
      <c r="DK7" s="642"/>
      <c r="DL7" s="642"/>
      <c r="DM7" s="642"/>
      <c r="DN7" s="642"/>
      <c r="DO7" s="642"/>
      <c r="DP7" s="643"/>
      <c r="DQ7" s="650">
        <v>1541540</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5396</v>
      </c>
      <c r="S8" s="642"/>
      <c r="T8" s="642"/>
      <c r="U8" s="642"/>
      <c r="V8" s="642"/>
      <c r="W8" s="642"/>
      <c r="X8" s="642"/>
      <c r="Y8" s="643"/>
      <c r="Z8" s="644">
        <v>0</v>
      </c>
      <c r="AA8" s="644"/>
      <c r="AB8" s="644"/>
      <c r="AC8" s="644"/>
      <c r="AD8" s="645">
        <v>5396</v>
      </c>
      <c r="AE8" s="645"/>
      <c r="AF8" s="645"/>
      <c r="AG8" s="645"/>
      <c r="AH8" s="645"/>
      <c r="AI8" s="645"/>
      <c r="AJ8" s="645"/>
      <c r="AK8" s="645"/>
      <c r="AL8" s="646">
        <v>0.1</v>
      </c>
      <c r="AM8" s="647"/>
      <c r="AN8" s="647"/>
      <c r="AO8" s="648"/>
      <c r="AP8" s="638" t="s">
        <v>240</v>
      </c>
      <c r="AQ8" s="639"/>
      <c r="AR8" s="639"/>
      <c r="AS8" s="639"/>
      <c r="AT8" s="639"/>
      <c r="AU8" s="639"/>
      <c r="AV8" s="639"/>
      <c r="AW8" s="639"/>
      <c r="AX8" s="639"/>
      <c r="AY8" s="639"/>
      <c r="AZ8" s="639"/>
      <c r="BA8" s="639"/>
      <c r="BB8" s="639"/>
      <c r="BC8" s="639"/>
      <c r="BD8" s="639"/>
      <c r="BE8" s="639"/>
      <c r="BF8" s="640"/>
      <c r="BG8" s="641">
        <v>31483</v>
      </c>
      <c r="BH8" s="642"/>
      <c r="BI8" s="642"/>
      <c r="BJ8" s="642"/>
      <c r="BK8" s="642"/>
      <c r="BL8" s="642"/>
      <c r="BM8" s="642"/>
      <c r="BN8" s="643"/>
      <c r="BO8" s="644">
        <v>1.9</v>
      </c>
      <c r="BP8" s="644"/>
      <c r="BQ8" s="644"/>
      <c r="BR8" s="644"/>
      <c r="BS8" s="650" t="s">
        <v>136</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5168496</v>
      </c>
      <c r="CS8" s="642"/>
      <c r="CT8" s="642"/>
      <c r="CU8" s="642"/>
      <c r="CV8" s="642"/>
      <c r="CW8" s="642"/>
      <c r="CX8" s="642"/>
      <c r="CY8" s="643"/>
      <c r="CZ8" s="644">
        <v>27.8</v>
      </c>
      <c r="DA8" s="644"/>
      <c r="DB8" s="644"/>
      <c r="DC8" s="644"/>
      <c r="DD8" s="650">
        <v>236013</v>
      </c>
      <c r="DE8" s="642"/>
      <c r="DF8" s="642"/>
      <c r="DG8" s="642"/>
      <c r="DH8" s="642"/>
      <c r="DI8" s="642"/>
      <c r="DJ8" s="642"/>
      <c r="DK8" s="642"/>
      <c r="DL8" s="642"/>
      <c r="DM8" s="642"/>
      <c r="DN8" s="642"/>
      <c r="DO8" s="642"/>
      <c r="DP8" s="643"/>
      <c r="DQ8" s="650">
        <v>2315913</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4942</v>
      </c>
      <c r="S9" s="642"/>
      <c r="T9" s="642"/>
      <c r="U9" s="642"/>
      <c r="V9" s="642"/>
      <c r="W9" s="642"/>
      <c r="X9" s="642"/>
      <c r="Y9" s="643"/>
      <c r="Z9" s="644">
        <v>0</v>
      </c>
      <c r="AA9" s="644"/>
      <c r="AB9" s="644"/>
      <c r="AC9" s="644"/>
      <c r="AD9" s="645">
        <v>4942</v>
      </c>
      <c r="AE9" s="645"/>
      <c r="AF9" s="645"/>
      <c r="AG9" s="645"/>
      <c r="AH9" s="645"/>
      <c r="AI9" s="645"/>
      <c r="AJ9" s="645"/>
      <c r="AK9" s="645"/>
      <c r="AL9" s="646">
        <v>0.1</v>
      </c>
      <c r="AM9" s="647"/>
      <c r="AN9" s="647"/>
      <c r="AO9" s="648"/>
      <c r="AP9" s="638" t="s">
        <v>243</v>
      </c>
      <c r="AQ9" s="639"/>
      <c r="AR9" s="639"/>
      <c r="AS9" s="639"/>
      <c r="AT9" s="639"/>
      <c r="AU9" s="639"/>
      <c r="AV9" s="639"/>
      <c r="AW9" s="639"/>
      <c r="AX9" s="639"/>
      <c r="AY9" s="639"/>
      <c r="AZ9" s="639"/>
      <c r="BA9" s="639"/>
      <c r="BB9" s="639"/>
      <c r="BC9" s="639"/>
      <c r="BD9" s="639"/>
      <c r="BE9" s="639"/>
      <c r="BF9" s="640"/>
      <c r="BG9" s="641">
        <v>613816</v>
      </c>
      <c r="BH9" s="642"/>
      <c r="BI9" s="642"/>
      <c r="BJ9" s="642"/>
      <c r="BK9" s="642"/>
      <c r="BL9" s="642"/>
      <c r="BM9" s="642"/>
      <c r="BN9" s="643"/>
      <c r="BO9" s="644">
        <v>37.9</v>
      </c>
      <c r="BP9" s="644"/>
      <c r="BQ9" s="644"/>
      <c r="BR9" s="644"/>
      <c r="BS9" s="650" t="s">
        <v>235</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1164240</v>
      </c>
      <c r="CS9" s="642"/>
      <c r="CT9" s="642"/>
      <c r="CU9" s="642"/>
      <c r="CV9" s="642"/>
      <c r="CW9" s="642"/>
      <c r="CX9" s="642"/>
      <c r="CY9" s="643"/>
      <c r="CZ9" s="644">
        <v>6.3</v>
      </c>
      <c r="DA9" s="644"/>
      <c r="DB9" s="644"/>
      <c r="DC9" s="644"/>
      <c r="DD9" s="650">
        <v>52707</v>
      </c>
      <c r="DE9" s="642"/>
      <c r="DF9" s="642"/>
      <c r="DG9" s="642"/>
      <c r="DH9" s="642"/>
      <c r="DI9" s="642"/>
      <c r="DJ9" s="642"/>
      <c r="DK9" s="642"/>
      <c r="DL9" s="642"/>
      <c r="DM9" s="642"/>
      <c r="DN9" s="642"/>
      <c r="DO9" s="642"/>
      <c r="DP9" s="643"/>
      <c r="DQ9" s="650">
        <v>911376</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235</v>
      </c>
      <c r="S10" s="642"/>
      <c r="T10" s="642"/>
      <c r="U10" s="642"/>
      <c r="V10" s="642"/>
      <c r="W10" s="642"/>
      <c r="X10" s="642"/>
      <c r="Y10" s="643"/>
      <c r="Z10" s="644" t="s">
        <v>235</v>
      </c>
      <c r="AA10" s="644"/>
      <c r="AB10" s="644"/>
      <c r="AC10" s="644"/>
      <c r="AD10" s="645" t="s">
        <v>235</v>
      </c>
      <c r="AE10" s="645"/>
      <c r="AF10" s="645"/>
      <c r="AG10" s="645"/>
      <c r="AH10" s="645"/>
      <c r="AI10" s="645"/>
      <c r="AJ10" s="645"/>
      <c r="AK10" s="645"/>
      <c r="AL10" s="646" t="s">
        <v>136</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33181</v>
      </c>
      <c r="BH10" s="642"/>
      <c r="BI10" s="642"/>
      <c r="BJ10" s="642"/>
      <c r="BK10" s="642"/>
      <c r="BL10" s="642"/>
      <c r="BM10" s="642"/>
      <c r="BN10" s="643"/>
      <c r="BO10" s="644">
        <v>2</v>
      </c>
      <c r="BP10" s="644"/>
      <c r="BQ10" s="644"/>
      <c r="BR10" s="644"/>
      <c r="BS10" s="650" t="s">
        <v>136</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3162</v>
      </c>
      <c r="CS10" s="642"/>
      <c r="CT10" s="642"/>
      <c r="CU10" s="642"/>
      <c r="CV10" s="642"/>
      <c r="CW10" s="642"/>
      <c r="CX10" s="642"/>
      <c r="CY10" s="643"/>
      <c r="CZ10" s="644">
        <v>0</v>
      </c>
      <c r="DA10" s="644"/>
      <c r="DB10" s="644"/>
      <c r="DC10" s="644"/>
      <c r="DD10" s="650" t="s">
        <v>235</v>
      </c>
      <c r="DE10" s="642"/>
      <c r="DF10" s="642"/>
      <c r="DG10" s="642"/>
      <c r="DH10" s="642"/>
      <c r="DI10" s="642"/>
      <c r="DJ10" s="642"/>
      <c r="DK10" s="642"/>
      <c r="DL10" s="642"/>
      <c r="DM10" s="642"/>
      <c r="DN10" s="642"/>
      <c r="DO10" s="642"/>
      <c r="DP10" s="643"/>
      <c r="DQ10" s="650">
        <v>3162</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235</v>
      </c>
      <c r="S11" s="642"/>
      <c r="T11" s="642"/>
      <c r="U11" s="642"/>
      <c r="V11" s="642"/>
      <c r="W11" s="642"/>
      <c r="X11" s="642"/>
      <c r="Y11" s="643"/>
      <c r="Z11" s="644" t="s">
        <v>235</v>
      </c>
      <c r="AA11" s="644"/>
      <c r="AB11" s="644"/>
      <c r="AC11" s="644"/>
      <c r="AD11" s="645" t="s">
        <v>235</v>
      </c>
      <c r="AE11" s="645"/>
      <c r="AF11" s="645"/>
      <c r="AG11" s="645"/>
      <c r="AH11" s="645"/>
      <c r="AI11" s="645"/>
      <c r="AJ11" s="645"/>
      <c r="AK11" s="645"/>
      <c r="AL11" s="646" t="s">
        <v>235</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43178</v>
      </c>
      <c r="BH11" s="642"/>
      <c r="BI11" s="642"/>
      <c r="BJ11" s="642"/>
      <c r="BK11" s="642"/>
      <c r="BL11" s="642"/>
      <c r="BM11" s="642"/>
      <c r="BN11" s="643"/>
      <c r="BO11" s="644">
        <v>2.7</v>
      </c>
      <c r="BP11" s="644"/>
      <c r="BQ11" s="644"/>
      <c r="BR11" s="644"/>
      <c r="BS11" s="650">
        <v>7039</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507277</v>
      </c>
      <c r="CS11" s="642"/>
      <c r="CT11" s="642"/>
      <c r="CU11" s="642"/>
      <c r="CV11" s="642"/>
      <c r="CW11" s="642"/>
      <c r="CX11" s="642"/>
      <c r="CY11" s="643"/>
      <c r="CZ11" s="644">
        <v>2.7</v>
      </c>
      <c r="DA11" s="644"/>
      <c r="DB11" s="644"/>
      <c r="DC11" s="644"/>
      <c r="DD11" s="650">
        <v>176184</v>
      </c>
      <c r="DE11" s="642"/>
      <c r="DF11" s="642"/>
      <c r="DG11" s="642"/>
      <c r="DH11" s="642"/>
      <c r="DI11" s="642"/>
      <c r="DJ11" s="642"/>
      <c r="DK11" s="642"/>
      <c r="DL11" s="642"/>
      <c r="DM11" s="642"/>
      <c r="DN11" s="642"/>
      <c r="DO11" s="642"/>
      <c r="DP11" s="643"/>
      <c r="DQ11" s="650">
        <v>196016</v>
      </c>
      <c r="DR11" s="642"/>
      <c r="DS11" s="642"/>
      <c r="DT11" s="642"/>
      <c r="DU11" s="642"/>
      <c r="DV11" s="642"/>
      <c r="DW11" s="642"/>
      <c r="DX11" s="642"/>
      <c r="DY11" s="642"/>
      <c r="DZ11" s="642"/>
      <c r="EA11" s="642"/>
      <c r="EB11" s="642"/>
      <c r="EC11" s="651"/>
    </row>
    <row r="12" spans="2:143" ht="11.25" customHeight="1" x14ac:dyDescent="0.15">
      <c r="B12" s="638" t="s">
        <v>251</v>
      </c>
      <c r="C12" s="639"/>
      <c r="D12" s="639"/>
      <c r="E12" s="639"/>
      <c r="F12" s="639"/>
      <c r="G12" s="639"/>
      <c r="H12" s="639"/>
      <c r="I12" s="639"/>
      <c r="J12" s="639"/>
      <c r="K12" s="639"/>
      <c r="L12" s="639"/>
      <c r="M12" s="639"/>
      <c r="N12" s="639"/>
      <c r="O12" s="639"/>
      <c r="P12" s="639"/>
      <c r="Q12" s="640"/>
      <c r="R12" s="641">
        <v>370345</v>
      </c>
      <c r="S12" s="642"/>
      <c r="T12" s="642"/>
      <c r="U12" s="642"/>
      <c r="V12" s="642"/>
      <c r="W12" s="642"/>
      <c r="X12" s="642"/>
      <c r="Y12" s="643"/>
      <c r="Z12" s="644">
        <v>1.9</v>
      </c>
      <c r="AA12" s="644"/>
      <c r="AB12" s="644"/>
      <c r="AC12" s="644"/>
      <c r="AD12" s="645">
        <v>370345</v>
      </c>
      <c r="AE12" s="645"/>
      <c r="AF12" s="645"/>
      <c r="AG12" s="645"/>
      <c r="AH12" s="645"/>
      <c r="AI12" s="645"/>
      <c r="AJ12" s="645"/>
      <c r="AK12" s="645"/>
      <c r="AL12" s="646">
        <v>5.3</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622153</v>
      </c>
      <c r="BH12" s="642"/>
      <c r="BI12" s="642"/>
      <c r="BJ12" s="642"/>
      <c r="BK12" s="642"/>
      <c r="BL12" s="642"/>
      <c r="BM12" s="642"/>
      <c r="BN12" s="643"/>
      <c r="BO12" s="644">
        <v>38.4</v>
      </c>
      <c r="BP12" s="644"/>
      <c r="BQ12" s="644"/>
      <c r="BR12" s="644"/>
      <c r="BS12" s="650" t="s">
        <v>235</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101316</v>
      </c>
      <c r="CS12" s="642"/>
      <c r="CT12" s="642"/>
      <c r="CU12" s="642"/>
      <c r="CV12" s="642"/>
      <c r="CW12" s="642"/>
      <c r="CX12" s="642"/>
      <c r="CY12" s="643"/>
      <c r="CZ12" s="644">
        <v>0.5</v>
      </c>
      <c r="DA12" s="644"/>
      <c r="DB12" s="644"/>
      <c r="DC12" s="644"/>
      <c r="DD12" s="650">
        <v>7113</v>
      </c>
      <c r="DE12" s="642"/>
      <c r="DF12" s="642"/>
      <c r="DG12" s="642"/>
      <c r="DH12" s="642"/>
      <c r="DI12" s="642"/>
      <c r="DJ12" s="642"/>
      <c r="DK12" s="642"/>
      <c r="DL12" s="642"/>
      <c r="DM12" s="642"/>
      <c r="DN12" s="642"/>
      <c r="DO12" s="642"/>
      <c r="DP12" s="643"/>
      <c r="DQ12" s="650">
        <v>71208</v>
      </c>
      <c r="DR12" s="642"/>
      <c r="DS12" s="642"/>
      <c r="DT12" s="642"/>
      <c r="DU12" s="642"/>
      <c r="DV12" s="642"/>
      <c r="DW12" s="642"/>
      <c r="DX12" s="642"/>
      <c r="DY12" s="642"/>
      <c r="DZ12" s="642"/>
      <c r="EA12" s="642"/>
      <c r="EB12" s="642"/>
      <c r="EC12" s="651"/>
    </row>
    <row r="13" spans="2:143" ht="11.25" customHeight="1" x14ac:dyDescent="0.15">
      <c r="B13" s="638" t="s">
        <v>254</v>
      </c>
      <c r="C13" s="639"/>
      <c r="D13" s="639"/>
      <c r="E13" s="639"/>
      <c r="F13" s="639"/>
      <c r="G13" s="639"/>
      <c r="H13" s="639"/>
      <c r="I13" s="639"/>
      <c r="J13" s="639"/>
      <c r="K13" s="639"/>
      <c r="L13" s="639"/>
      <c r="M13" s="639"/>
      <c r="N13" s="639"/>
      <c r="O13" s="639"/>
      <c r="P13" s="639"/>
      <c r="Q13" s="640"/>
      <c r="R13" s="641">
        <v>114</v>
      </c>
      <c r="S13" s="642"/>
      <c r="T13" s="642"/>
      <c r="U13" s="642"/>
      <c r="V13" s="642"/>
      <c r="W13" s="642"/>
      <c r="X13" s="642"/>
      <c r="Y13" s="643"/>
      <c r="Z13" s="644">
        <v>0</v>
      </c>
      <c r="AA13" s="644"/>
      <c r="AB13" s="644"/>
      <c r="AC13" s="644"/>
      <c r="AD13" s="645">
        <v>114</v>
      </c>
      <c r="AE13" s="645"/>
      <c r="AF13" s="645"/>
      <c r="AG13" s="645"/>
      <c r="AH13" s="645"/>
      <c r="AI13" s="645"/>
      <c r="AJ13" s="645"/>
      <c r="AK13" s="645"/>
      <c r="AL13" s="646">
        <v>0</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609355</v>
      </c>
      <c r="BH13" s="642"/>
      <c r="BI13" s="642"/>
      <c r="BJ13" s="642"/>
      <c r="BK13" s="642"/>
      <c r="BL13" s="642"/>
      <c r="BM13" s="642"/>
      <c r="BN13" s="643"/>
      <c r="BO13" s="644">
        <v>37.6</v>
      </c>
      <c r="BP13" s="644"/>
      <c r="BQ13" s="644"/>
      <c r="BR13" s="644"/>
      <c r="BS13" s="650" t="s">
        <v>136</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1560764</v>
      </c>
      <c r="CS13" s="642"/>
      <c r="CT13" s="642"/>
      <c r="CU13" s="642"/>
      <c r="CV13" s="642"/>
      <c r="CW13" s="642"/>
      <c r="CX13" s="642"/>
      <c r="CY13" s="643"/>
      <c r="CZ13" s="644">
        <v>8.4</v>
      </c>
      <c r="DA13" s="644"/>
      <c r="DB13" s="644"/>
      <c r="DC13" s="644"/>
      <c r="DD13" s="650">
        <v>1169530</v>
      </c>
      <c r="DE13" s="642"/>
      <c r="DF13" s="642"/>
      <c r="DG13" s="642"/>
      <c r="DH13" s="642"/>
      <c r="DI13" s="642"/>
      <c r="DJ13" s="642"/>
      <c r="DK13" s="642"/>
      <c r="DL13" s="642"/>
      <c r="DM13" s="642"/>
      <c r="DN13" s="642"/>
      <c r="DO13" s="642"/>
      <c r="DP13" s="643"/>
      <c r="DQ13" s="650">
        <v>310696</v>
      </c>
      <c r="DR13" s="642"/>
      <c r="DS13" s="642"/>
      <c r="DT13" s="642"/>
      <c r="DU13" s="642"/>
      <c r="DV13" s="642"/>
      <c r="DW13" s="642"/>
      <c r="DX13" s="642"/>
      <c r="DY13" s="642"/>
      <c r="DZ13" s="642"/>
      <c r="EA13" s="642"/>
      <c r="EB13" s="642"/>
      <c r="EC13" s="651"/>
    </row>
    <row r="14" spans="2:143" ht="11.25" customHeight="1" x14ac:dyDescent="0.15">
      <c r="B14" s="638" t="s">
        <v>257</v>
      </c>
      <c r="C14" s="639"/>
      <c r="D14" s="639"/>
      <c r="E14" s="639"/>
      <c r="F14" s="639"/>
      <c r="G14" s="639"/>
      <c r="H14" s="639"/>
      <c r="I14" s="639"/>
      <c r="J14" s="639"/>
      <c r="K14" s="639"/>
      <c r="L14" s="639"/>
      <c r="M14" s="639"/>
      <c r="N14" s="639"/>
      <c r="O14" s="639"/>
      <c r="P14" s="639"/>
      <c r="Q14" s="640"/>
      <c r="R14" s="641" t="s">
        <v>235</v>
      </c>
      <c r="S14" s="642"/>
      <c r="T14" s="642"/>
      <c r="U14" s="642"/>
      <c r="V14" s="642"/>
      <c r="W14" s="642"/>
      <c r="X14" s="642"/>
      <c r="Y14" s="643"/>
      <c r="Z14" s="644" t="s">
        <v>136</v>
      </c>
      <c r="AA14" s="644"/>
      <c r="AB14" s="644"/>
      <c r="AC14" s="644"/>
      <c r="AD14" s="645" t="s">
        <v>235</v>
      </c>
      <c r="AE14" s="645"/>
      <c r="AF14" s="645"/>
      <c r="AG14" s="645"/>
      <c r="AH14" s="645"/>
      <c r="AI14" s="645"/>
      <c r="AJ14" s="645"/>
      <c r="AK14" s="645"/>
      <c r="AL14" s="646" t="s">
        <v>136</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77555</v>
      </c>
      <c r="BH14" s="642"/>
      <c r="BI14" s="642"/>
      <c r="BJ14" s="642"/>
      <c r="BK14" s="642"/>
      <c r="BL14" s="642"/>
      <c r="BM14" s="642"/>
      <c r="BN14" s="643"/>
      <c r="BO14" s="644">
        <v>4.8</v>
      </c>
      <c r="BP14" s="644"/>
      <c r="BQ14" s="644"/>
      <c r="BR14" s="644"/>
      <c r="BS14" s="650" t="s">
        <v>235</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395886</v>
      </c>
      <c r="CS14" s="642"/>
      <c r="CT14" s="642"/>
      <c r="CU14" s="642"/>
      <c r="CV14" s="642"/>
      <c r="CW14" s="642"/>
      <c r="CX14" s="642"/>
      <c r="CY14" s="643"/>
      <c r="CZ14" s="644">
        <v>2.1</v>
      </c>
      <c r="DA14" s="644"/>
      <c r="DB14" s="644"/>
      <c r="DC14" s="644"/>
      <c r="DD14" s="650">
        <v>21017</v>
      </c>
      <c r="DE14" s="642"/>
      <c r="DF14" s="642"/>
      <c r="DG14" s="642"/>
      <c r="DH14" s="642"/>
      <c r="DI14" s="642"/>
      <c r="DJ14" s="642"/>
      <c r="DK14" s="642"/>
      <c r="DL14" s="642"/>
      <c r="DM14" s="642"/>
      <c r="DN14" s="642"/>
      <c r="DO14" s="642"/>
      <c r="DP14" s="643"/>
      <c r="DQ14" s="650">
        <v>375248</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39050</v>
      </c>
      <c r="S15" s="642"/>
      <c r="T15" s="642"/>
      <c r="U15" s="642"/>
      <c r="V15" s="642"/>
      <c r="W15" s="642"/>
      <c r="X15" s="642"/>
      <c r="Y15" s="643"/>
      <c r="Z15" s="644">
        <v>0.2</v>
      </c>
      <c r="AA15" s="644"/>
      <c r="AB15" s="644"/>
      <c r="AC15" s="644"/>
      <c r="AD15" s="645">
        <v>39050</v>
      </c>
      <c r="AE15" s="645"/>
      <c r="AF15" s="645"/>
      <c r="AG15" s="645"/>
      <c r="AH15" s="645"/>
      <c r="AI15" s="645"/>
      <c r="AJ15" s="645"/>
      <c r="AK15" s="645"/>
      <c r="AL15" s="646">
        <v>0.6</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181664</v>
      </c>
      <c r="BH15" s="642"/>
      <c r="BI15" s="642"/>
      <c r="BJ15" s="642"/>
      <c r="BK15" s="642"/>
      <c r="BL15" s="642"/>
      <c r="BM15" s="642"/>
      <c r="BN15" s="643"/>
      <c r="BO15" s="644">
        <v>11.2</v>
      </c>
      <c r="BP15" s="644"/>
      <c r="BQ15" s="644"/>
      <c r="BR15" s="644"/>
      <c r="BS15" s="650" t="s">
        <v>136</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3100870</v>
      </c>
      <c r="CS15" s="642"/>
      <c r="CT15" s="642"/>
      <c r="CU15" s="642"/>
      <c r="CV15" s="642"/>
      <c r="CW15" s="642"/>
      <c r="CX15" s="642"/>
      <c r="CY15" s="643"/>
      <c r="CZ15" s="644">
        <v>16.7</v>
      </c>
      <c r="DA15" s="644"/>
      <c r="DB15" s="644"/>
      <c r="DC15" s="644"/>
      <c r="DD15" s="650">
        <v>1554453</v>
      </c>
      <c r="DE15" s="642"/>
      <c r="DF15" s="642"/>
      <c r="DG15" s="642"/>
      <c r="DH15" s="642"/>
      <c r="DI15" s="642"/>
      <c r="DJ15" s="642"/>
      <c r="DK15" s="642"/>
      <c r="DL15" s="642"/>
      <c r="DM15" s="642"/>
      <c r="DN15" s="642"/>
      <c r="DO15" s="642"/>
      <c r="DP15" s="643"/>
      <c r="DQ15" s="650">
        <v>876679</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235</v>
      </c>
      <c r="S16" s="642"/>
      <c r="T16" s="642"/>
      <c r="U16" s="642"/>
      <c r="V16" s="642"/>
      <c r="W16" s="642"/>
      <c r="X16" s="642"/>
      <c r="Y16" s="643"/>
      <c r="Z16" s="644" t="s">
        <v>136</v>
      </c>
      <c r="AA16" s="644"/>
      <c r="AB16" s="644"/>
      <c r="AC16" s="644"/>
      <c r="AD16" s="645" t="s">
        <v>235</v>
      </c>
      <c r="AE16" s="645"/>
      <c r="AF16" s="645"/>
      <c r="AG16" s="645"/>
      <c r="AH16" s="645"/>
      <c r="AI16" s="645"/>
      <c r="AJ16" s="645"/>
      <c r="AK16" s="645"/>
      <c r="AL16" s="646" t="s">
        <v>235</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235</v>
      </c>
      <c r="BH16" s="642"/>
      <c r="BI16" s="642"/>
      <c r="BJ16" s="642"/>
      <c r="BK16" s="642"/>
      <c r="BL16" s="642"/>
      <c r="BM16" s="642"/>
      <c r="BN16" s="643"/>
      <c r="BO16" s="644" t="s">
        <v>235</v>
      </c>
      <c r="BP16" s="644"/>
      <c r="BQ16" s="644"/>
      <c r="BR16" s="644"/>
      <c r="BS16" s="650" t="s">
        <v>235</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88683</v>
      </c>
      <c r="CS16" s="642"/>
      <c r="CT16" s="642"/>
      <c r="CU16" s="642"/>
      <c r="CV16" s="642"/>
      <c r="CW16" s="642"/>
      <c r="CX16" s="642"/>
      <c r="CY16" s="643"/>
      <c r="CZ16" s="644">
        <v>0.5</v>
      </c>
      <c r="DA16" s="644"/>
      <c r="DB16" s="644"/>
      <c r="DC16" s="644"/>
      <c r="DD16" s="650" t="s">
        <v>235</v>
      </c>
      <c r="DE16" s="642"/>
      <c r="DF16" s="642"/>
      <c r="DG16" s="642"/>
      <c r="DH16" s="642"/>
      <c r="DI16" s="642"/>
      <c r="DJ16" s="642"/>
      <c r="DK16" s="642"/>
      <c r="DL16" s="642"/>
      <c r="DM16" s="642"/>
      <c r="DN16" s="642"/>
      <c r="DO16" s="642"/>
      <c r="DP16" s="643"/>
      <c r="DQ16" s="650">
        <v>53966</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6388</v>
      </c>
      <c r="S17" s="642"/>
      <c r="T17" s="642"/>
      <c r="U17" s="642"/>
      <c r="V17" s="642"/>
      <c r="W17" s="642"/>
      <c r="X17" s="642"/>
      <c r="Y17" s="643"/>
      <c r="Z17" s="644">
        <v>0</v>
      </c>
      <c r="AA17" s="644"/>
      <c r="AB17" s="644"/>
      <c r="AC17" s="644"/>
      <c r="AD17" s="645">
        <v>6388</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235</v>
      </c>
      <c r="BH17" s="642"/>
      <c r="BI17" s="642"/>
      <c r="BJ17" s="642"/>
      <c r="BK17" s="642"/>
      <c r="BL17" s="642"/>
      <c r="BM17" s="642"/>
      <c r="BN17" s="643"/>
      <c r="BO17" s="644" t="s">
        <v>136</v>
      </c>
      <c r="BP17" s="644"/>
      <c r="BQ17" s="644"/>
      <c r="BR17" s="644"/>
      <c r="BS17" s="650" t="s">
        <v>235</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2649157</v>
      </c>
      <c r="CS17" s="642"/>
      <c r="CT17" s="642"/>
      <c r="CU17" s="642"/>
      <c r="CV17" s="642"/>
      <c r="CW17" s="642"/>
      <c r="CX17" s="642"/>
      <c r="CY17" s="643"/>
      <c r="CZ17" s="644">
        <v>14.2</v>
      </c>
      <c r="DA17" s="644"/>
      <c r="DB17" s="644"/>
      <c r="DC17" s="644"/>
      <c r="DD17" s="650" t="s">
        <v>235</v>
      </c>
      <c r="DE17" s="642"/>
      <c r="DF17" s="642"/>
      <c r="DG17" s="642"/>
      <c r="DH17" s="642"/>
      <c r="DI17" s="642"/>
      <c r="DJ17" s="642"/>
      <c r="DK17" s="642"/>
      <c r="DL17" s="642"/>
      <c r="DM17" s="642"/>
      <c r="DN17" s="642"/>
      <c r="DO17" s="642"/>
      <c r="DP17" s="643"/>
      <c r="DQ17" s="650">
        <v>2367512</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5788396</v>
      </c>
      <c r="S18" s="642"/>
      <c r="T18" s="642"/>
      <c r="U18" s="642"/>
      <c r="V18" s="642"/>
      <c r="W18" s="642"/>
      <c r="X18" s="642"/>
      <c r="Y18" s="643"/>
      <c r="Z18" s="644">
        <v>30.2</v>
      </c>
      <c r="AA18" s="644"/>
      <c r="AB18" s="644"/>
      <c r="AC18" s="644"/>
      <c r="AD18" s="645">
        <v>4817024</v>
      </c>
      <c r="AE18" s="645"/>
      <c r="AF18" s="645"/>
      <c r="AG18" s="645"/>
      <c r="AH18" s="645"/>
      <c r="AI18" s="645"/>
      <c r="AJ18" s="645"/>
      <c r="AK18" s="645"/>
      <c r="AL18" s="646">
        <v>68.900000000000006</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136</v>
      </c>
      <c r="BH18" s="642"/>
      <c r="BI18" s="642"/>
      <c r="BJ18" s="642"/>
      <c r="BK18" s="642"/>
      <c r="BL18" s="642"/>
      <c r="BM18" s="642"/>
      <c r="BN18" s="643"/>
      <c r="BO18" s="644" t="s">
        <v>235</v>
      </c>
      <c r="BP18" s="644"/>
      <c r="BQ18" s="644"/>
      <c r="BR18" s="644"/>
      <c r="BS18" s="650" t="s">
        <v>235</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235</v>
      </c>
      <c r="CS18" s="642"/>
      <c r="CT18" s="642"/>
      <c r="CU18" s="642"/>
      <c r="CV18" s="642"/>
      <c r="CW18" s="642"/>
      <c r="CX18" s="642"/>
      <c r="CY18" s="643"/>
      <c r="CZ18" s="644" t="s">
        <v>235</v>
      </c>
      <c r="DA18" s="644"/>
      <c r="DB18" s="644"/>
      <c r="DC18" s="644"/>
      <c r="DD18" s="650" t="s">
        <v>235</v>
      </c>
      <c r="DE18" s="642"/>
      <c r="DF18" s="642"/>
      <c r="DG18" s="642"/>
      <c r="DH18" s="642"/>
      <c r="DI18" s="642"/>
      <c r="DJ18" s="642"/>
      <c r="DK18" s="642"/>
      <c r="DL18" s="642"/>
      <c r="DM18" s="642"/>
      <c r="DN18" s="642"/>
      <c r="DO18" s="642"/>
      <c r="DP18" s="643"/>
      <c r="DQ18" s="650" t="s">
        <v>235</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4817024</v>
      </c>
      <c r="S19" s="642"/>
      <c r="T19" s="642"/>
      <c r="U19" s="642"/>
      <c r="V19" s="642"/>
      <c r="W19" s="642"/>
      <c r="X19" s="642"/>
      <c r="Y19" s="643"/>
      <c r="Z19" s="644">
        <v>25.2</v>
      </c>
      <c r="AA19" s="644"/>
      <c r="AB19" s="644"/>
      <c r="AC19" s="644"/>
      <c r="AD19" s="645">
        <v>4817024</v>
      </c>
      <c r="AE19" s="645"/>
      <c r="AF19" s="645"/>
      <c r="AG19" s="645"/>
      <c r="AH19" s="645"/>
      <c r="AI19" s="645"/>
      <c r="AJ19" s="645"/>
      <c r="AK19" s="645"/>
      <c r="AL19" s="646">
        <v>68.900000000000006</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16884</v>
      </c>
      <c r="BH19" s="642"/>
      <c r="BI19" s="642"/>
      <c r="BJ19" s="642"/>
      <c r="BK19" s="642"/>
      <c r="BL19" s="642"/>
      <c r="BM19" s="642"/>
      <c r="BN19" s="643"/>
      <c r="BO19" s="644">
        <v>1</v>
      </c>
      <c r="BP19" s="644"/>
      <c r="BQ19" s="644"/>
      <c r="BR19" s="644"/>
      <c r="BS19" s="650" t="s">
        <v>136</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136</v>
      </c>
      <c r="CS19" s="642"/>
      <c r="CT19" s="642"/>
      <c r="CU19" s="642"/>
      <c r="CV19" s="642"/>
      <c r="CW19" s="642"/>
      <c r="CX19" s="642"/>
      <c r="CY19" s="643"/>
      <c r="CZ19" s="644" t="s">
        <v>136</v>
      </c>
      <c r="DA19" s="644"/>
      <c r="DB19" s="644"/>
      <c r="DC19" s="644"/>
      <c r="DD19" s="650" t="s">
        <v>235</v>
      </c>
      <c r="DE19" s="642"/>
      <c r="DF19" s="642"/>
      <c r="DG19" s="642"/>
      <c r="DH19" s="642"/>
      <c r="DI19" s="642"/>
      <c r="DJ19" s="642"/>
      <c r="DK19" s="642"/>
      <c r="DL19" s="642"/>
      <c r="DM19" s="642"/>
      <c r="DN19" s="642"/>
      <c r="DO19" s="642"/>
      <c r="DP19" s="643"/>
      <c r="DQ19" s="650" t="s">
        <v>136</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971372</v>
      </c>
      <c r="S20" s="642"/>
      <c r="T20" s="642"/>
      <c r="U20" s="642"/>
      <c r="V20" s="642"/>
      <c r="W20" s="642"/>
      <c r="X20" s="642"/>
      <c r="Y20" s="643"/>
      <c r="Z20" s="644">
        <v>5.0999999999999996</v>
      </c>
      <c r="AA20" s="644"/>
      <c r="AB20" s="644"/>
      <c r="AC20" s="644"/>
      <c r="AD20" s="645" t="s">
        <v>235</v>
      </c>
      <c r="AE20" s="645"/>
      <c r="AF20" s="645"/>
      <c r="AG20" s="645"/>
      <c r="AH20" s="645"/>
      <c r="AI20" s="645"/>
      <c r="AJ20" s="645"/>
      <c r="AK20" s="645"/>
      <c r="AL20" s="646" t="s">
        <v>235</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16884</v>
      </c>
      <c r="BH20" s="642"/>
      <c r="BI20" s="642"/>
      <c r="BJ20" s="642"/>
      <c r="BK20" s="642"/>
      <c r="BL20" s="642"/>
      <c r="BM20" s="642"/>
      <c r="BN20" s="643"/>
      <c r="BO20" s="644">
        <v>1</v>
      </c>
      <c r="BP20" s="644"/>
      <c r="BQ20" s="644"/>
      <c r="BR20" s="644"/>
      <c r="BS20" s="650" t="s">
        <v>136</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18620020</v>
      </c>
      <c r="CS20" s="642"/>
      <c r="CT20" s="642"/>
      <c r="CU20" s="642"/>
      <c r="CV20" s="642"/>
      <c r="CW20" s="642"/>
      <c r="CX20" s="642"/>
      <c r="CY20" s="643"/>
      <c r="CZ20" s="644">
        <v>100</v>
      </c>
      <c r="DA20" s="644"/>
      <c r="DB20" s="644"/>
      <c r="DC20" s="644"/>
      <c r="DD20" s="650">
        <v>3277802</v>
      </c>
      <c r="DE20" s="642"/>
      <c r="DF20" s="642"/>
      <c r="DG20" s="642"/>
      <c r="DH20" s="642"/>
      <c r="DI20" s="642"/>
      <c r="DJ20" s="642"/>
      <c r="DK20" s="642"/>
      <c r="DL20" s="642"/>
      <c r="DM20" s="642"/>
      <c r="DN20" s="642"/>
      <c r="DO20" s="642"/>
      <c r="DP20" s="643"/>
      <c r="DQ20" s="650">
        <v>9153861</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235</v>
      </c>
      <c r="S21" s="642"/>
      <c r="T21" s="642"/>
      <c r="U21" s="642"/>
      <c r="V21" s="642"/>
      <c r="W21" s="642"/>
      <c r="X21" s="642"/>
      <c r="Y21" s="643"/>
      <c r="Z21" s="644" t="s">
        <v>235</v>
      </c>
      <c r="AA21" s="644"/>
      <c r="AB21" s="644"/>
      <c r="AC21" s="644"/>
      <c r="AD21" s="645" t="s">
        <v>235</v>
      </c>
      <c r="AE21" s="645"/>
      <c r="AF21" s="645"/>
      <c r="AG21" s="645"/>
      <c r="AH21" s="645"/>
      <c r="AI21" s="645"/>
      <c r="AJ21" s="645"/>
      <c r="AK21" s="645"/>
      <c r="AL21" s="646" t="s">
        <v>235</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16884</v>
      </c>
      <c r="BH21" s="642"/>
      <c r="BI21" s="642"/>
      <c r="BJ21" s="642"/>
      <c r="BK21" s="642"/>
      <c r="BL21" s="642"/>
      <c r="BM21" s="642"/>
      <c r="BN21" s="643"/>
      <c r="BO21" s="644">
        <v>1</v>
      </c>
      <c r="BP21" s="644"/>
      <c r="BQ21" s="644"/>
      <c r="BR21" s="644"/>
      <c r="BS21" s="650" t="s">
        <v>235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7939766</v>
      </c>
      <c r="S22" s="642"/>
      <c r="T22" s="642"/>
      <c r="U22" s="642"/>
      <c r="V22" s="642"/>
      <c r="W22" s="642"/>
      <c r="X22" s="642"/>
      <c r="Y22" s="643"/>
      <c r="Z22" s="644">
        <v>41.5</v>
      </c>
      <c r="AA22" s="644"/>
      <c r="AB22" s="644"/>
      <c r="AC22" s="644"/>
      <c r="AD22" s="645">
        <v>6968394</v>
      </c>
      <c r="AE22" s="645"/>
      <c r="AF22" s="645"/>
      <c r="AG22" s="645"/>
      <c r="AH22" s="645"/>
      <c r="AI22" s="645"/>
      <c r="AJ22" s="645"/>
      <c r="AK22" s="645"/>
      <c r="AL22" s="646">
        <v>99.7</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136</v>
      </c>
      <c r="BH22" s="642"/>
      <c r="BI22" s="642"/>
      <c r="BJ22" s="642"/>
      <c r="BK22" s="642"/>
      <c r="BL22" s="642"/>
      <c r="BM22" s="642"/>
      <c r="BN22" s="643"/>
      <c r="BO22" s="644" t="s">
        <v>235</v>
      </c>
      <c r="BP22" s="644"/>
      <c r="BQ22" s="644"/>
      <c r="BR22" s="644"/>
      <c r="BS22" s="650" t="s">
        <v>235</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3615</v>
      </c>
      <c r="S23" s="642"/>
      <c r="T23" s="642"/>
      <c r="U23" s="642"/>
      <c r="V23" s="642"/>
      <c r="W23" s="642"/>
      <c r="X23" s="642"/>
      <c r="Y23" s="643"/>
      <c r="Z23" s="644">
        <v>0</v>
      </c>
      <c r="AA23" s="644"/>
      <c r="AB23" s="644"/>
      <c r="AC23" s="644"/>
      <c r="AD23" s="645">
        <v>3615</v>
      </c>
      <c r="AE23" s="645"/>
      <c r="AF23" s="645"/>
      <c r="AG23" s="645"/>
      <c r="AH23" s="645"/>
      <c r="AI23" s="645"/>
      <c r="AJ23" s="645"/>
      <c r="AK23" s="645"/>
      <c r="AL23" s="646">
        <v>0.1</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136</v>
      </c>
      <c r="BH23" s="642"/>
      <c r="BI23" s="642"/>
      <c r="BJ23" s="642"/>
      <c r="BK23" s="642"/>
      <c r="BL23" s="642"/>
      <c r="BM23" s="642"/>
      <c r="BN23" s="643"/>
      <c r="BO23" s="644" t="s">
        <v>235</v>
      </c>
      <c r="BP23" s="644"/>
      <c r="BQ23" s="644"/>
      <c r="BR23" s="644"/>
      <c r="BS23" s="650" t="s">
        <v>136</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141539</v>
      </c>
      <c r="S24" s="642"/>
      <c r="T24" s="642"/>
      <c r="U24" s="642"/>
      <c r="V24" s="642"/>
      <c r="W24" s="642"/>
      <c r="X24" s="642"/>
      <c r="Y24" s="643"/>
      <c r="Z24" s="644">
        <v>0.7</v>
      </c>
      <c r="AA24" s="644"/>
      <c r="AB24" s="644"/>
      <c r="AC24" s="644"/>
      <c r="AD24" s="645" t="s">
        <v>136</v>
      </c>
      <c r="AE24" s="645"/>
      <c r="AF24" s="645"/>
      <c r="AG24" s="645"/>
      <c r="AH24" s="645"/>
      <c r="AI24" s="645"/>
      <c r="AJ24" s="645"/>
      <c r="AK24" s="645"/>
      <c r="AL24" s="646" t="s">
        <v>136</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235</v>
      </c>
      <c r="BH24" s="642"/>
      <c r="BI24" s="642"/>
      <c r="BJ24" s="642"/>
      <c r="BK24" s="642"/>
      <c r="BL24" s="642"/>
      <c r="BM24" s="642"/>
      <c r="BN24" s="643"/>
      <c r="BO24" s="644" t="s">
        <v>235</v>
      </c>
      <c r="BP24" s="644"/>
      <c r="BQ24" s="644"/>
      <c r="BR24" s="644"/>
      <c r="BS24" s="650" t="s">
        <v>235</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7373349</v>
      </c>
      <c r="CS24" s="631"/>
      <c r="CT24" s="631"/>
      <c r="CU24" s="631"/>
      <c r="CV24" s="631"/>
      <c r="CW24" s="631"/>
      <c r="CX24" s="631"/>
      <c r="CY24" s="632"/>
      <c r="CZ24" s="635">
        <v>39.6</v>
      </c>
      <c r="DA24" s="636"/>
      <c r="DB24" s="636"/>
      <c r="DC24" s="655"/>
      <c r="DD24" s="674">
        <v>4866248</v>
      </c>
      <c r="DE24" s="631"/>
      <c r="DF24" s="631"/>
      <c r="DG24" s="631"/>
      <c r="DH24" s="631"/>
      <c r="DI24" s="631"/>
      <c r="DJ24" s="631"/>
      <c r="DK24" s="632"/>
      <c r="DL24" s="674">
        <v>4158697</v>
      </c>
      <c r="DM24" s="631"/>
      <c r="DN24" s="631"/>
      <c r="DO24" s="631"/>
      <c r="DP24" s="631"/>
      <c r="DQ24" s="631"/>
      <c r="DR24" s="631"/>
      <c r="DS24" s="631"/>
      <c r="DT24" s="631"/>
      <c r="DU24" s="631"/>
      <c r="DV24" s="632"/>
      <c r="DW24" s="635">
        <v>57.1</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431223</v>
      </c>
      <c r="S25" s="642"/>
      <c r="T25" s="642"/>
      <c r="U25" s="642"/>
      <c r="V25" s="642"/>
      <c r="W25" s="642"/>
      <c r="X25" s="642"/>
      <c r="Y25" s="643"/>
      <c r="Z25" s="644">
        <v>2.2999999999999998</v>
      </c>
      <c r="AA25" s="644"/>
      <c r="AB25" s="644"/>
      <c r="AC25" s="644"/>
      <c r="AD25" s="645">
        <v>6429</v>
      </c>
      <c r="AE25" s="645"/>
      <c r="AF25" s="645"/>
      <c r="AG25" s="645"/>
      <c r="AH25" s="645"/>
      <c r="AI25" s="645"/>
      <c r="AJ25" s="645"/>
      <c r="AK25" s="645"/>
      <c r="AL25" s="646">
        <v>0.1</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235</v>
      </c>
      <c r="BH25" s="642"/>
      <c r="BI25" s="642"/>
      <c r="BJ25" s="642"/>
      <c r="BK25" s="642"/>
      <c r="BL25" s="642"/>
      <c r="BM25" s="642"/>
      <c r="BN25" s="643"/>
      <c r="BO25" s="644" t="s">
        <v>235</v>
      </c>
      <c r="BP25" s="644"/>
      <c r="BQ25" s="644"/>
      <c r="BR25" s="644"/>
      <c r="BS25" s="650" t="s">
        <v>235</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2113209</v>
      </c>
      <c r="CS25" s="677"/>
      <c r="CT25" s="677"/>
      <c r="CU25" s="677"/>
      <c r="CV25" s="677"/>
      <c r="CW25" s="677"/>
      <c r="CX25" s="677"/>
      <c r="CY25" s="678"/>
      <c r="CZ25" s="646">
        <v>11.3</v>
      </c>
      <c r="DA25" s="675"/>
      <c r="DB25" s="675"/>
      <c r="DC25" s="679"/>
      <c r="DD25" s="650">
        <v>1773270</v>
      </c>
      <c r="DE25" s="677"/>
      <c r="DF25" s="677"/>
      <c r="DG25" s="677"/>
      <c r="DH25" s="677"/>
      <c r="DI25" s="677"/>
      <c r="DJ25" s="677"/>
      <c r="DK25" s="678"/>
      <c r="DL25" s="650">
        <v>1750778</v>
      </c>
      <c r="DM25" s="677"/>
      <c r="DN25" s="677"/>
      <c r="DO25" s="677"/>
      <c r="DP25" s="677"/>
      <c r="DQ25" s="677"/>
      <c r="DR25" s="677"/>
      <c r="DS25" s="677"/>
      <c r="DT25" s="677"/>
      <c r="DU25" s="677"/>
      <c r="DV25" s="678"/>
      <c r="DW25" s="646">
        <v>24.1</v>
      </c>
      <c r="DX25" s="675"/>
      <c r="DY25" s="675"/>
      <c r="DZ25" s="675"/>
      <c r="EA25" s="675"/>
      <c r="EB25" s="675"/>
      <c r="EC25" s="676"/>
    </row>
    <row r="26" spans="2:133" ht="11.25" customHeight="1" x14ac:dyDescent="0.15">
      <c r="B26" s="638" t="s">
        <v>296</v>
      </c>
      <c r="C26" s="639"/>
      <c r="D26" s="639"/>
      <c r="E26" s="639"/>
      <c r="F26" s="639"/>
      <c r="G26" s="639"/>
      <c r="H26" s="639"/>
      <c r="I26" s="639"/>
      <c r="J26" s="639"/>
      <c r="K26" s="639"/>
      <c r="L26" s="639"/>
      <c r="M26" s="639"/>
      <c r="N26" s="639"/>
      <c r="O26" s="639"/>
      <c r="P26" s="639"/>
      <c r="Q26" s="640"/>
      <c r="R26" s="641">
        <v>80463</v>
      </c>
      <c r="S26" s="642"/>
      <c r="T26" s="642"/>
      <c r="U26" s="642"/>
      <c r="V26" s="642"/>
      <c r="W26" s="642"/>
      <c r="X26" s="642"/>
      <c r="Y26" s="643"/>
      <c r="Z26" s="644">
        <v>0.4</v>
      </c>
      <c r="AA26" s="644"/>
      <c r="AB26" s="644"/>
      <c r="AC26" s="644"/>
      <c r="AD26" s="645" t="s">
        <v>136</v>
      </c>
      <c r="AE26" s="645"/>
      <c r="AF26" s="645"/>
      <c r="AG26" s="645"/>
      <c r="AH26" s="645"/>
      <c r="AI26" s="645"/>
      <c r="AJ26" s="645"/>
      <c r="AK26" s="645"/>
      <c r="AL26" s="646" t="s">
        <v>136</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235</v>
      </c>
      <c r="BH26" s="642"/>
      <c r="BI26" s="642"/>
      <c r="BJ26" s="642"/>
      <c r="BK26" s="642"/>
      <c r="BL26" s="642"/>
      <c r="BM26" s="642"/>
      <c r="BN26" s="643"/>
      <c r="BO26" s="644" t="s">
        <v>235</v>
      </c>
      <c r="BP26" s="644"/>
      <c r="BQ26" s="644"/>
      <c r="BR26" s="644"/>
      <c r="BS26" s="650" t="s">
        <v>235</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1516727</v>
      </c>
      <c r="CS26" s="642"/>
      <c r="CT26" s="642"/>
      <c r="CU26" s="642"/>
      <c r="CV26" s="642"/>
      <c r="CW26" s="642"/>
      <c r="CX26" s="642"/>
      <c r="CY26" s="643"/>
      <c r="CZ26" s="646">
        <v>8.1</v>
      </c>
      <c r="DA26" s="675"/>
      <c r="DB26" s="675"/>
      <c r="DC26" s="679"/>
      <c r="DD26" s="650">
        <v>1184250</v>
      </c>
      <c r="DE26" s="642"/>
      <c r="DF26" s="642"/>
      <c r="DG26" s="642"/>
      <c r="DH26" s="642"/>
      <c r="DI26" s="642"/>
      <c r="DJ26" s="642"/>
      <c r="DK26" s="643"/>
      <c r="DL26" s="650" t="s">
        <v>235</v>
      </c>
      <c r="DM26" s="642"/>
      <c r="DN26" s="642"/>
      <c r="DO26" s="642"/>
      <c r="DP26" s="642"/>
      <c r="DQ26" s="642"/>
      <c r="DR26" s="642"/>
      <c r="DS26" s="642"/>
      <c r="DT26" s="642"/>
      <c r="DU26" s="642"/>
      <c r="DV26" s="643"/>
      <c r="DW26" s="646" t="s">
        <v>136</v>
      </c>
      <c r="DX26" s="675"/>
      <c r="DY26" s="675"/>
      <c r="DZ26" s="675"/>
      <c r="EA26" s="675"/>
      <c r="EB26" s="675"/>
      <c r="EC26" s="676"/>
    </row>
    <row r="27" spans="2:133" ht="11.25" customHeight="1" x14ac:dyDescent="0.15">
      <c r="B27" s="638" t="s">
        <v>299</v>
      </c>
      <c r="C27" s="639"/>
      <c r="D27" s="639"/>
      <c r="E27" s="639"/>
      <c r="F27" s="639"/>
      <c r="G27" s="639"/>
      <c r="H27" s="639"/>
      <c r="I27" s="639"/>
      <c r="J27" s="639"/>
      <c r="K27" s="639"/>
      <c r="L27" s="639"/>
      <c r="M27" s="639"/>
      <c r="N27" s="639"/>
      <c r="O27" s="639"/>
      <c r="P27" s="639"/>
      <c r="Q27" s="640"/>
      <c r="R27" s="641">
        <v>2104788</v>
      </c>
      <c r="S27" s="642"/>
      <c r="T27" s="642"/>
      <c r="U27" s="642"/>
      <c r="V27" s="642"/>
      <c r="W27" s="642"/>
      <c r="X27" s="642"/>
      <c r="Y27" s="643"/>
      <c r="Z27" s="644">
        <v>11</v>
      </c>
      <c r="AA27" s="644"/>
      <c r="AB27" s="644"/>
      <c r="AC27" s="644"/>
      <c r="AD27" s="645" t="s">
        <v>235</v>
      </c>
      <c r="AE27" s="645"/>
      <c r="AF27" s="645"/>
      <c r="AG27" s="645"/>
      <c r="AH27" s="645"/>
      <c r="AI27" s="645"/>
      <c r="AJ27" s="645"/>
      <c r="AK27" s="645"/>
      <c r="AL27" s="646" t="s">
        <v>235</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1619914</v>
      </c>
      <c r="BH27" s="642"/>
      <c r="BI27" s="642"/>
      <c r="BJ27" s="642"/>
      <c r="BK27" s="642"/>
      <c r="BL27" s="642"/>
      <c r="BM27" s="642"/>
      <c r="BN27" s="643"/>
      <c r="BO27" s="644">
        <v>100</v>
      </c>
      <c r="BP27" s="644"/>
      <c r="BQ27" s="644"/>
      <c r="BR27" s="644"/>
      <c r="BS27" s="650">
        <v>7039</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2610983</v>
      </c>
      <c r="CS27" s="677"/>
      <c r="CT27" s="677"/>
      <c r="CU27" s="677"/>
      <c r="CV27" s="677"/>
      <c r="CW27" s="677"/>
      <c r="CX27" s="677"/>
      <c r="CY27" s="678"/>
      <c r="CZ27" s="646">
        <v>14</v>
      </c>
      <c r="DA27" s="675"/>
      <c r="DB27" s="675"/>
      <c r="DC27" s="679"/>
      <c r="DD27" s="650">
        <v>725466</v>
      </c>
      <c r="DE27" s="677"/>
      <c r="DF27" s="677"/>
      <c r="DG27" s="677"/>
      <c r="DH27" s="677"/>
      <c r="DI27" s="677"/>
      <c r="DJ27" s="677"/>
      <c r="DK27" s="678"/>
      <c r="DL27" s="650">
        <v>724636</v>
      </c>
      <c r="DM27" s="677"/>
      <c r="DN27" s="677"/>
      <c r="DO27" s="677"/>
      <c r="DP27" s="677"/>
      <c r="DQ27" s="677"/>
      <c r="DR27" s="677"/>
      <c r="DS27" s="677"/>
      <c r="DT27" s="677"/>
      <c r="DU27" s="677"/>
      <c r="DV27" s="678"/>
      <c r="DW27" s="646">
        <v>10</v>
      </c>
      <c r="DX27" s="675"/>
      <c r="DY27" s="675"/>
      <c r="DZ27" s="675"/>
      <c r="EA27" s="675"/>
      <c r="EB27" s="675"/>
      <c r="EC27" s="676"/>
    </row>
    <row r="28" spans="2:133" ht="11.25" customHeight="1" x14ac:dyDescent="0.15">
      <c r="B28" s="683" t="s">
        <v>302</v>
      </c>
      <c r="C28" s="684"/>
      <c r="D28" s="684"/>
      <c r="E28" s="684"/>
      <c r="F28" s="684"/>
      <c r="G28" s="684"/>
      <c r="H28" s="684"/>
      <c r="I28" s="684"/>
      <c r="J28" s="684"/>
      <c r="K28" s="684"/>
      <c r="L28" s="684"/>
      <c r="M28" s="684"/>
      <c r="N28" s="684"/>
      <c r="O28" s="684"/>
      <c r="P28" s="684"/>
      <c r="Q28" s="685"/>
      <c r="R28" s="641" t="s">
        <v>136</v>
      </c>
      <c r="S28" s="642"/>
      <c r="T28" s="642"/>
      <c r="U28" s="642"/>
      <c r="V28" s="642"/>
      <c r="W28" s="642"/>
      <c r="X28" s="642"/>
      <c r="Y28" s="643"/>
      <c r="Z28" s="644" t="s">
        <v>136</v>
      </c>
      <c r="AA28" s="644"/>
      <c r="AB28" s="644"/>
      <c r="AC28" s="644"/>
      <c r="AD28" s="645" t="s">
        <v>235</v>
      </c>
      <c r="AE28" s="645"/>
      <c r="AF28" s="645"/>
      <c r="AG28" s="645"/>
      <c r="AH28" s="645"/>
      <c r="AI28" s="645"/>
      <c r="AJ28" s="645"/>
      <c r="AK28" s="645"/>
      <c r="AL28" s="646" t="s">
        <v>235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2649157</v>
      </c>
      <c r="CS28" s="642"/>
      <c r="CT28" s="642"/>
      <c r="CU28" s="642"/>
      <c r="CV28" s="642"/>
      <c r="CW28" s="642"/>
      <c r="CX28" s="642"/>
      <c r="CY28" s="643"/>
      <c r="CZ28" s="646">
        <v>14.2</v>
      </c>
      <c r="DA28" s="675"/>
      <c r="DB28" s="675"/>
      <c r="DC28" s="679"/>
      <c r="DD28" s="650">
        <v>2367512</v>
      </c>
      <c r="DE28" s="642"/>
      <c r="DF28" s="642"/>
      <c r="DG28" s="642"/>
      <c r="DH28" s="642"/>
      <c r="DI28" s="642"/>
      <c r="DJ28" s="642"/>
      <c r="DK28" s="643"/>
      <c r="DL28" s="650">
        <v>1683283</v>
      </c>
      <c r="DM28" s="642"/>
      <c r="DN28" s="642"/>
      <c r="DO28" s="642"/>
      <c r="DP28" s="642"/>
      <c r="DQ28" s="642"/>
      <c r="DR28" s="642"/>
      <c r="DS28" s="642"/>
      <c r="DT28" s="642"/>
      <c r="DU28" s="642"/>
      <c r="DV28" s="643"/>
      <c r="DW28" s="646">
        <v>23.1</v>
      </c>
      <c r="DX28" s="675"/>
      <c r="DY28" s="675"/>
      <c r="DZ28" s="675"/>
      <c r="EA28" s="675"/>
      <c r="EB28" s="675"/>
      <c r="EC28" s="676"/>
    </row>
    <row r="29" spans="2:133" ht="11.25" customHeight="1" x14ac:dyDescent="0.15">
      <c r="B29" s="638" t="s">
        <v>304</v>
      </c>
      <c r="C29" s="639"/>
      <c r="D29" s="639"/>
      <c r="E29" s="639"/>
      <c r="F29" s="639"/>
      <c r="G29" s="639"/>
      <c r="H29" s="639"/>
      <c r="I29" s="639"/>
      <c r="J29" s="639"/>
      <c r="K29" s="639"/>
      <c r="L29" s="639"/>
      <c r="M29" s="639"/>
      <c r="N29" s="639"/>
      <c r="O29" s="639"/>
      <c r="P29" s="639"/>
      <c r="Q29" s="640"/>
      <c r="R29" s="641">
        <v>978053</v>
      </c>
      <c r="S29" s="642"/>
      <c r="T29" s="642"/>
      <c r="U29" s="642"/>
      <c r="V29" s="642"/>
      <c r="W29" s="642"/>
      <c r="X29" s="642"/>
      <c r="Y29" s="643"/>
      <c r="Z29" s="644">
        <v>5.0999999999999996</v>
      </c>
      <c r="AA29" s="644"/>
      <c r="AB29" s="644"/>
      <c r="AC29" s="644"/>
      <c r="AD29" s="645" t="s">
        <v>235</v>
      </c>
      <c r="AE29" s="645"/>
      <c r="AF29" s="645"/>
      <c r="AG29" s="645"/>
      <c r="AH29" s="645"/>
      <c r="AI29" s="645"/>
      <c r="AJ29" s="645"/>
      <c r="AK29" s="645"/>
      <c r="AL29" s="646" t="s">
        <v>235</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70</v>
      </c>
      <c r="CG29" s="657"/>
      <c r="CH29" s="657"/>
      <c r="CI29" s="657"/>
      <c r="CJ29" s="657"/>
      <c r="CK29" s="657"/>
      <c r="CL29" s="657"/>
      <c r="CM29" s="657"/>
      <c r="CN29" s="657"/>
      <c r="CO29" s="657"/>
      <c r="CP29" s="657"/>
      <c r="CQ29" s="658"/>
      <c r="CR29" s="641">
        <v>2649154</v>
      </c>
      <c r="CS29" s="677"/>
      <c r="CT29" s="677"/>
      <c r="CU29" s="677"/>
      <c r="CV29" s="677"/>
      <c r="CW29" s="677"/>
      <c r="CX29" s="677"/>
      <c r="CY29" s="678"/>
      <c r="CZ29" s="646">
        <v>14.2</v>
      </c>
      <c r="DA29" s="675"/>
      <c r="DB29" s="675"/>
      <c r="DC29" s="679"/>
      <c r="DD29" s="650">
        <v>2367509</v>
      </c>
      <c r="DE29" s="677"/>
      <c r="DF29" s="677"/>
      <c r="DG29" s="677"/>
      <c r="DH29" s="677"/>
      <c r="DI29" s="677"/>
      <c r="DJ29" s="677"/>
      <c r="DK29" s="678"/>
      <c r="DL29" s="650">
        <v>1683280</v>
      </c>
      <c r="DM29" s="677"/>
      <c r="DN29" s="677"/>
      <c r="DO29" s="677"/>
      <c r="DP29" s="677"/>
      <c r="DQ29" s="677"/>
      <c r="DR29" s="677"/>
      <c r="DS29" s="677"/>
      <c r="DT29" s="677"/>
      <c r="DU29" s="677"/>
      <c r="DV29" s="678"/>
      <c r="DW29" s="646">
        <v>23.1</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213868</v>
      </c>
      <c r="S30" s="642"/>
      <c r="T30" s="642"/>
      <c r="U30" s="642"/>
      <c r="V30" s="642"/>
      <c r="W30" s="642"/>
      <c r="X30" s="642"/>
      <c r="Y30" s="643"/>
      <c r="Z30" s="644">
        <v>1.1000000000000001</v>
      </c>
      <c r="AA30" s="644"/>
      <c r="AB30" s="644"/>
      <c r="AC30" s="644"/>
      <c r="AD30" s="645">
        <v>9853</v>
      </c>
      <c r="AE30" s="645"/>
      <c r="AF30" s="645"/>
      <c r="AG30" s="645"/>
      <c r="AH30" s="645"/>
      <c r="AI30" s="645"/>
      <c r="AJ30" s="645"/>
      <c r="AK30" s="645"/>
      <c r="AL30" s="646">
        <v>0.1</v>
      </c>
      <c r="AM30" s="647"/>
      <c r="AN30" s="647"/>
      <c r="AO30" s="648"/>
      <c r="AP30" s="689" t="s">
        <v>309</v>
      </c>
      <c r="AQ30" s="690"/>
      <c r="AR30" s="690"/>
      <c r="AS30" s="690"/>
      <c r="AT30" s="695" t="s">
        <v>310</v>
      </c>
      <c r="AU30" s="230"/>
      <c r="AV30" s="230"/>
      <c r="AW30" s="230"/>
      <c r="AX30" s="627" t="s">
        <v>189</v>
      </c>
      <c r="AY30" s="628"/>
      <c r="AZ30" s="628"/>
      <c r="BA30" s="628"/>
      <c r="BB30" s="628"/>
      <c r="BC30" s="628"/>
      <c r="BD30" s="628"/>
      <c r="BE30" s="628"/>
      <c r="BF30" s="629"/>
      <c r="BG30" s="701">
        <v>98</v>
      </c>
      <c r="BH30" s="702"/>
      <c r="BI30" s="702"/>
      <c r="BJ30" s="702"/>
      <c r="BK30" s="702"/>
      <c r="BL30" s="702"/>
      <c r="BM30" s="636">
        <v>88.8</v>
      </c>
      <c r="BN30" s="702"/>
      <c r="BO30" s="702"/>
      <c r="BP30" s="702"/>
      <c r="BQ30" s="703"/>
      <c r="BR30" s="701">
        <v>97.4</v>
      </c>
      <c r="BS30" s="702"/>
      <c r="BT30" s="702"/>
      <c r="BU30" s="702"/>
      <c r="BV30" s="702"/>
      <c r="BW30" s="702"/>
      <c r="BX30" s="636">
        <v>87.2</v>
      </c>
      <c r="BY30" s="702"/>
      <c r="BZ30" s="702"/>
      <c r="CA30" s="702"/>
      <c r="CB30" s="703"/>
      <c r="CD30" s="706"/>
      <c r="CE30" s="707"/>
      <c r="CF30" s="656" t="s">
        <v>311</v>
      </c>
      <c r="CG30" s="657"/>
      <c r="CH30" s="657"/>
      <c r="CI30" s="657"/>
      <c r="CJ30" s="657"/>
      <c r="CK30" s="657"/>
      <c r="CL30" s="657"/>
      <c r="CM30" s="657"/>
      <c r="CN30" s="657"/>
      <c r="CO30" s="657"/>
      <c r="CP30" s="657"/>
      <c r="CQ30" s="658"/>
      <c r="CR30" s="641">
        <v>2470343</v>
      </c>
      <c r="CS30" s="642"/>
      <c r="CT30" s="642"/>
      <c r="CU30" s="642"/>
      <c r="CV30" s="642"/>
      <c r="CW30" s="642"/>
      <c r="CX30" s="642"/>
      <c r="CY30" s="643"/>
      <c r="CZ30" s="646">
        <v>13.3</v>
      </c>
      <c r="DA30" s="675"/>
      <c r="DB30" s="675"/>
      <c r="DC30" s="679"/>
      <c r="DD30" s="650">
        <v>2228492</v>
      </c>
      <c r="DE30" s="642"/>
      <c r="DF30" s="642"/>
      <c r="DG30" s="642"/>
      <c r="DH30" s="642"/>
      <c r="DI30" s="642"/>
      <c r="DJ30" s="642"/>
      <c r="DK30" s="643"/>
      <c r="DL30" s="650">
        <v>1544263</v>
      </c>
      <c r="DM30" s="642"/>
      <c r="DN30" s="642"/>
      <c r="DO30" s="642"/>
      <c r="DP30" s="642"/>
      <c r="DQ30" s="642"/>
      <c r="DR30" s="642"/>
      <c r="DS30" s="642"/>
      <c r="DT30" s="642"/>
      <c r="DU30" s="642"/>
      <c r="DV30" s="643"/>
      <c r="DW30" s="646">
        <v>21.2</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1337223</v>
      </c>
      <c r="S31" s="642"/>
      <c r="T31" s="642"/>
      <c r="U31" s="642"/>
      <c r="V31" s="642"/>
      <c r="W31" s="642"/>
      <c r="X31" s="642"/>
      <c r="Y31" s="643"/>
      <c r="Z31" s="644">
        <v>7</v>
      </c>
      <c r="AA31" s="644"/>
      <c r="AB31" s="644"/>
      <c r="AC31" s="644"/>
      <c r="AD31" s="645" t="s">
        <v>235</v>
      </c>
      <c r="AE31" s="645"/>
      <c r="AF31" s="645"/>
      <c r="AG31" s="645"/>
      <c r="AH31" s="645"/>
      <c r="AI31" s="645"/>
      <c r="AJ31" s="645"/>
      <c r="AK31" s="645"/>
      <c r="AL31" s="646" t="s">
        <v>235</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98.1</v>
      </c>
      <c r="BH31" s="677"/>
      <c r="BI31" s="677"/>
      <c r="BJ31" s="677"/>
      <c r="BK31" s="677"/>
      <c r="BL31" s="677"/>
      <c r="BM31" s="647">
        <v>92.2</v>
      </c>
      <c r="BN31" s="699"/>
      <c r="BO31" s="699"/>
      <c r="BP31" s="699"/>
      <c r="BQ31" s="700"/>
      <c r="BR31" s="698">
        <v>97.8</v>
      </c>
      <c r="BS31" s="677"/>
      <c r="BT31" s="677"/>
      <c r="BU31" s="677"/>
      <c r="BV31" s="677"/>
      <c r="BW31" s="677"/>
      <c r="BX31" s="647">
        <v>90.5</v>
      </c>
      <c r="BY31" s="699"/>
      <c r="BZ31" s="699"/>
      <c r="CA31" s="699"/>
      <c r="CB31" s="700"/>
      <c r="CD31" s="706"/>
      <c r="CE31" s="707"/>
      <c r="CF31" s="656" t="s">
        <v>315</v>
      </c>
      <c r="CG31" s="657"/>
      <c r="CH31" s="657"/>
      <c r="CI31" s="657"/>
      <c r="CJ31" s="657"/>
      <c r="CK31" s="657"/>
      <c r="CL31" s="657"/>
      <c r="CM31" s="657"/>
      <c r="CN31" s="657"/>
      <c r="CO31" s="657"/>
      <c r="CP31" s="657"/>
      <c r="CQ31" s="658"/>
      <c r="CR31" s="641">
        <v>178811</v>
      </c>
      <c r="CS31" s="677"/>
      <c r="CT31" s="677"/>
      <c r="CU31" s="677"/>
      <c r="CV31" s="677"/>
      <c r="CW31" s="677"/>
      <c r="CX31" s="677"/>
      <c r="CY31" s="678"/>
      <c r="CZ31" s="646">
        <v>1</v>
      </c>
      <c r="DA31" s="675"/>
      <c r="DB31" s="675"/>
      <c r="DC31" s="679"/>
      <c r="DD31" s="650">
        <v>139017</v>
      </c>
      <c r="DE31" s="677"/>
      <c r="DF31" s="677"/>
      <c r="DG31" s="677"/>
      <c r="DH31" s="677"/>
      <c r="DI31" s="677"/>
      <c r="DJ31" s="677"/>
      <c r="DK31" s="678"/>
      <c r="DL31" s="650">
        <v>139017</v>
      </c>
      <c r="DM31" s="677"/>
      <c r="DN31" s="677"/>
      <c r="DO31" s="677"/>
      <c r="DP31" s="677"/>
      <c r="DQ31" s="677"/>
      <c r="DR31" s="677"/>
      <c r="DS31" s="677"/>
      <c r="DT31" s="677"/>
      <c r="DU31" s="677"/>
      <c r="DV31" s="678"/>
      <c r="DW31" s="646">
        <v>1.9</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2647692</v>
      </c>
      <c r="S32" s="642"/>
      <c r="T32" s="642"/>
      <c r="U32" s="642"/>
      <c r="V32" s="642"/>
      <c r="W32" s="642"/>
      <c r="X32" s="642"/>
      <c r="Y32" s="643"/>
      <c r="Z32" s="644">
        <v>13.8</v>
      </c>
      <c r="AA32" s="644"/>
      <c r="AB32" s="644"/>
      <c r="AC32" s="644"/>
      <c r="AD32" s="645" t="s">
        <v>235</v>
      </c>
      <c r="AE32" s="645"/>
      <c r="AF32" s="645"/>
      <c r="AG32" s="645"/>
      <c r="AH32" s="645"/>
      <c r="AI32" s="645"/>
      <c r="AJ32" s="645"/>
      <c r="AK32" s="645"/>
      <c r="AL32" s="646" t="s">
        <v>235</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97.7</v>
      </c>
      <c r="BH32" s="711"/>
      <c r="BI32" s="711"/>
      <c r="BJ32" s="711"/>
      <c r="BK32" s="711"/>
      <c r="BL32" s="711"/>
      <c r="BM32" s="712">
        <v>82.8</v>
      </c>
      <c r="BN32" s="711"/>
      <c r="BO32" s="711"/>
      <c r="BP32" s="711"/>
      <c r="BQ32" s="713"/>
      <c r="BR32" s="710">
        <v>96.7</v>
      </c>
      <c r="BS32" s="711"/>
      <c r="BT32" s="711"/>
      <c r="BU32" s="711"/>
      <c r="BV32" s="711"/>
      <c r="BW32" s="711"/>
      <c r="BX32" s="712">
        <v>81</v>
      </c>
      <c r="BY32" s="711"/>
      <c r="BZ32" s="711"/>
      <c r="CA32" s="711"/>
      <c r="CB32" s="713"/>
      <c r="CD32" s="708"/>
      <c r="CE32" s="709"/>
      <c r="CF32" s="656" t="s">
        <v>318</v>
      </c>
      <c r="CG32" s="657"/>
      <c r="CH32" s="657"/>
      <c r="CI32" s="657"/>
      <c r="CJ32" s="657"/>
      <c r="CK32" s="657"/>
      <c r="CL32" s="657"/>
      <c r="CM32" s="657"/>
      <c r="CN32" s="657"/>
      <c r="CO32" s="657"/>
      <c r="CP32" s="657"/>
      <c r="CQ32" s="658"/>
      <c r="CR32" s="641">
        <v>3</v>
      </c>
      <c r="CS32" s="642"/>
      <c r="CT32" s="642"/>
      <c r="CU32" s="642"/>
      <c r="CV32" s="642"/>
      <c r="CW32" s="642"/>
      <c r="CX32" s="642"/>
      <c r="CY32" s="643"/>
      <c r="CZ32" s="646">
        <v>0</v>
      </c>
      <c r="DA32" s="675"/>
      <c r="DB32" s="675"/>
      <c r="DC32" s="679"/>
      <c r="DD32" s="650">
        <v>3</v>
      </c>
      <c r="DE32" s="642"/>
      <c r="DF32" s="642"/>
      <c r="DG32" s="642"/>
      <c r="DH32" s="642"/>
      <c r="DI32" s="642"/>
      <c r="DJ32" s="642"/>
      <c r="DK32" s="643"/>
      <c r="DL32" s="650">
        <v>3</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623859</v>
      </c>
      <c r="S33" s="642"/>
      <c r="T33" s="642"/>
      <c r="U33" s="642"/>
      <c r="V33" s="642"/>
      <c r="W33" s="642"/>
      <c r="X33" s="642"/>
      <c r="Y33" s="643"/>
      <c r="Z33" s="644">
        <v>3.3</v>
      </c>
      <c r="AA33" s="644"/>
      <c r="AB33" s="644"/>
      <c r="AC33" s="644"/>
      <c r="AD33" s="645" t="s">
        <v>235</v>
      </c>
      <c r="AE33" s="645"/>
      <c r="AF33" s="645"/>
      <c r="AG33" s="645"/>
      <c r="AH33" s="645"/>
      <c r="AI33" s="645"/>
      <c r="AJ33" s="645"/>
      <c r="AK33" s="645"/>
      <c r="AL33" s="646" t="s">
        <v>235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7880186</v>
      </c>
      <c r="CS33" s="677"/>
      <c r="CT33" s="677"/>
      <c r="CU33" s="677"/>
      <c r="CV33" s="677"/>
      <c r="CW33" s="677"/>
      <c r="CX33" s="677"/>
      <c r="CY33" s="678"/>
      <c r="CZ33" s="646">
        <v>42.3</v>
      </c>
      <c r="DA33" s="675"/>
      <c r="DB33" s="675"/>
      <c r="DC33" s="679"/>
      <c r="DD33" s="650">
        <v>3744898</v>
      </c>
      <c r="DE33" s="677"/>
      <c r="DF33" s="677"/>
      <c r="DG33" s="677"/>
      <c r="DH33" s="677"/>
      <c r="DI33" s="677"/>
      <c r="DJ33" s="677"/>
      <c r="DK33" s="678"/>
      <c r="DL33" s="650">
        <v>2765584</v>
      </c>
      <c r="DM33" s="677"/>
      <c r="DN33" s="677"/>
      <c r="DO33" s="677"/>
      <c r="DP33" s="677"/>
      <c r="DQ33" s="677"/>
      <c r="DR33" s="677"/>
      <c r="DS33" s="677"/>
      <c r="DT33" s="677"/>
      <c r="DU33" s="677"/>
      <c r="DV33" s="678"/>
      <c r="DW33" s="646">
        <v>38</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326635</v>
      </c>
      <c r="S34" s="642"/>
      <c r="T34" s="642"/>
      <c r="U34" s="642"/>
      <c r="V34" s="642"/>
      <c r="W34" s="642"/>
      <c r="X34" s="642"/>
      <c r="Y34" s="643"/>
      <c r="Z34" s="644">
        <v>1.7</v>
      </c>
      <c r="AA34" s="644"/>
      <c r="AB34" s="644"/>
      <c r="AC34" s="644"/>
      <c r="AD34" s="645">
        <v>29</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1691169</v>
      </c>
      <c r="CS34" s="642"/>
      <c r="CT34" s="642"/>
      <c r="CU34" s="642"/>
      <c r="CV34" s="642"/>
      <c r="CW34" s="642"/>
      <c r="CX34" s="642"/>
      <c r="CY34" s="643"/>
      <c r="CZ34" s="646">
        <v>9.1</v>
      </c>
      <c r="DA34" s="675"/>
      <c r="DB34" s="675"/>
      <c r="DC34" s="679"/>
      <c r="DD34" s="650">
        <v>930332</v>
      </c>
      <c r="DE34" s="642"/>
      <c r="DF34" s="642"/>
      <c r="DG34" s="642"/>
      <c r="DH34" s="642"/>
      <c r="DI34" s="642"/>
      <c r="DJ34" s="642"/>
      <c r="DK34" s="643"/>
      <c r="DL34" s="650">
        <v>798554</v>
      </c>
      <c r="DM34" s="642"/>
      <c r="DN34" s="642"/>
      <c r="DO34" s="642"/>
      <c r="DP34" s="642"/>
      <c r="DQ34" s="642"/>
      <c r="DR34" s="642"/>
      <c r="DS34" s="642"/>
      <c r="DT34" s="642"/>
      <c r="DU34" s="642"/>
      <c r="DV34" s="643"/>
      <c r="DW34" s="646">
        <v>11</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2308792</v>
      </c>
      <c r="S35" s="642"/>
      <c r="T35" s="642"/>
      <c r="U35" s="642"/>
      <c r="V35" s="642"/>
      <c r="W35" s="642"/>
      <c r="X35" s="642"/>
      <c r="Y35" s="643"/>
      <c r="Z35" s="644">
        <v>12.1</v>
      </c>
      <c r="AA35" s="644"/>
      <c r="AB35" s="644"/>
      <c r="AC35" s="644"/>
      <c r="AD35" s="645" t="s">
        <v>235</v>
      </c>
      <c r="AE35" s="645"/>
      <c r="AF35" s="645"/>
      <c r="AG35" s="645"/>
      <c r="AH35" s="645"/>
      <c r="AI35" s="645"/>
      <c r="AJ35" s="645"/>
      <c r="AK35" s="645"/>
      <c r="AL35" s="646" t="s">
        <v>235</v>
      </c>
      <c r="AM35" s="647"/>
      <c r="AN35" s="647"/>
      <c r="AO35" s="648"/>
      <c r="AP35" s="234"/>
      <c r="AQ35" s="714" t="s">
        <v>326</v>
      </c>
      <c r="AR35" s="715"/>
      <c r="AS35" s="715"/>
      <c r="AT35" s="715"/>
      <c r="AU35" s="715"/>
      <c r="AV35" s="715"/>
      <c r="AW35" s="715"/>
      <c r="AX35" s="715"/>
      <c r="AY35" s="716"/>
      <c r="AZ35" s="630">
        <v>1588343</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40549</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322934</v>
      </c>
      <c r="CS35" s="677"/>
      <c r="CT35" s="677"/>
      <c r="CU35" s="677"/>
      <c r="CV35" s="677"/>
      <c r="CW35" s="677"/>
      <c r="CX35" s="677"/>
      <c r="CY35" s="678"/>
      <c r="CZ35" s="646">
        <v>1.7</v>
      </c>
      <c r="DA35" s="675"/>
      <c r="DB35" s="675"/>
      <c r="DC35" s="679"/>
      <c r="DD35" s="650">
        <v>54499</v>
      </c>
      <c r="DE35" s="677"/>
      <c r="DF35" s="677"/>
      <c r="DG35" s="677"/>
      <c r="DH35" s="677"/>
      <c r="DI35" s="677"/>
      <c r="DJ35" s="677"/>
      <c r="DK35" s="678"/>
      <c r="DL35" s="650">
        <v>54499</v>
      </c>
      <c r="DM35" s="677"/>
      <c r="DN35" s="677"/>
      <c r="DO35" s="677"/>
      <c r="DP35" s="677"/>
      <c r="DQ35" s="677"/>
      <c r="DR35" s="677"/>
      <c r="DS35" s="677"/>
      <c r="DT35" s="677"/>
      <c r="DU35" s="677"/>
      <c r="DV35" s="678"/>
      <c r="DW35" s="646">
        <v>0.7</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235</v>
      </c>
      <c r="S36" s="642"/>
      <c r="T36" s="642"/>
      <c r="U36" s="642"/>
      <c r="V36" s="642"/>
      <c r="W36" s="642"/>
      <c r="X36" s="642"/>
      <c r="Y36" s="643"/>
      <c r="Z36" s="644" t="s">
        <v>235</v>
      </c>
      <c r="AA36" s="644"/>
      <c r="AB36" s="644"/>
      <c r="AC36" s="644"/>
      <c r="AD36" s="645" t="s">
        <v>235</v>
      </c>
      <c r="AE36" s="645"/>
      <c r="AF36" s="645"/>
      <c r="AG36" s="645"/>
      <c r="AH36" s="645"/>
      <c r="AI36" s="645"/>
      <c r="AJ36" s="645"/>
      <c r="AK36" s="645"/>
      <c r="AL36" s="646" t="s">
        <v>235</v>
      </c>
      <c r="AM36" s="647"/>
      <c r="AN36" s="647"/>
      <c r="AO36" s="648"/>
      <c r="AQ36" s="718" t="s">
        <v>330</v>
      </c>
      <c r="AR36" s="719"/>
      <c r="AS36" s="719"/>
      <c r="AT36" s="719"/>
      <c r="AU36" s="719"/>
      <c r="AV36" s="719"/>
      <c r="AW36" s="719"/>
      <c r="AX36" s="719"/>
      <c r="AY36" s="720"/>
      <c r="AZ36" s="641">
        <v>245192</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-193605</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2050362</v>
      </c>
      <c r="CS36" s="642"/>
      <c r="CT36" s="642"/>
      <c r="CU36" s="642"/>
      <c r="CV36" s="642"/>
      <c r="CW36" s="642"/>
      <c r="CX36" s="642"/>
      <c r="CY36" s="643"/>
      <c r="CZ36" s="646">
        <v>11</v>
      </c>
      <c r="DA36" s="675"/>
      <c r="DB36" s="675"/>
      <c r="DC36" s="679"/>
      <c r="DD36" s="650">
        <v>1257256</v>
      </c>
      <c r="DE36" s="642"/>
      <c r="DF36" s="642"/>
      <c r="DG36" s="642"/>
      <c r="DH36" s="642"/>
      <c r="DI36" s="642"/>
      <c r="DJ36" s="642"/>
      <c r="DK36" s="643"/>
      <c r="DL36" s="650">
        <v>1001784</v>
      </c>
      <c r="DM36" s="642"/>
      <c r="DN36" s="642"/>
      <c r="DO36" s="642"/>
      <c r="DP36" s="642"/>
      <c r="DQ36" s="642"/>
      <c r="DR36" s="642"/>
      <c r="DS36" s="642"/>
      <c r="DT36" s="642"/>
      <c r="DU36" s="642"/>
      <c r="DV36" s="643"/>
      <c r="DW36" s="646">
        <v>13.8</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290992</v>
      </c>
      <c r="S37" s="642"/>
      <c r="T37" s="642"/>
      <c r="U37" s="642"/>
      <c r="V37" s="642"/>
      <c r="W37" s="642"/>
      <c r="X37" s="642"/>
      <c r="Y37" s="643"/>
      <c r="Z37" s="644">
        <v>1.5</v>
      </c>
      <c r="AA37" s="644"/>
      <c r="AB37" s="644"/>
      <c r="AC37" s="644"/>
      <c r="AD37" s="645" t="s">
        <v>136</v>
      </c>
      <c r="AE37" s="645"/>
      <c r="AF37" s="645"/>
      <c r="AG37" s="645"/>
      <c r="AH37" s="645"/>
      <c r="AI37" s="645"/>
      <c r="AJ37" s="645"/>
      <c r="AK37" s="645"/>
      <c r="AL37" s="646" t="s">
        <v>235</v>
      </c>
      <c r="AM37" s="647"/>
      <c r="AN37" s="647"/>
      <c r="AO37" s="648"/>
      <c r="AQ37" s="718" t="s">
        <v>334</v>
      </c>
      <c r="AR37" s="719"/>
      <c r="AS37" s="719"/>
      <c r="AT37" s="719"/>
      <c r="AU37" s="719"/>
      <c r="AV37" s="719"/>
      <c r="AW37" s="719"/>
      <c r="AX37" s="719"/>
      <c r="AY37" s="720"/>
      <c r="AZ37" s="641" t="s">
        <v>235</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3449</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752401</v>
      </c>
      <c r="CS37" s="677"/>
      <c r="CT37" s="677"/>
      <c r="CU37" s="677"/>
      <c r="CV37" s="677"/>
      <c r="CW37" s="677"/>
      <c r="CX37" s="677"/>
      <c r="CY37" s="678"/>
      <c r="CZ37" s="646">
        <v>4</v>
      </c>
      <c r="DA37" s="675"/>
      <c r="DB37" s="675"/>
      <c r="DC37" s="679"/>
      <c r="DD37" s="650">
        <v>752401</v>
      </c>
      <c r="DE37" s="677"/>
      <c r="DF37" s="677"/>
      <c r="DG37" s="677"/>
      <c r="DH37" s="677"/>
      <c r="DI37" s="677"/>
      <c r="DJ37" s="677"/>
      <c r="DK37" s="678"/>
      <c r="DL37" s="650">
        <v>752401</v>
      </c>
      <c r="DM37" s="677"/>
      <c r="DN37" s="677"/>
      <c r="DO37" s="677"/>
      <c r="DP37" s="677"/>
      <c r="DQ37" s="677"/>
      <c r="DR37" s="677"/>
      <c r="DS37" s="677"/>
      <c r="DT37" s="677"/>
      <c r="DU37" s="677"/>
      <c r="DV37" s="678"/>
      <c r="DW37" s="646">
        <v>10.3</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19137516</v>
      </c>
      <c r="S38" s="722"/>
      <c r="T38" s="722"/>
      <c r="U38" s="722"/>
      <c r="V38" s="722"/>
      <c r="W38" s="722"/>
      <c r="X38" s="722"/>
      <c r="Y38" s="723"/>
      <c r="Z38" s="724">
        <v>100</v>
      </c>
      <c r="AA38" s="724"/>
      <c r="AB38" s="724"/>
      <c r="AC38" s="724"/>
      <c r="AD38" s="725">
        <v>6988320</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136</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5679</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1343151</v>
      </c>
      <c r="CS38" s="642"/>
      <c r="CT38" s="642"/>
      <c r="CU38" s="642"/>
      <c r="CV38" s="642"/>
      <c r="CW38" s="642"/>
      <c r="CX38" s="642"/>
      <c r="CY38" s="643"/>
      <c r="CZ38" s="646">
        <v>7.2</v>
      </c>
      <c r="DA38" s="675"/>
      <c r="DB38" s="675"/>
      <c r="DC38" s="679"/>
      <c r="DD38" s="650">
        <v>961345</v>
      </c>
      <c r="DE38" s="642"/>
      <c r="DF38" s="642"/>
      <c r="DG38" s="642"/>
      <c r="DH38" s="642"/>
      <c r="DI38" s="642"/>
      <c r="DJ38" s="642"/>
      <c r="DK38" s="643"/>
      <c r="DL38" s="650">
        <v>910747</v>
      </c>
      <c r="DM38" s="642"/>
      <c r="DN38" s="642"/>
      <c r="DO38" s="642"/>
      <c r="DP38" s="642"/>
      <c r="DQ38" s="642"/>
      <c r="DR38" s="642"/>
      <c r="DS38" s="642"/>
      <c r="DT38" s="642"/>
      <c r="DU38" s="642"/>
      <c r="DV38" s="643"/>
      <c r="DW38" s="646">
        <v>12.5</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t="s">
        <v>235</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62</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2365230</v>
      </c>
      <c r="CS39" s="677"/>
      <c r="CT39" s="677"/>
      <c r="CU39" s="677"/>
      <c r="CV39" s="677"/>
      <c r="CW39" s="677"/>
      <c r="CX39" s="677"/>
      <c r="CY39" s="678"/>
      <c r="CZ39" s="646">
        <v>12.7</v>
      </c>
      <c r="DA39" s="675"/>
      <c r="DB39" s="675"/>
      <c r="DC39" s="679"/>
      <c r="DD39" s="650">
        <v>541226</v>
      </c>
      <c r="DE39" s="677"/>
      <c r="DF39" s="677"/>
      <c r="DG39" s="677"/>
      <c r="DH39" s="677"/>
      <c r="DI39" s="677"/>
      <c r="DJ39" s="677"/>
      <c r="DK39" s="678"/>
      <c r="DL39" s="650" t="s">
        <v>136</v>
      </c>
      <c r="DM39" s="677"/>
      <c r="DN39" s="677"/>
      <c r="DO39" s="677"/>
      <c r="DP39" s="677"/>
      <c r="DQ39" s="677"/>
      <c r="DR39" s="677"/>
      <c r="DS39" s="677"/>
      <c r="DT39" s="677"/>
      <c r="DU39" s="677"/>
      <c r="DV39" s="678"/>
      <c r="DW39" s="646" t="s">
        <v>136</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528329</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235</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107340</v>
      </c>
      <c r="CS40" s="642"/>
      <c r="CT40" s="642"/>
      <c r="CU40" s="642"/>
      <c r="CV40" s="642"/>
      <c r="CW40" s="642"/>
      <c r="CX40" s="642"/>
      <c r="CY40" s="643"/>
      <c r="CZ40" s="646">
        <v>0.6</v>
      </c>
      <c r="DA40" s="675"/>
      <c r="DB40" s="675"/>
      <c r="DC40" s="679"/>
      <c r="DD40" s="650">
        <v>240</v>
      </c>
      <c r="DE40" s="642"/>
      <c r="DF40" s="642"/>
      <c r="DG40" s="642"/>
      <c r="DH40" s="642"/>
      <c r="DI40" s="642"/>
      <c r="DJ40" s="642"/>
      <c r="DK40" s="643"/>
      <c r="DL40" s="650" t="s">
        <v>136</v>
      </c>
      <c r="DM40" s="642"/>
      <c r="DN40" s="642"/>
      <c r="DO40" s="642"/>
      <c r="DP40" s="642"/>
      <c r="DQ40" s="642"/>
      <c r="DR40" s="642"/>
      <c r="DS40" s="642"/>
      <c r="DT40" s="642"/>
      <c r="DU40" s="642"/>
      <c r="DV40" s="643"/>
      <c r="DW40" s="646" t="s">
        <v>235</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814822</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326</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136</v>
      </c>
      <c r="CS41" s="677"/>
      <c r="CT41" s="677"/>
      <c r="CU41" s="677"/>
      <c r="CV41" s="677"/>
      <c r="CW41" s="677"/>
      <c r="CX41" s="677"/>
      <c r="CY41" s="678"/>
      <c r="CZ41" s="646" t="s">
        <v>235</v>
      </c>
      <c r="DA41" s="675"/>
      <c r="DB41" s="675"/>
      <c r="DC41" s="679"/>
      <c r="DD41" s="650" t="s">
        <v>136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3366485</v>
      </c>
      <c r="CS42" s="642"/>
      <c r="CT42" s="642"/>
      <c r="CU42" s="642"/>
      <c r="CV42" s="642"/>
      <c r="CW42" s="642"/>
      <c r="CX42" s="642"/>
      <c r="CY42" s="643"/>
      <c r="CZ42" s="646">
        <v>18.100000000000001</v>
      </c>
      <c r="DA42" s="647"/>
      <c r="DB42" s="647"/>
      <c r="DC42" s="742"/>
      <c r="DD42" s="650">
        <v>542715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83259</v>
      </c>
      <c r="CS43" s="677"/>
      <c r="CT43" s="677"/>
      <c r="CU43" s="677"/>
      <c r="CV43" s="677"/>
      <c r="CW43" s="677"/>
      <c r="CX43" s="677"/>
      <c r="CY43" s="678"/>
      <c r="CZ43" s="646">
        <v>0.4</v>
      </c>
      <c r="DA43" s="675"/>
      <c r="DB43" s="675"/>
      <c r="DC43" s="679"/>
      <c r="DD43" s="650">
        <v>83259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307</v>
      </c>
      <c r="CE44" s="754"/>
      <c r="CF44" s="638" t="s">
        <v>356</v>
      </c>
      <c r="CG44" s="639"/>
      <c r="CH44" s="639"/>
      <c r="CI44" s="639"/>
      <c r="CJ44" s="639"/>
      <c r="CK44" s="639"/>
      <c r="CL44" s="639"/>
      <c r="CM44" s="639"/>
      <c r="CN44" s="639"/>
      <c r="CO44" s="639"/>
      <c r="CP44" s="639"/>
      <c r="CQ44" s="640"/>
      <c r="CR44" s="641">
        <v>3277802</v>
      </c>
      <c r="CS44" s="642"/>
      <c r="CT44" s="642"/>
      <c r="CU44" s="642"/>
      <c r="CV44" s="642"/>
      <c r="CW44" s="642"/>
      <c r="CX44" s="642"/>
      <c r="CY44" s="643"/>
      <c r="CZ44" s="646">
        <v>17.600000000000001</v>
      </c>
      <c r="DA44" s="647"/>
      <c r="DB44" s="647"/>
      <c r="DC44" s="742"/>
      <c r="DD44" s="650">
        <v>488749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1626941</v>
      </c>
      <c r="CS45" s="677"/>
      <c r="CT45" s="677"/>
      <c r="CU45" s="677"/>
      <c r="CV45" s="677"/>
      <c r="CW45" s="677"/>
      <c r="CX45" s="677"/>
      <c r="CY45" s="678"/>
      <c r="CZ45" s="646">
        <v>8.6999999999999993</v>
      </c>
      <c r="DA45" s="675"/>
      <c r="DB45" s="675"/>
      <c r="DC45" s="679"/>
      <c r="DD45" s="650">
        <v>129610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1637654</v>
      </c>
      <c r="CS46" s="642"/>
      <c r="CT46" s="642"/>
      <c r="CU46" s="642"/>
      <c r="CV46" s="642"/>
      <c r="CW46" s="642"/>
      <c r="CX46" s="642"/>
      <c r="CY46" s="643"/>
      <c r="CZ46" s="646">
        <v>8.8000000000000007</v>
      </c>
      <c r="DA46" s="647"/>
      <c r="DB46" s="647"/>
      <c r="DC46" s="742"/>
      <c r="DD46" s="650">
        <v>348432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88683</v>
      </c>
      <c r="CS47" s="677"/>
      <c r="CT47" s="677"/>
      <c r="CU47" s="677"/>
      <c r="CV47" s="677"/>
      <c r="CW47" s="677"/>
      <c r="CX47" s="677"/>
      <c r="CY47" s="678"/>
      <c r="CZ47" s="646">
        <v>0.5</v>
      </c>
      <c r="DA47" s="675"/>
      <c r="DB47" s="675"/>
      <c r="DC47" s="679"/>
      <c r="DD47" s="650">
        <v>53966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235</v>
      </c>
      <c r="CS48" s="642"/>
      <c r="CT48" s="642"/>
      <c r="CU48" s="642"/>
      <c r="CV48" s="642"/>
      <c r="CW48" s="642"/>
      <c r="CX48" s="642"/>
      <c r="CY48" s="643"/>
      <c r="CZ48" s="646" t="s">
        <v>136</v>
      </c>
      <c r="DA48" s="647"/>
      <c r="DB48" s="647"/>
      <c r="DC48" s="742"/>
      <c r="DD48" s="650" t="s">
        <v>235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18620020</v>
      </c>
      <c r="CS49" s="711"/>
      <c r="CT49" s="711"/>
      <c r="CU49" s="711"/>
      <c r="CV49" s="711"/>
      <c r="CW49" s="711"/>
      <c r="CX49" s="711"/>
      <c r="CY49" s="743"/>
      <c r="CZ49" s="726">
        <v>100</v>
      </c>
      <c r="DA49" s="744"/>
      <c r="DB49" s="744"/>
      <c r="DC49" s="745"/>
      <c r="DD49" s="746">
        <v>9153861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rCJ33Z4S7PX89QUaUIYTsUAY2xFSVxXcZH212XB/ZZTOXraMfW0ra3OG2kRKDlnCmfj4paD6foQKymA3qUDO/Q==" saltValue="7o1WxlOGtYTzk8p9nhXEN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0" zoomScale="70" zoomScaleNormal="25" zoomScaleSheetLayoutView="70" workbookViewId="0">
      <selection activeCell="AF63" sqref="AF63:AJ6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19075</v>
      </c>
      <c r="R7" s="777"/>
      <c r="S7" s="777"/>
      <c r="T7" s="777"/>
      <c r="U7" s="777"/>
      <c r="V7" s="777">
        <v>18570</v>
      </c>
      <c r="W7" s="777"/>
      <c r="X7" s="777"/>
      <c r="Y7" s="777"/>
      <c r="Z7" s="777"/>
      <c r="AA7" s="777">
        <v>505</v>
      </c>
      <c r="AB7" s="777"/>
      <c r="AC7" s="777"/>
      <c r="AD7" s="777"/>
      <c r="AE7" s="778"/>
      <c r="AF7" s="779">
        <v>494</v>
      </c>
      <c r="AG7" s="780"/>
      <c r="AH7" s="780"/>
      <c r="AI7" s="780"/>
      <c r="AJ7" s="781"/>
      <c r="AK7" s="816">
        <v>2648</v>
      </c>
      <c r="AL7" s="817"/>
      <c r="AM7" s="817"/>
      <c r="AN7" s="817"/>
      <c r="AO7" s="817"/>
      <c r="AP7" s="817">
        <v>20329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591</v>
      </c>
      <c r="BT7" s="821"/>
      <c r="BU7" s="821"/>
      <c r="BV7" s="821"/>
      <c r="BW7" s="821"/>
      <c r="BX7" s="821"/>
      <c r="BY7" s="821"/>
      <c r="BZ7" s="821"/>
      <c r="CA7" s="821"/>
      <c r="CB7" s="821"/>
      <c r="CC7" s="821"/>
      <c r="CD7" s="821"/>
      <c r="CE7" s="821"/>
      <c r="CF7" s="821"/>
      <c r="CG7" s="822"/>
      <c r="CH7" s="813">
        <v>1</v>
      </c>
      <c r="CI7" s="814"/>
      <c r="CJ7" s="814"/>
      <c r="CK7" s="814"/>
      <c r="CL7" s="815"/>
      <c r="CM7" s="813">
        <v>61</v>
      </c>
      <c r="CN7" s="814"/>
      <c r="CO7" s="814"/>
      <c r="CP7" s="814"/>
      <c r="CQ7" s="815"/>
      <c r="CR7" s="813">
        <v>200</v>
      </c>
      <c r="CS7" s="814"/>
      <c r="CT7" s="814"/>
      <c r="CU7" s="814"/>
      <c r="CV7" s="815"/>
      <c r="CW7" s="813">
        <v>8</v>
      </c>
      <c r="CX7" s="814"/>
      <c r="CY7" s="814"/>
      <c r="CZ7" s="814"/>
      <c r="DA7" s="815"/>
      <c r="DB7" s="813" t="s">
        <v>504</v>
      </c>
      <c r="DC7" s="814"/>
      <c r="DD7" s="814"/>
      <c r="DE7" s="814"/>
      <c r="DF7" s="815"/>
      <c r="DG7" s="813" t="s">
        <v>504</v>
      </c>
      <c r="DH7" s="814"/>
      <c r="DI7" s="814"/>
      <c r="DJ7" s="814"/>
      <c r="DK7" s="815"/>
      <c r="DL7" s="813" t="s">
        <v>504</v>
      </c>
      <c r="DM7" s="814"/>
      <c r="DN7" s="814"/>
      <c r="DO7" s="814"/>
      <c r="DP7" s="815"/>
      <c r="DQ7" s="813" t="s">
        <v>504</v>
      </c>
      <c r="DR7" s="814"/>
      <c r="DS7" s="814"/>
      <c r="DT7" s="814"/>
      <c r="DU7" s="815"/>
      <c r="DV7" s="794"/>
      <c r="DW7" s="795"/>
      <c r="DX7" s="795"/>
      <c r="DY7" s="795"/>
      <c r="DZ7" s="796"/>
      <c r="EA7" s="254"/>
    </row>
    <row r="8" spans="1:131" s="255" customFormat="1" ht="26.25" customHeight="1" x14ac:dyDescent="0.15">
      <c r="A8" s="261">
        <v>2</v>
      </c>
      <c r="B8" s="797" t="s">
        <v>385</v>
      </c>
      <c r="C8" s="798"/>
      <c r="D8" s="798"/>
      <c r="E8" s="798"/>
      <c r="F8" s="798"/>
      <c r="G8" s="798"/>
      <c r="H8" s="798"/>
      <c r="I8" s="798"/>
      <c r="J8" s="798"/>
      <c r="K8" s="798"/>
      <c r="L8" s="798"/>
      <c r="M8" s="798"/>
      <c r="N8" s="798"/>
      <c r="O8" s="798"/>
      <c r="P8" s="799"/>
      <c r="Q8" s="800">
        <v>62</v>
      </c>
      <c r="R8" s="801"/>
      <c r="S8" s="801"/>
      <c r="T8" s="801"/>
      <c r="U8" s="801"/>
      <c r="V8" s="801">
        <v>50</v>
      </c>
      <c r="W8" s="801"/>
      <c r="X8" s="801"/>
      <c r="Y8" s="801"/>
      <c r="Z8" s="801"/>
      <c r="AA8" s="801">
        <v>12</v>
      </c>
      <c r="AB8" s="801"/>
      <c r="AC8" s="801"/>
      <c r="AD8" s="801"/>
      <c r="AE8" s="802"/>
      <c r="AF8" s="803">
        <v>12</v>
      </c>
      <c r="AG8" s="804"/>
      <c r="AH8" s="804"/>
      <c r="AI8" s="804"/>
      <c r="AJ8" s="805"/>
      <c r="AK8" s="806" t="s">
        <v>575</v>
      </c>
      <c r="AL8" s="807"/>
      <c r="AM8" s="807"/>
      <c r="AN8" s="807"/>
      <c r="AO8" s="807"/>
      <c r="AP8" s="807">
        <v>18</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592</v>
      </c>
      <c r="BT8" s="811"/>
      <c r="BU8" s="811"/>
      <c r="BV8" s="811"/>
      <c r="BW8" s="811"/>
      <c r="BX8" s="811"/>
      <c r="BY8" s="811"/>
      <c r="BZ8" s="811"/>
      <c r="CA8" s="811"/>
      <c r="CB8" s="811"/>
      <c r="CC8" s="811"/>
      <c r="CD8" s="811"/>
      <c r="CE8" s="811"/>
      <c r="CF8" s="811"/>
      <c r="CG8" s="812"/>
      <c r="CH8" s="823">
        <v>12</v>
      </c>
      <c r="CI8" s="824"/>
      <c r="CJ8" s="824"/>
      <c r="CK8" s="824"/>
      <c r="CL8" s="825"/>
      <c r="CM8" s="823">
        <v>12</v>
      </c>
      <c r="CN8" s="824"/>
      <c r="CO8" s="824"/>
      <c r="CP8" s="824"/>
      <c r="CQ8" s="825"/>
      <c r="CR8" s="823">
        <v>70</v>
      </c>
      <c r="CS8" s="824"/>
      <c r="CT8" s="824"/>
      <c r="CU8" s="824"/>
      <c r="CV8" s="825"/>
      <c r="CW8" s="823">
        <v>32</v>
      </c>
      <c r="CX8" s="824"/>
      <c r="CY8" s="824"/>
      <c r="CZ8" s="824"/>
      <c r="DA8" s="825"/>
      <c r="DB8" s="823" t="s">
        <v>504</v>
      </c>
      <c r="DC8" s="824"/>
      <c r="DD8" s="824"/>
      <c r="DE8" s="824"/>
      <c r="DF8" s="825"/>
      <c r="DG8" s="823" t="s">
        <v>504</v>
      </c>
      <c r="DH8" s="824"/>
      <c r="DI8" s="824"/>
      <c r="DJ8" s="824"/>
      <c r="DK8" s="825"/>
      <c r="DL8" s="823" t="s">
        <v>504</v>
      </c>
      <c r="DM8" s="824"/>
      <c r="DN8" s="824"/>
      <c r="DO8" s="824"/>
      <c r="DP8" s="825"/>
      <c r="DQ8" s="823" t="s">
        <v>504</v>
      </c>
      <c r="DR8" s="824"/>
      <c r="DS8" s="824"/>
      <c r="DT8" s="824"/>
      <c r="DU8" s="825"/>
      <c r="DV8" s="826"/>
      <c r="DW8" s="827"/>
      <c r="DX8" s="827"/>
      <c r="DY8" s="827"/>
      <c r="DZ8" s="828"/>
      <c r="EA8" s="254"/>
    </row>
    <row r="9" spans="1:131" s="255" customFormat="1" ht="26.25" customHeight="1" x14ac:dyDescent="0.15">
      <c r="A9" s="261">
        <v>3</v>
      </c>
      <c r="B9" s="797" t="s">
        <v>386</v>
      </c>
      <c r="C9" s="798"/>
      <c r="D9" s="798"/>
      <c r="E9" s="798"/>
      <c r="F9" s="798"/>
      <c r="G9" s="798"/>
      <c r="H9" s="798"/>
      <c r="I9" s="798"/>
      <c r="J9" s="798"/>
      <c r="K9" s="798"/>
      <c r="L9" s="798"/>
      <c r="M9" s="798"/>
      <c r="N9" s="798"/>
      <c r="O9" s="798"/>
      <c r="P9" s="799"/>
      <c r="Q9" s="800" t="s">
        <v>575</v>
      </c>
      <c r="R9" s="801"/>
      <c r="S9" s="801"/>
      <c r="T9" s="801"/>
      <c r="U9" s="801"/>
      <c r="V9" s="801" t="s">
        <v>575</v>
      </c>
      <c r="W9" s="801"/>
      <c r="X9" s="801"/>
      <c r="Y9" s="801"/>
      <c r="Z9" s="801"/>
      <c r="AA9" s="801" t="s">
        <v>575</v>
      </c>
      <c r="AB9" s="801"/>
      <c r="AC9" s="801"/>
      <c r="AD9" s="801"/>
      <c r="AE9" s="802"/>
      <c r="AF9" s="803" t="s">
        <v>136</v>
      </c>
      <c r="AG9" s="804"/>
      <c r="AH9" s="804"/>
      <c r="AI9" s="804"/>
      <c r="AJ9" s="805"/>
      <c r="AK9" s="806" t="s">
        <v>575</v>
      </c>
      <c r="AL9" s="807"/>
      <c r="AM9" s="807"/>
      <c r="AN9" s="807"/>
      <c r="AO9" s="807"/>
      <c r="AP9" s="807" t="s">
        <v>575</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v>19138</v>
      </c>
      <c r="R23" s="836"/>
      <c r="S23" s="836"/>
      <c r="T23" s="836"/>
      <c r="U23" s="836"/>
      <c r="V23" s="836">
        <v>18620</v>
      </c>
      <c r="W23" s="836"/>
      <c r="X23" s="836"/>
      <c r="Y23" s="836"/>
      <c r="Z23" s="836"/>
      <c r="AA23" s="836">
        <v>517</v>
      </c>
      <c r="AB23" s="836"/>
      <c r="AC23" s="836"/>
      <c r="AD23" s="836"/>
      <c r="AE23" s="837"/>
      <c r="AF23" s="838">
        <v>506</v>
      </c>
      <c r="AG23" s="836"/>
      <c r="AH23" s="836"/>
      <c r="AI23" s="836"/>
      <c r="AJ23" s="839"/>
      <c r="AK23" s="840"/>
      <c r="AL23" s="841"/>
      <c r="AM23" s="841"/>
      <c r="AN23" s="841"/>
      <c r="AO23" s="841"/>
      <c r="AP23" s="836">
        <v>20347</v>
      </c>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401</v>
      </c>
      <c r="C28" s="774"/>
      <c r="D28" s="774"/>
      <c r="E28" s="774"/>
      <c r="F28" s="774"/>
      <c r="G28" s="774"/>
      <c r="H28" s="774"/>
      <c r="I28" s="774"/>
      <c r="J28" s="774"/>
      <c r="K28" s="774"/>
      <c r="L28" s="774"/>
      <c r="M28" s="774"/>
      <c r="N28" s="774"/>
      <c r="O28" s="774"/>
      <c r="P28" s="775"/>
      <c r="Q28" s="864">
        <v>2744</v>
      </c>
      <c r="R28" s="865"/>
      <c r="S28" s="865"/>
      <c r="T28" s="865"/>
      <c r="U28" s="865"/>
      <c r="V28" s="865">
        <v>2704</v>
      </c>
      <c r="W28" s="865"/>
      <c r="X28" s="865"/>
      <c r="Y28" s="865"/>
      <c r="Z28" s="865"/>
      <c r="AA28" s="865">
        <v>41</v>
      </c>
      <c r="AB28" s="865"/>
      <c r="AC28" s="865"/>
      <c r="AD28" s="865"/>
      <c r="AE28" s="866"/>
      <c r="AF28" s="867">
        <v>41</v>
      </c>
      <c r="AG28" s="865"/>
      <c r="AH28" s="865"/>
      <c r="AI28" s="865"/>
      <c r="AJ28" s="868"/>
      <c r="AK28" s="869">
        <v>467</v>
      </c>
      <c r="AL28" s="860"/>
      <c r="AM28" s="860"/>
      <c r="AN28" s="860"/>
      <c r="AO28" s="860"/>
      <c r="AP28" s="860" t="s">
        <v>575</v>
      </c>
      <c r="AQ28" s="860"/>
      <c r="AR28" s="860"/>
      <c r="AS28" s="860"/>
      <c r="AT28" s="860"/>
      <c r="AU28" s="860" t="s">
        <v>575</v>
      </c>
      <c r="AV28" s="860"/>
      <c r="AW28" s="860"/>
      <c r="AX28" s="860"/>
      <c r="AY28" s="860"/>
      <c r="AZ28" s="861" t="s">
        <v>575</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402</v>
      </c>
      <c r="C29" s="798"/>
      <c r="D29" s="798"/>
      <c r="E29" s="798"/>
      <c r="F29" s="798"/>
      <c r="G29" s="798"/>
      <c r="H29" s="798"/>
      <c r="I29" s="798"/>
      <c r="J29" s="798"/>
      <c r="K29" s="798"/>
      <c r="L29" s="798"/>
      <c r="M29" s="798"/>
      <c r="N29" s="798"/>
      <c r="O29" s="798"/>
      <c r="P29" s="799"/>
      <c r="Q29" s="800">
        <v>279</v>
      </c>
      <c r="R29" s="801"/>
      <c r="S29" s="801"/>
      <c r="T29" s="801"/>
      <c r="U29" s="801"/>
      <c r="V29" s="801">
        <v>278</v>
      </c>
      <c r="W29" s="801"/>
      <c r="X29" s="801"/>
      <c r="Y29" s="801"/>
      <c r="Z29" s="801"/>
      <c r="AA29" s="801">
        <v>1</v>
      </c>
      <c r="AB29" s="801"/>
      <c r="AC29" s="801"/>
      <c r="AD29" s="801"/>
      <c r="AE29" s="802"/>
      <c r="AF29" s="803">
        <v>1</v>
      </c>
      <c r="AG29" s="804"/>
      <c r="AH29" s="804"/>
      <c r="AI29" s="804"/>
      <c r="AJ29" s="805"/>
      <c r="AK29" s="872">
        <v>115</v>
      </c>
      <c r="AL29" s="873"/>
      <c r="AM29" s="873"/>
      <c r="AN29" s="873"/>
      <c r="AO29" s="873"/>
      <c r="AP29" s="873" t="s">
        <v>575</v>
      </c>
      <c r="AQ29" s="873"/>
      <c r="AR29" s="873"/>
      <c r="AS29" s="873"/>
      <c r="AT29" s="873"/>
      <c r="AU29" s="873" t="s">
        <v>575</v>
      </c>
      <c r="AV29" s="873"/>
      <c r="AW29" s="873"/>
      <c r="AX29" s="873"/>
      <c r="AY29" s="873"/>
      <c r="AZ29" s="874" t="s">
        <v>575</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403</v>
      </c>
      <c r="C30" s="798"/>
      <c r="D30" s="798"/>
      <c r="E30" s="798"/>
      <c r="F30" s="798"/>
      <c r="G30" s="798"/>
      <c r="H30" s="798"/>
      <c r="I30" s="798"/>
      <c r="J30" s="798"/>
      <c r="K30" s="798"/>
      <c r="L30" s="798"/>
      <c r="M30" s="798"/>
      <c r="N30" s="798"/>
      <c r="O30" s="798"/>
      <c r="P30" s="799"/>
      <c r="Q30" s="800">
        <v>403</v>
      </c>
      <c r="R30" s="801"/>
      <c r="S30" s="801"/>
      <c r="T30" s="801"/>
      <c r="U30" s="801"/>
      <c r="V30" s="801">
        <v>831</v>
      </c>
      <c r="W30" s="801"/>
      <c r="X30" s="801"/>
      <c r="Y30" s="801"/>
      <c r="Z30" s="801"/>
      <c r="AA30" s="801">
        <v>-428</v>
      </c>
      <c r="AB30" s="801"/>
      <c r="AC30" s="801"/>
      <c r="AD30" s="801"/>
      <c r="AE30" s="802"/>
      <c r="AF30" s="803">
        <v>-428</v>
      </c>
      <c r="AG30" s="804"/>
      <c r="AH30" s="804"/>
      <c r="AI30" s="804"/>
      <c r="AJ30" s="805"/>
      <c r="AK30" s="872">
        <v>63</v>
      </c>
      <c r="AL30" s="873"/>
      <c r="AM30" s="873"/>
      <c r="AN30" s="873"/>
      <c r="AO30" s="873"/>
      <c r="AP30" s="873" t="s">
        <v>575</v>
      </c>
      <c r="AQ30" s="873"/>
      <c r="AR30" s="873"/>
      <c r="AS30" s="873"/>
      <c r="AT30" s="873"/>
      <c r="AU30" s="873" t="s">
        <v>575</v>
      </c>
      <c r="AV30" s="873"/>
      <c r="AW30" s="873"/>
      <c r="AX30" s="873"/>
      <c r="AY30" s="873"/>
      <c r="AZ30" s="874" t="s">
        <v>575</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404</v>
      </c>
      <c r="C31" s="798"/>
      <c r="D31" s="798"/>
      <c r="E31" s="798"/>
      <c r="F31" s="798"/>
      <c r="G31" s="798"/>
      <c r="H31" s="798"/>
      <c r="I31" s="798"/>
      <c r="J31" s="798"/>
      <c r="K31" s="798"/>
      <c r="L31" s="798"/>
      <c r="M31" s="798"/>
      <c r="N31" s="798"/>
      <c r="O31" s="798"/>
      <c r="P31" s="799"/>
      <c r="Q31" s="800">
        <v>668</v>
      </c>
      <c r="R31" s="801"/>
      <c r="S31" s="801"/>
      <c r="T31" s="801"/>
      <c r="U31" s="801"/>
      <c r="V31" s="801">
        <v>569</v>
      </c>
      <c r="W31" s="801"/>
      <c r="X31" s="801"/>
      <c r="Y31" s="801"/>
      <c r="Z31" s="801"/>
      <c r="AA31" s="801">
        <v>99</v>
      </c>
      <c r="AB31" s="801"/>
      <c r="AC31" s="801"/>
      <c r="AD31" s="801"/>
      <c r="AE31" s="802"/>
      <c r="AF31" s="803">
        <v>268</v>
      </c>
      <c r="AG31" s="804"/>
      <c r="AH31" s="804"/>
      <c r="AI31" s="804"/>
      <c r="AJ31" s="805"/>
      <c r="AK31" s="872">
        <v>245</v>
      </c>
      <c r="AL31" s="873"/>
      <c r="AM31" s="873"/>
      <c r="AN31" s="873"/>
      <c r="AO31" s="873"/>
      <c r="AP31" s="873">
        <v>1397</v>
      </c>
      <c r="AQ31" s="873"/>
      <c r="AR31" s="873"/>
      <c r="AS31" s="873"/>
      <c r="AT31" s="873"/>
      <c r="AU31" s="873">
        <v>80</v>
      </c>
      <c r="AV31" s="873"/>
      <c r="AW31" s="873"/>
      <c r="AX31" s="873"/>
      <c r="AY31" s="873"/>
      <c r="AZ31" s="874" t="s">
        <v>575</v>
      </c>
      <c r="BA31" s="874"/>
      <c r="BB31" s="874"/>
      <c r="BC31" s="874"/>
      <c r="BD31" s="874"/>
      <c r="BE31" s="870" t="s">
        <v>405</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-119</v>
      </c>
      <c r="AG63" s="884"/>
      <c r="AH63" s="884"/>
      <c r="AI63" s="884"/>
      <c r="AJ63" s="885"/>
      <c r="AK63" s="886"/>
      <c r="AL63" s="881"/>
      <c r="AM63" s="881"/>
      <c r="AN63" s="881"/>
      <c r="AO63" s="881"/>
      <c r="AP63" s="884">
        <v>1397</v>
      </c>
      <c r="AQ63" s="884"/>
      <c r="AR63" s="884"/>
      <c r="AS63" s="884"/>
      <c r="AT63" s="884"/>
      <c r="AU63" s="884">
        <v>80</v>
      </c>
      <c r="AV63" s="884"/>
      <c r="AW63" s="884"/>
      <c r="AX63" s="884"/>
      <c r="AY63" s="884"/>
      <c r="AZ63" s="888"/>
      <c r="BA63" s="888"/>
      <c r="BB63" s="888"/>
      <c r="BC63" s="888"/>
      <c r="BD63" s="888"/>
      <c r="BE63" s="889"/>
      <c r="BF63" s="889"/>
      <c r="BG63" s="889"/>
      <c r="BH63" s="889"/>
      <c r="BI63" s="890"/>
      <c r="BJ63" s="891" t="s">
        <v>136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393</v>
      </c>
      <c r="R66" s="760"/>
      <c r="S66" s="760"/>
      <c r="T66" s="760"/>
      <c r="U66" s="761"/>
      <c r="V66" s="759" t="s">
        <v>410</v>
      </c>
      <c r="W66" s="760"/>
      <c r="X66" s="760"/>
      <c r="Y66" s="760"/>
      <c r="Z66" s="761"/>
      <c r="AA66" s="759" t="s">
        <v>411</v>
      </c>
      <c r="AB66" s="760"/>
      <c r="AC66" s="760"/>
      <c r="AD66" s="760"/>
      <c r="AE66" s="761"/>
      <c r="AF66" s="894" t="s">
        <v>412</v>
      </c>
      <c r="AG66" s="855"/>
      <c r="AH66" s="855"/>
      <c r="AI66" s="855"/>
      <c r="AJ66" s="895"/>
      <c r="AK66" s="759" t="s">
        <v>413</v>
      </c>
      <c r="AL66" s="783"/>
      <c r="AM66" s="783"/>
      <c r="AN66" s="783"/>
      <c r="AO66" s="784"/>
      <c r="AP66" s="759" t="s">
        <v>414</v>
      </c>
      <c r="AQ66" s="760"/>
      <c r="AR66" s="760"/>
      <c r="AS66" s="760"/>
      <c r="AT66" s="761"/>
      <c r="AU66" s="759" t="s">
        <v>415</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576</v>
      </c>
      <c r="C68" s="912"/>
      <c r="D68" s="912"/>
      <c r="E68" s="912"/>
      <c r="F68" s="912"/>
      <c r="G68" s="912"/>
      <c r="H68" s="912"/>
      <c r="I68" s="912"/>
      <c r="J68" s="912"/>
      <c r="K68" s="912"/>
      <c r="L68" s="912"/>
      <c r="M68" s="912"/>
      <c r="N68" s="912"/>
      <c r="O68" s="912"/>
      <c r="P68" s="913"/>
      <c r="Q68" s="914">
        <v>102</v>
      </c>
      <c r="R68" s="908"/>
      <c r="S68" s="908"/>
      <c r="T68" s="908"/>
      <c r="U68" s="908"/>
      <c r="V68" s="908">
        <v>101</v>
      </c>
      <c r="W68" s="908"/>
      <c r="X68" s="908"/>
      <c r="Y68" s="908"/>
      <c r="Z68" s="908"/>
      <c r="AA68" s="908">
        <v>1</v>
      </c>
      <c r="AB68" s="908"/>
      <c r="AC68" s="908"/>
      <c r="AD68" s="908"/>
      <c r="AE68" s="908"/>
      <c r="AF68" s="908">
        <v>1</v>
      </c>
      <c r="AG68" s="908"/>
      <c r="AH68" s="908"/>
      <c r="AI68" s="908"/>
      <c r="AJ68" s="908"/>
      <c r="AK68" s="908" t="s">
        <v>504</v>
      </c>
      <c r="AL68" s="908"/>
      <c r="AM68" s="908"/>
      <c r="AN68" s="908"/>
      <c r="AO68" s="908"/>
      <c r="AP68" s="908" t="s">
        <v>504</v>
      </c>
      <c r="AQ68" s="908"/>
      <c r="AR68" s="908"/>
      <c r="AS68" s="908"/>
      <c r="AT68" s="908"/>
      <c r="AU68" s="908" t="s">
        <v>504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577</v>
      </c>
      <c r="C69" s="916"/>
      <c r="D69" s="916"/>
      <c r="E69" s="916"/>
      <c r="F69" s="916"/>
      <c r="G69" s="916"/>
      <c r="H69" s="916"/>
      <c r="I69" s="916"/>
      <c r="J69" s="916"/>
      <c r="K69" s="916"/>
      <c r="L69" s="916"/>
      <c r="M69" s="916"/>
      <c r="N69" s="916"/>
      <c r="O69" s="916"/>
      <c r="P69" s="917"/>
      <c r="Q69" s="918">
        <v>11887</v>
      </c>
      <c r="R69" s="873"/>
      <c r="S69" s="873"/>
      <c r="T69" s="873"/>
      <c r="U69" s="873"/>
      <c r="V69" s="873">
        <v>11522</v>
      </c>
      <c r="W69" s="873"/>
      <c r="X69" s="873"/>
      <c r="Y69" s="873"/>
      <c r="Z69" s="873"/>
      <c r="AA69" s="873">
        <v>366</v>
      </c>
      <c r="AB69" s="873"/>
      <c r="AC69" s="873"/>
      <c r="AD69" s="873"/>
      <c r="AE69" s="873"/>
      <c r="AF69" s="873">
        <v>366</v>
      </c>
      <c r="AG69" s="873"/>
      <c r="AH69" s="873"/>
      <c r="AI69" s="873"/>
      <c r="AJ69" s="873"/>
      <c r="AK69" s="873" t="s">
        <v>504</v>
      </c>
      <c r="AL69" s="873"/>
      <c r="AM69" s="873"/>
      <c r="AN69" s="873"/>
      <c r="AO69" s="873"/>
      <c r="AP69" s="873" t="s">
        <v>504</v>
      </c>
      <c r="AQ69" s="873"/>
      <c r="AR69" s="873"/>
      <c r="AS69" s="873"/>
      <c r="AT69" s="873"/>
      <c r="AU69" s="873" t="s">
        <v>504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578</v>
      </c>
      <c r="C70" s="916"/>
      <c r="D70" s="916"/>
      <c r="E70" s="916"/>
      <c r="F70" s="916"/>
      <c r="G70" s="916"/>
      <c r="H70" s="916"/>
      <c r="I70" s="916"/>
      <c r="J70" s="916"/>
      <c r="K70" s="916"/>
      <c r="L70" s="916"/>
      <c r="M70" s="916"/>
      <c r="N70" s="916"/>
      <c r="O70" s="916"/>
      <c r="P70" s="917"/>
      <c r="Q70" s="918">
        <v>59</v>
      </c>
      <c r="R70" s="873"/>
      <c r="S70" s="873"/>
      <c r="T70" s="873"/>
      <c r="U70" s="873"/>
      <c r="V70" s="873">
        <v>59</v>
      </c>
      <c r="W70" s="873"/>
      <c r="X70" s="873"/>
      <c r="Y70" s="873"/>
      <c r="Z70" s="873"/>
      <c r="AA70" s="873" t="s">
        <v>504</v>
      </c>
      <c r="AB70" s="873"/>
      <c r="AC70" s="873"/>
      <c r="AD70" s="873"/>
      <c r="AE70" s="873"/>
      <c r="AF70" s="873" t="s">
        <v>504</v>
      </c>
      <c r="AG70" s="873"/>
      <c r="AH70" s="873"/>
      <c r="AI70" s="873"/>
      <c r="AJ70" s="873"/>
      <c r="AK70" s="873" t="s">
        <v>504</v>
      </c>
      <c r="AL70" s="873"/>
      <c r="AM70" s="873"/>
      <c r="AN70" s="873"/>
      <c r="AO70" s="873"/>
      <c r="AP70" s="873" t="s">
        <v>504</v>
      </c>
      <c r="AQ70" s="873"/>
      <c r="AR70" s="873"/>
      <c r="AS70" s="873"/>
      <c r="AT70" s="873"/>
      <c r="AU70" s="873" t="s">
        <v>504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579</v>
      </c>
      <c r="C71" s="916"/>
      <c r="D71" s="916"/>
      <c r="E71" s="916"/>
      <c r="F71" s="916"/>
      <c r="G71" s="916"/>
      <c r="H71" s="916"/>
      <c r="I71" s="916"/>
      <c r="J71" s="916"/>
      <c r="K71" s="916"/>
      <c r="L71" s="916"/>
      <c r="M71" s="916"/>
      <c r="N71" s="916"/>
      <c r="O71" s="916"/>
      <c r="P71" s="917"/>
      <c r="Q71" s="918">
        <v>183</v>
      </c>
      <c r="R71" s="873"/>
      <c r="S71" s="873"/>
      <c r="T71" s="873"/>
      <c r="U71" s="873"/>
      <c r="V71" s="873">
        <v>170</v>
      </c>
      <c r="W71" s="873"/>
      <c r="X71" s="873"/>
      <c r="Y71" s="873"/>
      <c r="Z71" s="873"/>
      <c r="AA71" s="873">
        <v>13</v>
      </c>
      <c r="AB71" s="873"/>
      <c r="AC71" s="873"/>
      <c r="AD71" s="873"/>
      <c r="AE71" s="873"/>
      <c r="AF71" s="873">
        <v>13</v>
      </c>
      <c r="AG71" s="873"/>
      <c r="AH71" s="873"/>
      <c r="AI71" s="873"/>
      <c r="AJ71" s="873"/>
      <c r="AK71" s="873" t="s">
        <v>504</v>
      </c>
      <c r="AL71" s="873"/>
      <c r="AM71" s="873"/>
      <c r="AN71" s="873"/>
      <c r="AO71" s="873"/>
      <c r="AP71" s="873" t="s">
        <v>504</v>
      </c>
      <c r="AQ71" s="873"/>
      <c r="AR71" s="873"/>
      <c r="AS71" s="873"/>
      <c r="AT71" s="873"/>
      <c r="AU71" s="873" t="s">
        <v>504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580</v>
      </c>
      <c r="C72" s="916"/>
      <c r="D72" s="916"/>
      <c r="E72" s="916"/>
      <c r="F72" s="916"/>
      <c r="G72" s="916"/>
      <c r="H72" s="916"/>
      <c r="I72" s="916"/>
      <c r="J72" s="916"/>
      <c r="K72" s="916"/>
      <c r="L72" s="916"/>
      <c r="M72" s="916"/>
      <c r="N72" s="916"/>
      <c r="O72" s="916"/>
      <c r="P72" s="917"/>
      <c r="Q72" s="918">
        <v>1943</v>
      </c>
      <c r="R72" s="873"/>
      <c r="S72" s="873"/>
      <c r="T72" s="873"/>
      <c r="U72" s="873"/>
      <c r="V72" s="873">
        <v>1928</v>
      </c>
      <c r="W72" s="873"/>
      <c r="X72" s="873"/>
      <c r="Y72" s="873"/>
      <c r="Z72" s="873"/>
      <c r="AA72" s="873">
        <v>15</v>
      </c>
      <c r="AB72" s="873"/>
      <c r="AC72" s="873"/>
      <c r="AD72" s="873"/>
      <c r="AE72" s="873"/>
      <c r="AF72" s="873">
        <v>12</v>
      </c>
      <c r="AG72" s="873"/>
      <c r="AH72" s="873"/>
      <c r="AI72" s="873"/>
      <c r="AJ72" s="873"/>
      <c r="AK72" s="873">
        <v>7</v>
      </c>
      <c r="AL72" s="873"/>
      <c r="AM72" s="873"/>
      <c r="AN72" s="873"/>
      <c r="AO72" s="873"/>
      <c r="AP72" s="873">
        <v>1160</v>
      </c>
      <c r="AQ72" s="873"/>
      <c r="AR72" s="873"/>
      <c r="AS72" s="873"/>
      <c r="AT72" s="873"/>
      <c r="AU72" s="873">
        <v>158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581</v>
      </c>
      <c r="C73" s="916"/>
      <c r="D73" s="916"/>
      <c r="E73" s="916"/>
      <c r="F73" s="916"/>
      <c r="G73" s="916"/>
      <c r="H73" s="916"/>
      <c r="I73" s="916"/>
      <c r="J73" s="916"/>
      <c r="K73" s="916"/>
      <c r="L73" s="916"/>
      <c r="M73" s="916"/>
      <c r="N73" s="916"/>
      <c r="O73" s="916"/>
      <c r="P73" s="917"/>
      <c r="Q73" s="918">
        <v>459</v>
      </c>
      <c r="R73" s="873"/>
      <c r="S73" s="873"/>
      <c r="T73" s="873"/>
      <c r="U73" s="873"/>
      <c r="V73" s="873">
        <v>402</v>
      </c>
      <c r="W73" s="873"/>
      <c r="X73" s="873"/>
      <c r="Y73" s="873"/>
      <c r="Z73" s="873"/>
      <c r="AA73" s="873">
        <v>57</v>
      </c>
      <c r="AB73" s="873"/>
      <c r="AC73" s="873"/>
      <c r="AD73" s="873"/>
      <c r="AE73" s="873"/>
      <c r="AF73" s="873">
        <v>57</v>
      </c>
      <c r="AG73" s="873"/>
      <c r="AH73" s="873"/>
      <c r="AI73" s="873"/>
      <c r="AJ73" s="873"/>
      <c r="AK73" s="873" t="s">
        <v>504</v>
      </c>
      <c r="AL73" s="873"/>
      <c r="AM73" s="873"/>
      <c r="AN73" s="873"/>
      <c r="AO73" s="873"/>
      <c r="AP73" s="873">
        <v>42</v>
      </c>
      <c r="AQ73" s="873"/>
      <c r="AR73" s="873"/>
      <c r="AS73" s="873"/>
      <c r="AT73" s="873"/>
      <c r="AU73" s="873">
        <v>7</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582</v>
      </c>
      <c r="C74" s="916"/>
      <c r="D74" s="916"/>
      <c r="E74" s="916"/>
      <c r="F74" s="916"/>
      <c r="G74" s="916"/>
      <c r="H74" s="916"/>
      <c r="I74" s="916"/>
      <c r="J74" s="916"/>
      <c r="K74" s="916"/>
      <c r="L74" s="916"/>
      <c r="M74" s="916"/>
      <c r="N74" s="916"/>
      <c r="O74" s="916"/>
      <c r="P74" s="917"/>
      <c r="Q74" s="918">
        <v>175</v>
      </c>
      <c r="R74" s="873"/>
      <c r="S74" s="873"/>
      <c r="T74" s="873"/>
      <c r="U74" s="873"/>
      <c r="V74" s="873">
        <v>165</v>
      </c>
      <c r="W74" s="873"/>
      <c r="X74" s="873"/>
      <c r="Y74" s="873"/>
      <c r="Z74" s="873"/>
      <c r="AA74" s="873">
        <v>10</v>
      </c>
      <c r="AB74" s="873"/>
      <c r="AC74" s="873"/>
      <c r="AD74" s="873"/>
      <c r="AE74" s="873"/>
      <c r="AF74" s="873">
        <v>10</v>
      </c>
      <c r="AG74" s="873"/>
      <c r="AH74" s="873"/>
      <c r="AI74" s="873"/>
      <c r="AJ74" s="873"/>
      <c r="AK74" s="873">
        <v>23</v>
      </c>
      <c r="AL74" s="873"/>
      <c r="AM74" s="873"/>
      <c r="AN74" s="873"/>
      <c r="AO74" s="873"/>
      <c r="AP74" s="873" t="s">
        <v>504</v>
      </c>
      <c r="AQ74" s="873"/>
      <c r="AR74" s="873"/>
      <c r="AS74" s="873"/>
      <c r="AT74" s="873"/>
      <c r="AU74" s="873" t="s">
        <v>504</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583</v>
      </c>
      <c r="C75" s="916"/>
      <c r="D75" s="916"/>
      <c r="E75" s="916"/>
      <c r="F75" s="916"/>
      <c r="G75" s="916"/>
      <c r="H75" s="916"/>
      <c r="I75" s="916"/>
      <c r="J75" s="916"/>
      <c r="K75" s="916"/>
      <c r="L75" s="916"/>
      <c r="M75" s="916"/>
      <c r="N75" s="916"/>
      <c r="O75" s="916"/>
      <c r="P75" s="917"/>
      <c r="Q75" s="921">
        <v>291</v>
      </c>
      <c r="R75" s="922"/>
      <c r="S75" s="922"/>
      <c r="T75" s="922"/>
      <c r="U75" s="872"/>
      <c r="V75" s="923">
        <v>277</v>
      </c>
      <c r="W75" s="922"/>
      <c r="X75" s="922"/>
      <c r="Y75" s="922"/>
      <c r="Z75" s="872"/>
      <c r="AA75" s="923">
        <v>13</v>
      </c>
      <c r="AB75" s="922"/>
      <c r="AC75" s="922"/>
      <c r="AD75" s="922"/>
      <c r="AE75" s="872"/>
      <c r="AF75" s="923">
        <v>13</v>
      </c>
      <c r="AG75" s="922"/>
      <c r="AH75" s="922"/>
      <c r="AI75" s="922"/>
      <c r="AJ75" s="872"/>
      <c r="AK75" s="923">
        <v>90</v>
      </c>
      <c r="AL75" s="922"/>
      <c r="AM75" s="922"/>
      <c r="AN75" s="922"/>
      <c r="AO75" s="872"/>
      <c r="AP75" s="923" t="s">
        <v>504</v>
      </c>
      <c r="AQ75" s="922"/>
      <c r="AR75" s="922"/>
      <c r="AS75" s="922"/>
      <c r="AT75" s="872"/>
      <c r="AU75" s="923" t="s">
        <v>504</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584</v>
      </c>
      <c r="C76" s="916"/>
      <c r="D76" s="916"/>
      <c r="E76" s="916"/>
      <c r="F76" s="916"/>
      <c r="G76" s="916"/>
      <c r="H76" s="916"/>
      <c r="I76" s="916"/>
      <c r="J76" s="916"/>
      <c r="K76" s="916"/>
      <c r="L76" s="916"/>
      <c r="M76" s="916"/>
      <c r="N76" s="916"/>
      <c r="O76" s="916"/>
      <c r="P76" s="917"/>
      <c r="Q76" s="921">
        <v>66</v>
      </c>
      <c r="R76" s="922"/>
      <c r="S76" s="922"/>
      <c r="T76" s="922"/>
      <c r="U76" s="872"/>
      <c r="V76" s="923">
        <v>66</v>
      </c>
      <c r="W76" s="922"/>
      <c r="X76" s="922"/>
      <c r="Y76" s="922"/>
      <c r="Z76" s="872"/>
      <c r="AA76" s="923" t="s">
        <v>504</v>
      </c>
      <c r="AB76" s="922"/>
      <c r="AC76" s="922"/>
      <c r="AD76" s="922"/>
      <c r="AE76" s="872"/>
      <c r="AF76" s="923" t="s">
        <v>504</v>
      </c>
      <c r="AG76" s="922"/>
      <c r="AH76" s="922"/>
      <c r="AI76" s="922"/>
      <c r="AJ76" s="872"/>
      <c r="AK76" s="923" t="s">
        <v>504</v>
      </c>
      <c r="AL76" s="922"/>
      <c r="AM76" s="922"/>
      <c r="AN76" s="922"/>
      <c r="AO76" s="872"/>
      <c r="AP76" s="923" t="s">
        <v>504</v>
      </c>
      <c r="AQ76" s="922"/>
      <c r="AR76" s="922"/>
      <c r="AS76" s="922"/>
      <c r="AT76" s="872"/>
      <c r="AU76" s="923" t="s">
        <v>504</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585</v>
      </c>
      <c r="C77" s="916"/>
      <c r="D77" s="916"/>
      <c r="E77" s="916"/>
      <c r="F77" s="916"/>
      <c r="G77" s="916"/>
      <c r="H77" s="916"/>
      <c r="I77" s="916"/>
      <c r="J77" s="916"/>
      <c r="K77" s="916"/>
      <c r="L77" s="916"/>
      <c r="M77" s="916"/>
      <c r="N77" s="916"/>
      <c r="O77" s="916"/>
      <c r="P77" s="917"/>
      <c r="Q77" s="921">
        <v>985</v>
      </c>
      <c r="R77" s="922"/>
      <c r="S77" s="922"/>
      <c r="T77" s="922"/>
      <c r="U77" s="872"/>
      <c r="V77" s="923">
        <v>954</v>
      </c>
      <c r="W77" s="922"/>
      <c r="X77" s="922"/>
      <c r="Y77" s="922"/>
      <c r="Z77" s="872"/>
      <c r="AA77" s="923">
        <v>31</v>
      </c>
      <c r="AB77" s="922"/>
      <c r="AC77" s="922"/>
      <c r="AD77" s="922"/>
      <c r="AE77" s="872"/>
      <c r="AF77" s="923">
        <v>31</v>
      </c>
      <c r="AG77" s="922"/>
      <c r="AH77" s="922"/>
      <c r="AI77" s="922"/>
      <c r="AJ77" s="872"/>
      <c r="AK77" s="923" t="s">
        <v>504</v>
      </c>
      <c r="AL77" s="922"/>
      <c r="AM77" s="922"/>
      <c r="AN77" s="922"/>
      <c r="AO77" s="872"/>
      <c r="AP77" s="923" t="s">
        <v>504</v>
      </c>
      <c r="AQ77" s="922"/>
      <c r="AR77" s="922"/>
      <c r="AS77" s="922"/>
      <c r="AT77" s="872"/>
      <c r="AU77" s="923" t="s">
        <v>504</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586</v>
      </c>
      <c r="C78" s="916"/>
      <c r="D78" s="916"/>
      <c r="E78" s="916"/>
      <c r="F78" s="916"/>
      <c r="G78" s="916"/>
      <c r="H78" s="916"/>
      <c r="I78" s="916"/>
      <c r="J78" s="916"/>
      <c r="K78" s="916"/>
      <c r="L78" s="916"/>
      <c r="M78" s="916"/>
      <c r="N78" s="916"/>
      <c r="O78" s="916"/>
      <c r="P78" s="917"/>
      <c r="Q78" s="918">
        <v>70107</v>
      </c>
      <c r="R78" s="873"/>
      <c r="S78" s="873"/>
      <c r="T78" s="873"/>
      <c r="U78" s="873"/>
      <c r="V78" s="873">
        <v>67173</v>
      </c>
      <c r="W78" s="873"/>
      <c r="X78" s="873"/>
      <c r="Y78" s="873"/>
      <c r="Z78" s="873"/>
      <c r="AA78" s="873" t="s">
        <v>504</v>
      </c>
      <c r="AB78" s="873"/>
      <c r="AC78" s="873"/>
      <c r="AD78" s="873"/>
      <c r="AE78" s="873"/>
      <c r="AF78" s="873">
        <v>2934</v>
      </c>
      <c r="AG78" s="873"/>
      <c r="AH78" s="873"/>
      <c r="AI78" s="873"/>
      <c r="AJ78" s="873"/>
      <c r="AK78" s="873">
        <v>169</v>
      </c>
      <c r="AL78" s="873"/>
      <c r="AM78" s="873"/>
      <c r="AN78" s="873"/>
      <c r="AO78" s="873"/>
      <c r="AP78" s="873" t="s">
        <v>504</v>
      </c>
      <c r="AQ78" s="873"/>
      <c r="AR78" s="873"/>
      <c r="AS78" s="873"/>
      <c r="AT78" s="873"/>
      <c r="AU78" s="873" t="s">
        <v>504</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587</v>
      </c>
      <c r="C79" s="916"/>
      <c r="D79" s="916"/>
      <c r="E79" s="916"/>
      <c r="F79" s="916"/>
      <c r="G79" s="916"/>
      <c r="H79" s="916"/>
      <c r="I79" s="916"/>
      <c r="J79" s="916"/>
      <c r="K79" s="916"/>
      <c r="L79" s="916"/>
      <c r="M79" s="916"/>
      <c r="N79" s="916"/>
      <c r="O79" s="916"/>
      <c r="P79" s="917"/>
      <c r="Q79" s="918">
        <v>244</v>
      </c>
      <c r="R79" s="873"/>
      <c r="S79" s="873"/>
      <c r="T79" s="873"/>
      <c r="U79" s="873"/>
      <c r="V79" s="873">
        <v>231</v>
      </c>
      <c r="W79" s="873"/>
      <c r="X79" s="873"/>
      <c r="Y79" s="873"/>
      <c r="Z79" s="873"/>
      <c r="AA79" s="873">
        <v>13</v>
      </c>
      <c r="AB79" s="873"/>
      <c r="AC79" s="873"/>
      <c r="AD79" s="873"/>
      <c r="AE79" s="873"/>
      <c r="AF79" s="873">
        <v>13</v>
      </c>
      <c r="AG79" s="873"/>
      <c r="AH79" s="873"/>
      <c r="AI79" s="873"/>
      <c r="AJ79" s="873"/>
      <c r="AK79" s="873">
        <v>36</v>
      </c>
      <c r="AL79" s="873"/>
      <c r="AM79" s="873"/>
      <c r="AN79" s="873"/>
      <c r="AO79" s="873"/>
      <c r="AP79" s="873" t="s">
        <v>504</v>
      </c>
      <c r="AQ79" s="873"/>
      <c r="AR79" s="873"/>
      <c r="AS79" s="873"/>
      <c r="AT79" s="873"/>
      <c r="AU79" s="873" t="s">
        <v>504</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t="s">
        <v>588</v>
      </c>
      <c r="C80" s="916"/>
      <c r="D80" s="916"/>
      <c r="E80" s="916"/>
      <c r="F80" s="916"/>
      <c r="G80" s="916"/>
      <c r="H80" s="916"/>
      <c r="I80" s="916"/>
      <c r="J80" s="916"/>
      <c r="K80" s="916"/>
      <c r="L80" s="916"/>
      <c r="M80" s="916"/>
      <c r="N80" s="916"/>
      <c r="O80" s="916"/>
      <c r="P80" s="917"/>
      <c r="Q80" s="918">
        <v>767604</v>
      </c>
      <c r="R80" s="873"/>
      <c r="S80" s="873"/>
      <c r="T80" s="873"/>
      <c r="U80" s="873"/>
      <c r="V80" s="873">
        <v>751444</v>
      </c>
      <c r="W80" s="873"/>
      <c r="X80" s="873"/>
      <c r="Y80" s="873"/>
      <c r="Z80" s="873"/>
      <c r="AA80" s="873">
        <v>16160</v>
      </c>
      <c r="AB80" s="873"/>
      <c r="AC80" s="873"/>
      <c r="AD80" s="873"/>
      <c r="AE80" s="873"/>
      <c r="AF80" s="873">
        <v>16160</v>
      </c>
      <c r="AG80" s="873"/>
      <c r="AH80" s="873"/>
      <c r="AI80" s="873"/>
      <c r="AJ80" s="873"/>
      <c r="AK80" s="873" t="s">
        <v>504</v>
      </c>
      <c r="AL80" s="873"/>
      <c r="AM80" s="873"/>
      <c r="AN80" s="873"/>
      <c r="AO80" s="873"/>
      <c r="AP80" s="873" t="s">
        <v>504</v>
      </c>
      <c r="AQ80" s="873"/>
      <c r="AR80" s="873"/>
      <c r="AS80" s="873"/>
      <c r="AT80" s="873"/>
      <c r="AU80" s="873" t="s">
        <v>504</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t="s">
        <v>589</v>
      </c>
      <c r="C81" s="916"/>
      <c r="D81" s="916"/>
      <c r="E81" s="916"/>
      <c r="F81" s="916"/>
      <c r="G81" s="916"/>
      <c r="H81" s="916"/>
      <c r="I81" s="916"/>
      <c r="J81" s="916"/>
      <c r="K81" s="916"/>
      <c r="L81" s="916"/>
      <c r="M81" s="916"/>
      <c r="N81" s="916"/>
      <c r="O81" s="916"/>
      <c r="P81" s="917"/>
      <c r="Q81" s="918">
        <v>544</v>
      </c>
      <c r="R81" s="873"/>
      <c r="S81" s="873"/>
      <c r="T81" s="873"/>
      <c r="U81" s="873"/>
      <c r="V81" s="873">
        <v>536</v>
      </c>
      <c r="W81" s="873"/>
      <c r="X81" s="873"/>
      <c r="Y81" s="873"/>
      <c r="Z81" s="873"/>
      <c r="AA81" s="873">
        <v>8</v>
      </c>
      <c r="AB81" s="873"/>
      <c r="AC81" s="873"/>
      <c r="AD81" s="873"/>
      <c r="AE81" s="873"/>
      <c r="AF81" s="873">
        <v>8</v>
      </c>
      <c r="AG81" s="873"/>
      <c r="AH81" s="873"/>
      <c r="AI81" s="873"/>
      <c r="AJ81" s="873"/>
      <c r="AK81" s="873">
        <v>12</v>
      </c>
      <c r="AL81" s="873"/>
      <c r="AM81" s="873"/>
      <c r="AN81" s="873"/>
      <c r="AO81" s="873"/>
      <c r="AP81" s="873">
        <v>85</v>
      </c>
      <c r="AQ81" s="873"/>
      <c r="AR81" s="873"/>
      <c r="AS81" s="873"/>
      <c r="AT81" s="873"/>
      <c r="AU81" s="873" t="s">
        <v>504</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t="s">
        <v>590</v>
      </c>
      <c r="C82" s="916"/>
      <c r="D82" s="916"/>
      <c r="E82" s="916"/>
      <c r="F82" s="916"/>
      <c r="G82" s="916"/>
      <c r="H82" s="916"/>
      <c r="I82" s="916"/>
      <c r="J82" s="916"/>
      <c r="K82" s="916"/>
      <c r="L82" s="916"/>
      <c r="M82" s="916"/>
      <c r="N82" s="916"/>
      <c r="O82" s="916"/>
      <c r="P82" s="917"/>
      <c r="Q82" s="918">
        <v>1055</v>
      </c>
      <c r="R82" s="873"/>
      <c r="S82" s="873"/>
      <c r="T82" s="873"/>
      <c r="U82" s="873"/>
      <c r="V82" s="873">
        <v>1104</v>
      </c>
      <c r="W82" s="873"/>
      <c r="X82" s="873"/>
      <c r="Y82" s="873"/>
      <c r="Z82" s="873"/>
      <c r="AA82" s="873">
        <v>-48</v>
      </c>
      <c r="AB82" s="873"/>
      <c r="AC82" s="873"/>
      <c r="AD82" s="873"/>
      <c r="AE82" s="873"/>
      <c r="AF82" s="873">
        <v>1959</v>
      </c>
      <c r="AG82" s="873"/>
      <c r="AH82" s="873"/>
      <c r="AI82" s="873"/>
      <c r="AJ82" s="873"/>
      <c r="AK82" s="873" t="s">
        <v>504</v>
      </c>
      <c r="AL82" s="873"/>
      <c r="AM82" s="873"/>
      <c r="AN82" s="873"/>
      <c r="AO82" s="873"/>
      <c r="AP82" s="873">
        <v>2067</v>
      </c>
      <c r="AQ82" s="873"/>
      <c r="AR82" s="873"/>
      <c r="AS82" s="873"/>
      <c r="AT82" s="873"/>
      <c r="AU82" s="873" t="s">
        <v>504</v>
      </c>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416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21577</v>
      </c>
      <c r="AG88" s="884"/>
      <c r="AH88" s="884"/>
      <c r="AI88" s="884"/>
      <c r="AJ88" s="884"/>
      <c r="AK88" s="881"/>
      <c r="AL88" s="881"/>
      <c r="AM88" s="881"/>
      <c r="AN88" s="881"/>
      <c r="AO88" s="881"/>
      <c r="AP88" s="884">
        <v>3354</v>
      </c>
      <c r="AQ88" s="884"/>
      <c r="AR88" s="884"/>
      <c r="AS88" s="884"/>
      <c r="AT88" s="884"/>
      <c r="AU88" s="884">
        <v>165</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417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270</v>
      </c>
      <c r="CS102" s="892"/>
      <c r="CT102" s="892"/>
      <c r="CU102" s="892"/>
      <c r="CV102" s="935"/>
      <c r="CW102" s="934">
        <v>40</v>
      </c>
      <c r="CX102" s="892"/>
      <c r="CY102" s="892"/>
      <c r="CZ102" s="892"/>
      <c r="DA102" s="935"/>
      <c r="DB102" s="934" t="s">
        <v>504</v>
      </c>
      <c r="DC102" s="892"/>
      <c r="DD102" s="892"/>
      <c r="DE102" s="892"/>
      <c r="DF102" s="935"/>
      <c r="DG102" s="934" t="s">
        <v>504</v>
      </c>
      <c r="DH102" s="892"/>
      <c r="DI102" s="892"/>
      <c r="DJ102" s="892"/>
      <c r="DK102" s="935"/>
      <c r="DL102" s="934" t="s">
        <v>504</v>
      </c>
      <c r="DM102" s="892"/>
      <c r="DN102" s="892"/>
      <c r="DO102" s="892"/>
      <c r="DP102" s="935"/>
      <c r="DQ102" s="934" t="s">
        <v>504</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425</v>
      </c>
      <c r="AB109" s="937"/>
      <c r="AC109" s="937"/>
      <c r="AD109" s="937"/>
      <c r="AE109" s="938"/>
      <c r="AF109" s="936" t="s">
        <v>306</v>
      </c>
      <c r="AG109" s="937"/>
      <c r="AH109" s="937"/>
      <c r="AI109" s="937"/>
      <c r="AJ109" s="938"/>
      <c r="AK109" s="936" t="s">
        <v>305</v>
      </c>
      <c r="AL109" s="937"/>
      <c r="AM109" s="937"/>
      <c r="AN109" s="937"/>
      <c r="AO109" s="938"/>
      <c r="AP109" s="936" t="s">
        <v>426</v>
      </c>
      <c r="AQ109" s="937"/>
      <c r="AR109" s="937"/>
      <c r="AS109" s="937"/>
      <c r="AT109" s="939"/>
      <c r="AU109" s="956" t="s">
        <v>424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425</v>
      </c>
      <c r="BR109" s="937"/>
      <c r="BS109" s="937"/>
      <c r="BT109" s="937"/>
      <c r="BU109" s="938"/>
      <c r="BV109" s="936" t="s">
        <v>306</v>
      </c>
      <c r="BW109" s="937"/>
      <c r="BX109" s="937"/>
      <c r="BY109" s="937"/>
      <c r="BZ109" s="938"/>
      <c r="CA109" s="936" t="s">
        <v>305</v>
      </c>
      <c r="CB109" s="937"/>
      <c r="CC109" s="937"/>
      <c r="CD109" s="937"/>
      <c r="CE109" s="938"/>
      <c r="CF109" s="957" t="s">
        <v>426</v>
      </c>
      <c r="CG109" s="957"/>
      <c r="CH109" s="957"/>
      <c r="CI109" s="957"/>
      <c r="CJ109" s="957"/>
      <c r="CK109" s="936" t="s">
        <v>427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425</v>
      </c>
      <c r="DH109" s="937"/>
      <c r="DI109" s="937"/>
      <c r="DJ109" s="937"/>
      <c r="DK109" s="938"/>
      <c r="DL109" s="936" t="s">
        <v>306</v>
      </c>
      <c r="DM109" s="937"/>
      <c r="DN109" s="937"/>
      <c r="DO109" s="937"/>
      <c r="DP109" s="938"/>
      <c r="DQ109" s="936" t="s">
        <v>305</v>
      </c>
      <c r="DR109" s="937"/>
      <c r="DS109" s="937"/>
      <c r="DT109" s="937"/>
      <c r="DU109" s="938"/>
      <c r="DV109" s="936" t="s">
        <v>426</v>
      </c>
      <c r="DW109" s="937"/>
      <c r="DX109" s="937"/>
      <c r="DY109" s="937"/>
      <c r="DZ109" s="939"/>
    </row>
    <row r="110" spans="1:131" s="246" customFormat="1" ht="26.25" customHeight="1" x14ac:dyDescent="0.15">
      <c r="A110" s="940" t="s">
        <v>428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2166312</v>
      </c>
      <c r="AB110" s="944"/>
      <c r="AC110" s="944"/>
      <c r="AD110" s="944"/>
      <c r="AE110" s="945"/>
      <c r="AF110" s="946">
        <v>1895616</v>
      </c>
      <c r="AG110" s="944"/>
      <c r="AH110" s="944"/>
      <c r="AI110" s="944"/>
      <c r="AJ110" s="945"/>
      <c r="AK110" s="946">
        <v>1964925</v>
      </c>
      <c r="AL110" s="944"/>
      <c r="AM110" s="944"/>
      <c r="AN110" s="944"/>
      <c r="AO110" s="945"/>
      <c r="AP110" s="947">
        <v>34.9</v>
      </c>
      <c r="AQ110" s="948"/>
      <c r="AR110" s="948"/>
      <c r="AS110" s="948"/>
      <c r="AT110" s="949"/>
      <c r="AU110" s="950" t="s">
        <v>73</v>
      </c>
      <c r="AV110" s="951"/>
      <c r="AW110" s="951"/>
      <c r="AX110" s="951"/>
      <c r="AY110" s="951"/>
      <c r="AZ110" s="992" t="s">
        <v>429</v>
      </c>
      <c r="BA110" s="941"/>
      <c r="BB110" s="941"/>
      <c r="BC110" s="941"/>
      <c r="BD110" s="941"/>
      <c r="BE110" s="941"/>
      <c r="BF110" s="941"/>
      <c r="BG110" s="941"/>
      <c r="BH110" s="941"/>
      <c r="BI110" s="941"/>
      <c r="BJ110" s="941"/>
      <c r="BK110" s="941"/>
      <c r="BL110" s="941"/>
      <c r="BM110" s="941"/>
      <c r="BN110" s="941"/>
      <c r="BO110" s="941"/>
      <c r="BP110" s="942"/>
      <c r="BQ110" s="978">
        <v>20197048</v>
      </c>
      <c r="BR110" s="979"/>
      <c r="BS110" s="979"/>
      <c r="BT110" s="979"/>
      <c r="BU110" s="979"/>
      <c r="BV110" s="979">
        <v>20508781</v>
      </c>
      <c r="BW110" s="979"/>
      <c r="BX110" s="979"/>
      <c r="BY110" s="979"/>
      <c r="BZ110" s="979"/>
      <c r="CA110" s="979">
        <v>20347230</v>
      </c>
      <c r="CB110" s="979"/>
      <c r="CC110" s="979"/>
      <c r="CD110" s="979"/>
      <c r="CE110" s="979"/>
      <c r="CF110" s="993">
        <v>361.2</v>
      </c>
      <c r="CG110" s="994"/>
      <c r="CH110" s="994"/>
      <c r="CI110" s="994"/>
      <c r="CJ110" s="994"/>
      <c r="CK110" s="995" t="s">
        <v>430</v>
      </c>
      <c r="CL110" s="996"/>
      <c r="CM110" s="975" t="s">
        <v>431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136</v>
      </c>
      <c r="DH110" s="979"/>
      <c r="DI110" s="979"/>
      <c r="DJ110" s="979"/>
      <c r="DK110" s="979"/>
      <c r="DL110" s="979" t="s">
        <v>136</v>
      </c>
      <c r="DM110" s="979"/>
      <c r="DN110" s="979"/>
      <c r="DO110" s="979"/>
      <c r="DP110" s="979"/>
      <c r="DQ110" s="979" t="s">
        <v>136</v>
      </c>
      <c r="DR110" s="979"/>
      <c r="DS110" s="979"/>
      <c r="DT110" s="979"/>
      <c r="DU110" s="979"/>
      <c r="DV110" s="980" t="s">
        <v>136</v>
      </c>
      <c r="DW110" s="980"/>
      <c r="DX110" s="980"/>
      <c r="DY110" s="980"/>
      <c r="DZ110" s="981"/>
    </row>
    <row r="111" spans="1:131" s="246" customFormat="1" ht="26.25" customHeight="1" x14ac:dyDescent="0.15">
      <c r="A111" s="982" t="s">
        <v>432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136</v>
      </c>
      <c r="AB111" s="986"/>
      <c r="AC111" s="986"/>
      <c r="AD111" s="986"/>
      <c r="AE111" s="987"/>
      <c r="AF111" s="988" t="s">
        <v>136</v>
      </c>
      <c r="AG111" s="986"/>
      <c r="AH111" s="986"/>
      <c r="AI111" s="986"/>
      <c r="AJ111" s="987"/>
      <c r="AK111" s="988" t="s">
        <v>433</v>
      </c>
      <c r="AL111" s="986"/>
      <c r="AM111" s="986"/>
      <c r="AN111" s="986"/>
      <c r="AO111" s="987"/>
      <c r="AP111" s="989" t="s">
        <v>136</v>
      </c>
      <c r="AQ111" s="990"/>
      <c r="AR111" s="990"/>
      <c r="AS111" s="990"/>
      <c r="AT111" s="991"/>
      <c r="AU111" s="952"/>
      <c r="AV111" s="953"/>
      <c r="AW111" s="953"/>
      <c r="AX111" s="953"/>
      <c r="AY111" s="953"/>
      <c r="AZ111" s="1001" t="s">
        <v>434</v>
      </c>
      <c r="BA111" s="1002"/>
      <c r="BB111" s="1002"/>
      <c r="BC111" s="1002"/>
      <c r="BD111" s="1002"/>
      <c r="BE111" s="1002"/>
      <c r="BF111" s="1002"/>
      <c r="BG111" s="1002"/>
      <c r="BH111" s="1002"/>
      <c r="BI111" s="1002"/>
      <c r="BJ111" s="1002"/>
      <c r="BK111" s="1002"/>
      <c r="BL111" s="1002"/>
      <c r="BM111" s="1002"/>
      <c r="BN111" s="1002"/>
      <c r="BO111" s="1002"/>
      <c r="BP111" s="1003"/>
      <c r="BQ111" s="971" t="s">
        <v>433</v>
      </c>
      <c r="BR111" s="972"/>
      <c r="BS111" s="972"/>
      <c r="BT111" s="972"/>
      <c r="BU111" s="972"/>
      <c r="BV111" s="972" t="s">
        <v>433</v>
      </c>
      <c r="BW111" s="972"/>
      <c r="BX111" s="972"/>
      <c r="BY111" s="972"/>
      <c r="BZ111" s="972"/>
      <c r="CA111" s="972" t="s">
        <v>433</v>
      </c>
      <c r="CB111" s="972"/>
      <c r="CC111" s="972"/>
      <c r="CD111" s="972"/>
      <c r="CE111" s="972"/>
      <c r="CF111" s="966" t="s">
        <v>136</v>
      </c>
      <c r="CG111" s="967"/>
      <c r="CH111" s="967"/>
      <c r="CI111" s="967"/>
      <c r="CJ111" s="967"/>
      <c r="CK111" s="997"/>
      <c r="CL111" s="998"/>
      <c r="CM111" s="968" t="s">
        <v>435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433</v>
      </c>
      <c r="DH111" s="972"/>
      <c r="DI111" s="972"/>
      <c r="DJ111" s="972"/>
      <c r="DK111" s="972"/>
      <c r="DL111" s="972" t="s">
        <v>433</v>
      </c>
      <c r="DM111" s="972"/>
      <c r="DN111" s="972"/>
      <c r="DO111" s="972"/>
      <c r="DP111" s="972"/>
      <c r="DQ111" s="972" t="s">
        <v>433</v>
      </c>
      <c r="DR111" s="972"/>
      <c r="DS111" s="972"/>
      <c r="DT111" s="972"/>
      <c r="DU111" s="972"/>
      <c r="DV111" s="973" t="s">
        <v>433</v>
      </c>
      <c r="DW111" s="973"/>
      <c r="DX111" s="973"/>
      <c r="DY111" s="973"/>
      <c r="DZ111" s="974"/>
    </row>
    <row r="112" spans="1:131" s="246" customFormat="1" ht="26.25" customHeight="1" x14ac:dyDescent="0.15">
      <c r="A112" s="1004" t="s">
        <v>436</v>
      </c>
      <c r="B112" s="1005"/>
      <c r="C112" s="1002" t="s">
        <v>437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136</v>
      </c>
      <c r="AB112" s="1011"/>
      <c r="AC112" s="1011"/>
      <c r="AD112" s="1011"/>
      <c r="AE112" s="1012"/>
      <c r="AF112" s="1013" t="s">
        <v>136</v>
      </c>
      <c r="AG112" s="1011"/>
      <c r="AH112" s="1011"/>
      <c r="AI112" s="1011"/>
      <c r="AJ112" s="1012"/>
      <c r="AK112" s="1013" t="s">
        <v>136</v>
      </c>
      <c r="AL112" s="1011"/>
      <c r="AM112" s="1011"/>
      <c r="AN112" s="1011"/>
      <c r="AO112" s="1012"/>
      <c r="AP112" s="1014" t="s">
        <v>433</v>
      </c>
      <c r="AQ112" s="1015"/>
      <c r="AR112" s="1015"/>
      <c r="AS112" s="1015"/>
      <c r="AT112" s="1016"/>
      <c r="AU112" s="952"/>
      <c r="AV112" s="953"/>
      <c r="AW112" s="953"/>
      <c r="AX112" s="953"/>
      <c r="AY112" s="953"/>
      <c r="AZ112" s="1001" t="s">
        <v>438</v>
      </c>
      <c r="BA112" s="1002"/>
      <c r="BB112" s="1002"/>
      <c r="BC112" s="1002"/>
      <c r="BD112" s="1002"/>
      <c r="BE112" s="1002"/>
      <c r="BF112" s="1002"/>
      <c r="BG112" s="1002"/>
      <c r="BH112" s="1002"/>
      <c r="BI112" s="1002"/>
      <c r="BJ112" s="1002"/>
      <c r="BK112" s="1002"/>
      <c r="BL112" s="1002"/>
      <c r="BM112" s="1002"/>
      <c r="BN112" s="1002"/>
      <c r="BO112" s="1002"/>
      <c r="BP112" s="1003"/>
      <c r="BQ112" s="971">
        <v>62277</v>
      </c>
      <c r="BR112" s="972"/>
      <c r="BS112" s="972"/>
      <c r="BT112" s="972"/>
      <c r="BU112" s="972"/>
      <c r="BV112" s="972">
        <v>76381</v>
      </c>
      <c r="BW112" s="972"/>
      <c r="BX112" s="972"/>
      <c r="BY112" s="972"/>
      <c r="BZ112" s="972"/>
      <c r="CA112" s="972">
        <v>79637</v>
      </c>
      <c r="CB112" s="972"/>
      <c r="CC112" s="972"/>
      <c r="CD112" s="972"/>
      <c r="CE112" s="972"/>
      <c r="CF112" s="966">
        <v>1.4</v>
      </c>
      <c r="CG112" s="967"/>
      <c r="CH112" s="967"/>
      <c r="CI112" s="967"/>
      <c r="CJ112" s="967"/>
      <c r="CK112" s="997"/>
      <c r="CL112" s="998"/>
      <c r="CM112" s="968" t="s">
        <v>439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136</v>
      </c>
      <c r="DH112" s="972"/>
      <c r="DI112" s="972"/>
      <c r="DJ112" s="972"/>
      <c r="DK112" s="972"/>
      <c r="DL112" s="972" t="s">
        <v>136</v>
      </c>
      <c r="DM112" s="972"/>
      <c r="DN112" s="972"/>
      <c r="DO112" s="972"/>
      <c r="DP112" s="972"/>
      <c r="DQ112" s="972" t="s">
        <v>136</v>
      </c>
      <c r="DR112" s="972"/>
      <c r="DS112" s="972"/>
      <c r="DT112" s="972"/>
      <c r="DU112" s="972"/>
      <c r="DV112" s="973" t="s">
        <v>433</v>
      </c>
      <c r="DW112" s="973"/>
      <c r="DX112" s="973"/>
      <c r="DY112" s="973"/>
      <c r="DZ112" s="974"/>
    </row>
    <row r="113" spans="1:130" s="246" customFormat="1" ht="26.25" customHeight="1" x14ac:dyDescent="0.15">
      <c r="A113" s="1006"/>
      <c r="B113" s="1007"/>
      <c r="C113" s="1002" t="s">
        <v>440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22144</v>
      </c>
      <c r="AB113" s="986"/>
      <c r="AC113" s="986"/>
      <c r="AD113" s="986"/>
      <c r="AE113" s="987"/>
      <c r="AF113" s="988">
        <v>6620</v>
      </c>
      <c r="AG113" s="986"/>
      <c r="AH113" s="986"/>
      <c r="AI113" s="986"/>
      <c r="AJ113" s="987"/>
      <c r="AK113" s="988">
        <v>28706</v>
      </c>
      <c r="AL113" s="986"/>
      <c r="AM113" s="986"/>
      <c r="AN113" s="986"/>
      <c r="AO113" s="987"/>
      <c r="AP113" s="989">
        <v>0.5</v>
      </c>
      <c r="AQ113" s="990"/>
      <c r="AR113" s="990"/>
      <c r="AS113" s="990"/>
      <c r="AT113" s="991"/>
      <c r="AU113" s="952"/>
      <c r="AV113" s="953"/>
      <c r="AW113" s="953"/>
      <c r="AX113" s="953"/>
      <c r="AY113" s="953"/>
      <c r="AZ113" s="1001" t="s">
        <v>441</v>
      </c>
      <c r="BA113" s="1002"/>
      <c r="BB113" s="1002"/>
      <c r="BC113" s="1002"/>
      <c r="BD113" s="1002"/>
      <c r="BE113" s="1002"/>
      <c r="BF113" s="1002"/>
      <c r="BG113" s="1002"/>
      <c r="BH113" s="1002"/>
      <c r="BI113" s="1002"/>
      <c r="BJ113" s="1002"/>
      <c r="BK113" s="1002"/>
      <c r="BL113" s="1002"/>
      <c r="BM113" s="1002"/>
      <c r="BN113" s="1002"/>
      <c r="BO113" s="1002"/>
      <c r="BP113" s="1003"/>
      <c r="BQ113" s="971">
        <v>179194</v>
      </c>
      <c r="BR113" s="972"/>
      <c r="BS113" s="972"/>
      <c r="BT113" s="972"/>
      <c r="BU113" s="972"/>
      <c r="BV113" s="972">
        <v>175097</v>
      </c>
      <c r="BW113" s="972"/>
      <c r="BX113" s="972"/>
      <c r="BY113" s="972"/>
      <c r="BZ113" s="972"/>
      <c r="CA113" s="972">
        <v>164735</v>
      </c>
      <c r="CB113" s="972"/>
      <c r="CC113" s="972"/>
      <c r="CD113" s="972"/>
      <c r="CE113" s="972"/>
      <c r="CF113" s="966">
        <v>2.9</v>
      </c>
      <c r="CG113" s="967"/>
      <c r="CH113" s="967"/>
      <c r="CI113" s="967"/>
      <c r="CJ113" s="967"/>
      <c r="CK113" s="997"/>
      <c r="CL113" s="998"/>
      <c r="CM113" s="968" t="s">
        <v>442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433</v>
      </c>
      <c r="DH113" s="1011"/>
      <c r="DI113" s="1011"/>
      <c r="DJ113" s="1011"/>
      <c r="DK113" s="1012"/>
      <c r="DL113" s="1013" t="s">
        <v>136</v>
      </c>
      <c r="DM113" s="1011"/>
      <c r="DN113" s="1011"/>
      <c r="DO113" s="1011"/>
      <c r="DP113" s="1012"/>
      <c r="DQ113" s="1013" t="s">
        <v>433</v>
      </c>
      <c r="DR113" s="1011"/>
      <c r="DS113" s="1011"/>
      <c r="DT113" s="1011"/>
      <c r="DU113" s="1012"/>
      <c r="DV113" s="1014" t="s">
        <v>433</v>
      </c>
      <c r="DW113" s="1015"/>
      <c r="DX113" s="1015"/>
      <c r="DY113" s="1015"/>
      <c r="DZ113" s="1016"/>
    </row>
    <row r="114" spans="1:130" s="246" customFormat="1" ht="26.25" customHeight="1" x14ac:dyDescent="0.15">
      <c r="A114" s="1006"/>
      <c r="B114" s="1007"/>
      <c r="C114" s="1002" t="s">
        <v>443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30416</v>
      </c>
      <c r="AB114" s="1011"/>
      <c r="AC114" s="1011"/>
      <c r="AD114" s="1011"/>
      <c r="AE114" s="1012"/>
      <c r="AF114" s="1013">
        <v>29925</v>
      </c>
      <c r="AG114" s="1011"/>
      <c r="AH114" s="1011"/>
      <c r="AI114" s="1011"/>
      <c r="AJ114" s="1012"/>
      <c r="AK114" s="1013">
        <v>30935</v>
      </c>
      <c r="AL114" s="1011"/>
      <c r="AM114" s="1011"/>
      <c r="AN114" s="1011"/>
      <c r="AO114" s="1012"/>
      <c r="AP114" s="1014">
        <v>0.5</v>
      </c>
      <c r="AQ114" s="1015"/>
      <c r="AR114" s="1015"/>
      <c r="AS114" s="1015"/>
      <c r="AT114" s="1016"/>
      <c r="AU114" s="952"/>
      <c r="AV114" s="953"/>
      <c r="AW114" s="953"/>
      <c r="AX114" s="953"/>
      <c r="AY114" s="953"/>
      <c r="AZ114" s="1001" t="s">
        <v>444</v>
      </c>
      <c r="BA114" s="1002"/>
      <c r="BB114" s="1002"/>
      <c r="BC114" s="1002"/>
      <c r="BD114" s="1002"/>
      <c r="BE114" s="1002"/>
      <c r="BF114" s="1002"/>
      <c r="BG114" s="1002"/>
      <c r="BH114" s="1002"/>
      <c r="BI114" s="1002"/>
      <c r="BJ114" s="1002"/>
      <c r="BK114" s="1002"/>
      <c r="BL114" s="1002"/>
      <c r="BM114" s="1002"/>
      <c r="BN114" s="1002"/>
      <c r="BO114" s="1002"/>
      <c r="BP114" s="1003"/>
      <c r="BQ114" s="971">
        <v>2490288</v>
      </c>
      <c r="BR114" s="972"/>
      <c r="BS114" s="972"/>
      <c r="BT114" s="972"/>
      <c r="BU114" s="972"/>
      <c r="BV114" s="972">
        <v>2603576</v>
      </c>
      <c r="BW114" s="972"/>
      <c r="BX114" s="972"/>
      <c r="BY114" s="972"/>
      <c r="BZ114" s="972"/>
      <c r="CA114" s="972">
        <v>2561776</v>
      </c>
      <c r="CB114" s="972"/>
      <c r="CC114" s="972"/>
      <c r="CD114" s="972"/>
      <c r="CE114" s="972"/>
      <c r="CF114" s="966">
        <v>45.5</v>
      </c>
      <c r="CG114" s="967"/>
      <c r="CH114" s="967"/>
      <c r="CI114" s="967"/>
      <c r="CJ114" s="967"/>
      <c r="CK114" s="997"/>
      <c r="CL114" s="998"/>
      <c r="CM114" s="968" t="s">
        <v>445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136</v>
      </c>
      <c r="DH114" s="1011"/>
      <c r="DI114" s="1011"/>
      <c r="DJ114" s="1011"/>
      <c r="DK114" s="1012"/>
      <c r="DL114" s="1013" t="s">
        <v>136</v>
      </c>
      <c r="DM114" s="1011"/>
      <c r="DN114" s="1011"/>
      <c r="DO114" s="1011"/>
      <c r="DP114" s="1012"/>
      <c r="DQ114" s="1013" t="s">
        <v>433</v>
      </c>
      <c r="DR114" s="1011"/>
      <c r="DS114" s="1011"/>
      <c r="DT114" s="1011"/>
      <c r="DU114" s="1012"/>
      <c r="DV114" s="1014" t="s">
        <v>433</v>
      </c>
      <c r="DW114" s="1015"/>
      <c r="DX114" s="1015"/>
      <c r="DY114" s="1015"/>
      <c r="DZ114" s="1016"/>
    </row>
    <row r="115" spans="1:130" s="246" customFormat="1" ht="26.25" customHeight="1" x14ac:dyDescent="0.15">
      <c r="A115" s="1006"/>
      <c r="B115" s="1007"/>
      <c r="C115" s="1002" t="s">
        <v>446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147720</v>
      </c>
      <c r="AB115" s="986"/>
      <c r="AC115" s="986"/>
      <c r="AD115" s="986"/>
      <c r="AE115" s="987"/>
      <c r="AF115" s="988">
        <v>92857</v>
      </c>
      <c r="AG115" s="986"/>
      <c r="AH115" s="986"/>
      <c r="AI115" s="986"/>
      <c r="AJ115" s="987"/>
      <c r="AK115" s="988">
        <v>92857</v>
      </c>
      <c r="AL115" s="986"/>
      <c r="AM115" s="986"/>
      <c r="AN115" s="986"/>
      <c r="AO115" s="987"/>
      <c r="AP115" s="989">
        <v>1.6</v>
      </c>
      <c r="AQ115" s="990"/>
      <c r="AR115" s="990"/>
      <c r="AS115" s="990"/>
      <c r="AT115" s="991"/>
      <c r="AU115" s="952"/>
      <c r="AV115" s="953"/>
      <c r="AW115" s="953"/>
      <c r="AX115" s="953"/>
      <c r="AY115" s="953"/>
      <c r="AZ115" s="1001" t="s">
        <v>447</v>
      </c>
      <c r="BA115" s="1002"/>
      <c r="BB115" s="1002"/>
      <c r="BC115" s="1002"/>
      <c r="BD115" s="1002"/>
      <c r="BE115" s="1002"/>
      <c r="BF115" s="1002"/>
      <c r="BG115" s="1002"/>
      <c r="BH115" s="1002"/>
      <c r="BI115" s="1002"/>
      <c r="BJ115" s="1002"/>
      <c r="BK115" s="1002"/>
      <c r="BL115" s="1002"/>
      <c r="BM115" s="1002"/>
      <c r="BN115" s="1002"/>
      <c r="BO115" s="1002"/>
      <c r="BP115" s="1003"/>
      <c r="BQ115" s="971" t="s">
        <v>136</v>
      </c>
      <c r="BR115" s="972"/>
      <c r="BS115" s="972"/>
      <c r="BT115" s="972"/>
      <c r="BU115" s="972"/>
      <c r="BV115" s="972" t="s">
        <v>136</v>
      </c>
      <c r="BW115" s="972"/>
      <c r="BX115" s="972"/>
      <c r="BY115" s="972"/>
      <c r="BZ115" s="972"/>
      <c r="CA115" s="972" t="s">
        <v>433</v>
      </c>
      <c r="CB115" s="972"/>
      <c r="CC115" s="972"/>
      <c r="CD115" s="972"/>
      <c r="CE115" s="972"/>
      <c r="CF115" s="966" t="s">
        <v>433</v>
      </c>
      <c r="CG115" s="967"/>
      <c r="CH115" s="967"/>
      <c r="CI115" s="967"/>
      <c r="CJ115" s="967"/>
      <c r="CK115" s="997"/>
      <c r="CL115" s="998"/>
      <c r="CM115" s="1001" t="s">
        <v>448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136</v>
      </c>
      <c r="DH115" s="1011"/>
      <c r="DI115" s="1011"/>
      <c r="DJ115" s="1011"/>
      <c r="DK115" s="1012"/>
      <c r="DL115" s="1013" t="s">
        <v>136</v>
      </c>
      <c r="DM115" s="1011"/>
      <c r="DN115" s="1011"/>
      <c r="DO115" s="1011"/>
      <c r="DP115" s="1012"/>
      <c r="DQ115" s="1013" t="s">
        <v>433</v>
      </c>
      <c r="DR115" s="1011"/>
      <c r="DS115" s="1011"/>
      <c r="DT115" s="1011"/>
      <c r="DU115" s="1012"/>
      <c r="DV115" s="1014" t="s">
        <v>433</v>
      </c>
      <c r="DW115" s="1015"/>
      <c r="DX115" s="1015"/>
      <c r="DY115" s="1015"/>
      <c r="DZ115" s="1016"/>
    </row>
    <row r="116" spans="1:130" s="246" customFormat="1" ht="26.25" customHeight="1" x14ac:dyDescent="0.15">
      <c r="A116" s="1008"/>
      <c r="B116" s="1009"/>
      <c r="C116" s="1017" t="s">
        <v>449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433</v>
      </c>
      <c r="AB116" s="1011"/>
      <c r="AC116" s="1011"/>
      <c r="AD116" s="1011"/>
      <c r="AE116" s="1012"/>
      <c r="AF116" s="1013" t="s">
        <v>136</v>
      </c>
      <c r="AG116" s="1011"/>
      <c r="AH116" s="1011"/>
      <c r="AI116" s="1011"/>
      <c r="AJ116" s="1012"/>
      <c r="AK116" s="1013" t="s">
        <v>136</v>
      </c>
      <c r="AL116" s="1011"/>
      <c r="AM116" s="1011"/>
      <c r="AN116" s="1011"/>
      <c r="AO116" s="1012"/>
      <c r="AP116" s="1014" t="s">
        <v>136</v>
      </c>
      <c r="AQ116" s="1015"/>
      <c r="AR116" s="1015"/>
      <c r="AS116" s="1015"/>
      <c r="AT116" s="1016"/>
      <c r="AU116" s="952"/>
      <c r="AV116" s="953"/>
      <c r="AW116" s="953"/>
      <c r="AX116" s="953"/>
      <c r="AY116" s="953"/>
      <c r="AZ116" s="1019" t="s">
        <v>450</v>
      </c>
      <c r="BA116" s="1020"/>
      <c r="BB116" s="1020"/>
      <c r="BC116" s="1020"/>
      <c r="BD116" s="1020"/>
      <c r="BE116" s="1020"/>
      <c r="BF116" s="1020"/>
      <c r="BG116" s="1020"/>
      <c r="BH116" s="1020"/>
      <c r="BI116" s="1020"/>
      <c r="BJ116" s="1020"/>
      <c r="BK116" s="1020"/>
      <c r="BL116" s="1020"/>
      <c r="BM116" s="1020"/>
      <c r="BN116" s="1020"/>
      <c r="BO116" s="1020"/>
      <c r="BP116" s="1021"/>
      <c r="BQ116" s="971" t="s">
        <v>136</v>
      </c>
      <c r="BR116" s="972"/>
      <c r="BS116" s="972"/>
      <c r="BT116" s="972"/>
      <c r="BU116" s="972"/>
      <c r="BV116" s="972" t="s">
        <v>433</v>
      </c>
      <c r="BW116" s="972"/>
      <c r="BX116" s="972"/>
      <c r="BY116" s="972"/>
      <c r="BZ116" s="972"/>
      <c r="CA116" s="972" t="s">
        <v>136</v>
      </c>
      <c r="CB116" s="972"/>
      <c r="CC116" s="972"/>
      <c r="CD116" s="972"/>
      <c r="CE116" s="972"/>
      <c r="CF116" s="966" t="s">
        <v>136</v>
      </c>
      <c r="CG116" s="967"/>
      <c r="CH116" s="967"/>
      <c r="CI116" s="967"/>
      <c r="CJ116" s="967"/>
      <c r="CK116" s="997"/>
      <c r="CL116" s="998"/>
      <c r="CM116" s="968" t="s">
        <v>451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136</v>
      </c>
      <c r="DH116" s="1011"/>
      <c r="DI116" s="1011"/>
      <c r="DJ116" s="1011"/>
      <c r="DK116" s="1012"/>
      <c r="DL116" s="1013" t="s">
        <v>136</v>
      </c>
      <c r="DM116" s="1011"/>
      <c r="DN116" s="1011"/>
      <c r="DO116" s="1011"/>
      <c r="DP116" s="1012"/>
      <c r="DQ116" s="1013" t="s">
        <v>433</v>
      </c>
      <c r="DR116" s="1011"/>
      <c r="DS116" s="1011"/>
      <c r="DT116" s="1011"/>
      <c r="DU116" s="1012"/>
      <c r="DV116" s="1014" t="s">
        <v>136</v>
      </c>
      <c r="DW116" s="1015"/>
      <c r="DX116" s="1015"/>
      <c r="DY116" s="1015"/>
      <c r="DZ116" s="1016"/>
    </row>
    <row r="117" spans="1:130" s="246" customFormat="1" ht="26.25" customHeight="1" x14ac:dyDescent="0.15">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452</v>
      </c>
      <c r="Z117" s="938"/>
      <c r="AA117" s="1028">
        <v>2366592</v>
      </c>
      <c r="AB117" s="1029"/>
      <c r="AC117" s="1029"/>
      <c r="AD117" s="1029"/>
      <c r="AE117" s="1030"/>
      <c r="AF117" s="1031">
        <v>2025018</v>
      </c>
      <c r="AG117" s="1029"/>
      <c r="AH117" s="1029"/>
      <c r="AI117" s="1029"/>
      <c r="AJ117" s="1030"/>
      <c r="AK117" s="1031">
        <v>2117423</v>
      </c>
      <c r="AL117" s="1029"/>
      <c r="AM117" s="1029"/>
      <c r="AN117" s="1029"/>
      <c r="AO117" s="1030"/>
      <c r="AP117" s="1032"/>
      <c r="AQ117" s="1033"/>
      <c r="AR117" s="1033"/>
      <c r="AS117" s="1033"/>
      <c r="AT117" s="1034"/>
      <c r="AU117" s="952"/>
      <c r="AV117" s="953"/>
      <c r="AW117" s="953"/>
      <c r="AX117" s="953"/>
      <c r="AY117" s="953"/>
      <c r="AZ117" s="1019" t="s">
        <v>453</v>
      </c>
      <c r="BA117" s="1020"/>
      <c r="BB117" s="1020"/>
      <c r="BC117" s="1020"/>
      <c r="BD117" s="1020"/>
      <c r="BE117" s="1020"/>
      <c r="BF117" s="1020"/>
      <c r="BG117" s="1020"/>
      <c r="BH117" s="1020"/>
      <c r="BI117" s="1020"/>
      <c r="BJ117" s="1020"/>
      <c r="BK117" s="1020"/>
      <c r="BL117" s="1020"/>
      <c r="BM117" s="1020"/>
      <c r="BN117" s="1020"/>
      <c r="BO117" s="1020"/>
      <c r="BP117" s="1021"/>
      <c r="BQ117" s="971" t="s">
        <v>390</v>
      </c>
      <c r="BR117" s="972"/>
      <c r="BS117" s="972"/>
      <c r="BT117" s="972"/>
      <c r="BU117" s="972"/>
      <c r="BV117" s="972" t="s">
        <v>136</v>
      </c>
      <c r="BW117" s="972"/>
      <c r="BX117" s="972"/>
      <c r="BY117" s="972"/>
      <c r="BZ117" s="972"/>
      <c r="CA117" s="972" t="s">
        <v>136</v>
      </c>
      <c r="CB117" s="972"/>
      <c r="CC117" s="972"/>
      <c r="CD117" s="972"/>
      <c r="CE117" s="972"/>
      <c r="CF117" s="966" t="s">
        <v>390</v>
      </c>
      <c r="CG117" s="967"/>
      <c r="CH117" s="967"/>
      <c r="CI117" s="967"/>
      <c r="CJ117" s="967"/>
      <c r="CK117" s="997"/>
      <c r="CL117" s="998"/>
      <c r="CM117" s="968" t="s">
        <v>454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390</v>
      </c>
      <c r="DH117" s="1011"/>
      <c r="DI117" s="1011"/>
      <c r="DJ117" s="1011"/>
      <c r="DK117" s="1012"/>
      <c r="DL117" s="1013" t="s">
        <v>390</v>
      </c>
      <c r="DM117" s="1011"/>
      <c r="DN117" s="1011"/>
      <c r="DO117" s="1011"/>
      <c r="DP117" s="1012"/>
      <c r="DQ117" s="1013" t="s">
        <v>390</v>
      </c>
      <c r="DR117" s="1011"/>
      <c r="DS117" s="1011"/>
      <c r="DT117" s="1011"/>
      <c r="DU117" s="1012"/>
      <c r="DV117" s="1014" t="s">
        <v>390</v>
      </c>
      <c r="DW117" s="1015"/>
      <c r="DX117" s="1015"/>
      <c r="DY117" s="1015"/>
      <c r="DZ117" s="1016"/>
    </row>
    <row r="118" spans="1:130" s="246" customFormat="1" ht="26.25" customHeight="1" x14ac:dyDescent="0.15">
      <c r="A118" s="956" t="s">
        <v>427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425</v>
      </c>
      <c r="AB118" s="937"/>
      <c r="AC118" s="937"/>
      <c r="AD118" s="937"/>
      <c r="AE118" s="938"/>
      <c r="AF118" s="936" t="s">
        <v>306</v>
      </c>
      <c r="AG118" s="937"/>
      <c r="AH118" s="937"/>
      <c r="AI118" s="937"/>
      <c r="AJ118" s="938"/>
      <c r="AK118" s="936" t="s">
        <v>305</v>
      </c>
      <c r="AL118" s="937"/>
      <c r="AM118" s="937"/>
      <c r="AN118" s="937"/>
      <c r="AO118" s="938"/>
      <c r="AP118" s="1023" t="s">
        <v>426</v>
      </c>
      <c r="AQ118" s="1024"/>
      <c r="AR118" s="1024"/>
      <c r="AS118" s="1024"/>
      <c r="AT118" s="1025"/>
      <c r="AU118" s="952"/>
      <c r="AV118" s="953"/>
      <c r="AW118" s="953"/>
      <c r="AX118" s="953"/>
      <c r="AY118" s="953"/>
      <c r="AZ118" s="1026" t="s">
        <v>455</v>
      </c>
      <c r="BA118" s="1017"/>
      <c r="BB118" s="1017"/>
      <c r="BC118" s="1017"/>
      <c r="BD118" s="1017"/>
      <c r="BE118" s="1017"/>
      <c r="BF118" s="1017"/>
      <c r="BG118" s="1017"/>
      <c r="BH118" s="1017"/>
      <c r="BI118" s="1017"/>
      <c r="BJ118" s="1017"/>
      <c r="BK118" s="1017"/>
      <c r="BL118" s="1017"/>
      <c r="BM118" s="1017"/>
      <c r="BN118" s="1017"/>
      <c r="BO118" s="1017"/>
      <c r="BP118" s="1018"/>
      <c r="BQ118" s="1049" t="s">
        <v>136</v>
      </c>
      <c r="BR118" s="1050"/>
      <c r="BS118" s="1050"/>
      <c r="BT118" s="1050"/>
      <c r="BU118" s="1050"/>
      <c r="BV118" s="1050" t="s">
        <v>136</v>
      </c>
      <c r="BW118" s="1050"/>
      <c r="BX118" s="1050"/>
      <c r="BY118" s="1050"/>
      <c r="BZ118" s="1050"/>
      <c r="CA118" s="1050" t="s">
        <v>136</v>
      </c>
      <c r="CB118" s="1050"/>
      <c r="CC118" s="1050"/>
      <c r="CD118" s="1050"/>
      <c r="CE118" s="1050"/>
      <c r="CF118" s="966" t="s">
        <v>390</v>
      </c>
      <c r="CG118" s="967"/>
      <c r="CH118" s="967"/>
      <c r="CI118" s="967"/>
      <c r="CJ118" s="967"/>
      <c r="CK118" s="997"/>
      <c r="CL118" s="998"/>
      <c r="CM118" s="968" t="s">
        <v>456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390</v>
      </c>
      <c r="DH118" s="1011"/>
      <c r="DI118" s="1011"/>
      <c r="DJ118" s="1011"/>
      <c r="DK118" s="1012"/>
      <c r="DL118" s="1013" t="s">
        <v>390</v>
      </c>
      <c r="DM118" s="1011"/>
      <c r="DN118" s="1011"/>
      <c r="DO118" s="1011"/>
      <c r="DP118" s="1012"/>
      <c r="DQ118" s="1013" t="s">
        <v>136</v>
      </c>
      <c r="DR118" s="1011"/>
      <c r="DS118" s="1011"/>
      <c r="DT118" s="1011"/>
      <c r="DU118" s="1012"/>
      <c r="DV118" s="1014" t="s">
        <v>136</v>
      </c>
      <c r="DW118" s="1015"/>
      <c r="DX118" s="1015"/>
      <c r="DY118" s="1015"/>
      <c r="DZ118" s="1016"/>
    </row>
    <row r="119" spans="1:130" s="246" customFormat="1" ht="26.25" customHeight="1" x14ac:dyDescent="0.15">
      <c r="A119" s="1110" t="s">
        <v>430</v>
      </c>
      <c r="B119" s="996"/>
      <c r="C119" s="975" t="s">
        <v>431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390</v>
      </c>
      <c r="AB119" s="944"/>
      <c r="AC119" s="944"/>
      <c r="AD119" s="944"/>
      <c r="AE119" s="945"/>
      <c r="AF119" s="946" t="s">
        <v>390</v>
      </c>
      <c r="AG119" s="944"/>
      <c r="AH119" s="944"/>
      <c r="AI119" s="944"/>
      <c r="AJ119" s="945"/>
      <c r="AK119" s="946" t="s">
        <v>390</v>
      </c>
      <c r="AL119" s="944"/>
      <c r="AM119" s="944"/>
      <c r="AN119" s="944"/>
      <c r="AO119" s="945"/>
      <c r="AP119" s="947" t="s">
        <v>136</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457</v>
      </c>
      <c r="BP119" s="1058"/>
      <c r="BQ119" s="1049">
        <v>22928807</v>
      </c>
      <c r="BR119" s="1050"/>
      <c r="BS119" s="1050"/>
      <c r="BT119" s="1050"/>
      <c r="BU119" s="1050"/>
      <c r="BV119" s="1050">
        <v>23363835</v>
      </c>
      <c r="BW119" s="1050"/>
      <c r="BX119" s="1050"/>
      <c r="BY119" s="1050"/>
      <c r="BZ119" s="1050"/>
      <c r="CA119" s="1050">
        <v>23153378</v>
      </c>
      <c r="CB119" s="1050"/>
      <c r="CC119" s="1050"/>
      <c r="CD119" s="1050"/>
      <c r="CE119" s="1050"/>
      <c r="CF119" s="1051"/>
      <c r="CG119" s="1052"/>
      <c r="CH119" s="1052"/>
      <c r="CI119" s="1052"/>
      <c r="CJ119" s="1053"/>
      <c r="CK119" s="999"/>
      <c r="CL119" s="1000"/>
      <c r="CM119" s="1054" t="s">
        <v>458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390</v>
      </c>
      <c r="DH119" s="1036"/>
      <c r="DI119" s="1036"/>
      <c r="DJ119" s="1036"/>
      <c r="DK119" s="1037"/>
      <c r="DL119" s="1035" t="s">
        <v>136</v>
      </c>
      <c r="DM119" s="1036"/>
      <c r="DN119" s="1036"/>
      <c r="DO119" s="1036"/>
      <c r="DP119" s="1037"/>
      <c r="DQ119" s="1035" t="s">
        <v>136</v>
      </c>
      <c r="DR119" s="1036"/>
      <c r="DS119" s="1036"/>
      <c r="DT119" s="1036"/>
      <c r="DU119" s="1037"/>
      <c r="DV119" s="1038" t="s">
        <v>136</v>
      </c>
      <c r="DW119" s="1039"/>
      <c r="DX119" s="1039"/>
      <c r="DY119" s="1039"/>
      <c r="DZ119" s="1040"/>
    </row>
    <row r="120" spans="1:130" s="246" customFormat="1" ht="26.25" customHeight="1" x14ac:dyDescent="0.15">
      <c r="A120" s="1111"/>
      <c r="B120" s="998"/>
      <c r="C120" s="968" t="s">
        <v>435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390</v>
      </c>
      <c r="AB120" s="1011"/>
      <c r="AC120" s="1011"/>
      <c r="AD120" s="1011"/>
      <c r="AE120" s="1012"/>
      <c r="AF120" s="1013" t="s">
        <v>390</v>
      </c>
      <c r="AG120" s="1011"/>
      <c r="AH120" s="1011"/>
      <c r="AI120" s="1011"/>
      <c r="AJ120" s="1012"/>
      <c r="AK120" s="1013" t="s">
        <v>390</v>
      </c>
      <c r="AL120" s="1011"/>
      <c r="AM120" s="1011"/>
      <c r="AN120" s="1011"/>
      <c r="AO120" s="1012"/>
      <c r="AP120" s="1014" t="s">
        <v>390</v>
      </c>
      <c r="AQ120" s="1015"/>
      <c r="AR120" s="1015"/>
      <c r="AS120" s="1015"/>
      <c r="AT120" s="1016"/>
      <c r="AU120" s="1041" t="s">
        <v>459</v>
      </c>
      <c r="AV120" s="1042"/>
      <c r="AW120" s="1042"/>
      <c r="AX120" s="1042"/>
      <c r="AY120" s="1043"/>
      <c r="AZ120" s="992" t="s">
        <v>460</v>
      </c>
      <c r="BA120" s="941"/>
      <c r="BB120" s="941"/>
      <c r="BC120" s="941"/>
      <c r="BD120" s="941"/>
      <c r="BE120" s="941"/>
      <c r="BF120" s="941"/>
      <c r="BG120" s="941"/>
      <c r="BH120" s="941"/>
      <c r="BI120" s="941"/>
      <c r="BJ120" s="941"/>
      <c r="BK120" s="941"/>
      <c r="BL120" s="941"/>
      <c r="BM120" s="941"/>
      <c r="BN120" s="941"/>
      <c r="BO120" s="941"/>
      <c r="BP120" s="942"/>
      <c r="BQ120" s="978">
        <v>17553327</v>
      </c>
      <c r="BR120" s="979"/>
      <c r="BS120" s="979"/>
      <c r="BT120" s="979"/>
      <c r="BU120" s="979"/>
      <c r="BV120" s="979">
        <v>18848499</v>
      </c>
      <c r="BW120" s="979"/>
      <c r="BX120" s="979"/>
      <c r="BY120" s="979"/>
      <c r="BZ120" s="979"/>
      <c r="CA120" s="979">
        <v>18569421</v>
      </c>
      <c r="CB120" s="979"/>
      <c r="CC120" s="979"/>
      <c r="CD120" s="979"/>
      <c r="CE120" s="979"/>
      <c r="CF120" s="993">
        <v>329.7</v>
      </c>
      <c r="CG120" s="994"/>
      <c r="CH120" s="994"/>
      <c r="CI120" s="994"/>
      <c r="CJ120" s="994"/>
      <c r="CK120" s="1059" t="s">
        <v>461</v>
      </c>
      <c r="CL120" s="1060"/>
      <c r="CM120" s="1060"/>
      <c r="CN120" s="1060"/>
      <c r="CO120" s="1061"/>
      <c r="CP120" s="1067" t="s">
        <v>462</v>
      </c>
      <c r="CQ120" s="1068"/>
      <c r="CR120" s="1068"/>
      <c r="CS120" s="1068"/>
      <c r="CT120" s="1068"/>
      <c r="CU120" s="1068"/>
      <c r="CV120" s="1068"/>
      <c r="CW120" s="1068"/>
      <c r="CX120" s="1068"/>
      <c r="CY120" s="1068"/>
      <c r="CZ120" s="1068"/>
      <c r="DA120" s="1068"/>
      <c r="DB120" s="1068"/>
      <c r="DC120" s="1068"/>
      <c r="DD120" s="1068"/>
      <c r="DE120" s="1068"/>
      <c r="DF120" s="1069"/>
      <c r="DG120" s="978">
        <v>62277</v>
      </c>
      <c r="DH120" s="979"/>
      <c r="DI120" s="979"/>
      <c r="DJ120" s="979"/>
      <c r="DK120" s="979"/>
      <c r="DL120" s="979">
        <v>76381</v>
      </c>
      <c r="DM120" s="979"/>
      <c r="DN120" s="979"/>
      <c r="DO120" s="979"/>
      <c r="DP120" s="979"/>
      <c r="DQ120" s="979">
        <v>79637</v>
      </c>
      <c r="DR120" s="979"/>
      <c r="DS120" s="979"/>
      <c r="DT120" s="979"/>
      <c r="DU120" s="979"/>
      <c r="DV120" s="980">
        <v>1.4</v>
      </c>
      <c r="DW120" s="980"/>
      <c r="DX120" s="980"/>
      <c r="DY120" s="980"/>
      <c r="DZ120" s="981"/>
    </row>
    <row r="121" spans="1:130" s="246" customFormat="1" ht="26.25" customHeight="1" x14ac:dyDescent="0.15">
      <c r="A121" s="1111"/>
      <c r="B121" s="998"/>
      <c r="C121" s="1019" t="s">
        <v>463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390</v>
      </c>
      <c r="AB121" s="1011"/>
      <c r="AC121" s="1011"/>
      <c r="AD121" s="1011"/>
      <c r="AE121" s="1012"/>
      <c r="AF121" s="1013" t="s">
        <v>390</v>
      </c>
      <c r="AG121" s="1011"/>
      <c r="AH121" s="1011"/>
      <c r="AI121" s="1011"/>
      <c r="AJ121" s="1012"/>
      <c r="AK121" s="1013" t="s">
        <v>390</v>
      </c>
      <c r="AL121" s="1011"/>
      <c r="AM121" s="1011"/>
      <c r="AN121" s="1011"/>
      <c r="AO121" s="1012"/>
      <c r="AP121" s="1014" t="s">
        <v>390</v>
      </c>
      <c r="AQ121" s="1015"/>
      <c r="AR121" s="1015"/>
      <c r="AS121" s="1015"/>
      <c r="AT121" s="1016"/>
      <c r="AU121" s="1044"/>
      <c r="AV121" s="1045"/>
      <c r="AW121" s="1045"/>
      <c r="AX121" s="1045"/>
      <c r="AY121" s="1046"/>
      <c r="AZ121" s="1001" t="s">
        <v>464</v>
      </c>
      <c r="BA121" s="1002"/>
      <c r="BB121" s="1002"/>
      <c r="BC121" s="1002"/>
      <c r="BD121" s="1002"/>
      <c r="BE121" s="1002"/>
      <c r="BF121" s="1002"/>
      <c r="BG121" s="1002"/>
      <c r="BH121" s="1002"/>
      <c r="BI121" s="1002"/>
      <c r="BJ121" s="1002"/>
      <c r="BK121" s="1002"/>
      <c r="BL121" s="1002"/>
      <c r="BM121" s="1002"/>
      <c r="BN121" s="1002"/>
      <c r="BO121" s="1002"/>
      <c r="BP121" s="1003"/>
      <c r="BQ121" s="971">
        <v>3053257</v>
      </c>
      <c r="BR121" s="972"/>
      <c r="BS121" s="972"/>
      <c r="BT121" s="972"/>
      <c r="BU121" s="972"/>
      <c r="BV121" s="972">
        <v>3127998</v>
      </c>
      <c r="BW121" s="972"/>
      <c r="BX121" s="972"/>
      <c r="BY121" s="972"/>
      <c r="BZ121" s="972"/>
      <c r="CA121" s="972">
        <v>3173139</v>
      </c>
      <c r="CB121" s="972"/>
      <c r="CC121" s="972"/>
      <c r="CD121" s="972"/>
      <c r="CE121" s="972"/>
      <c r="CF121" s="966">
        <v>56.3</v>
      </c>
      <c r="CG121" s="967"/>
      <c r="CH121" s="967"/>
      <c r="CI121" s="967"/>
      <c r="CJ121" s="967"/>
      <c r="CK121" s="1062"/>
      <c r="CL121" s="1063"/>
      <c r="CM121" s="1063"/>
      <c r="CN121" s="1063"/>
      <c r="CO121" s="1064"/>
      <c r="CP121" s="1072"/>
      <c r="CQ121" s="1073"/>
      <c r="CR121" s="1073"/>
      <c r="CS121" s="1073"/>
      <c r="CT121" s="1073"/>
      <c r="CU121" s="1073"/>
      <c r="CV121" s="1073"/>
      <c r="CW121" s="1073"/>
      <c r="CX121" s="1073"/>
      <c r="CY121" s="1073"/>
      <c r="CZ121" s="1073"/>
      <c r="DA121" s="1073"/>
      <c r="DB121" s="1073"/>
      <c r="DC121" s="1073"/>
      <c r="DD121" s="1073"/>
      <c r="DE121" s="1073"/>
      <c r="DF121" s="1074"/>
      <c r="DG121" s="971"/>
      <c r="DH121" s="972"/>
      <c r="DI121" s="972"/>
      <c r="DJ121" s="972"/>
      <c r="DK121" s="972"/>
      <c r="DL121" s="972"/>
      <c r="DM121" s="972"/>
      <c r="DN121" s="972"/>
      <c r="DO121" s="972"/>
      <c r="DP121" s="972"/>
      <c r="DQ121" s="972"/>
      <c r="DR121" s="972"/>
      <c r="DS121" s="972"/>
      <c r="DT121" s="972"/>
      <c r="DU121" s="972"/>
      <c r="DV121" s="973"/>
      <c r="DW121" s="973"/>
      <c r="DX121" s="973"/>
      <c r="DY121" s="973"/>
      <c r="DZ121" s="974"/>
    </row>
    <row r="122" spans="1:130" s="246" customFormat="1" ht="26.25" customHeight="1" x14ac:dyDescent="0.15">
      <c r="A122" s="1111"/>
      <c r="B122" s="998"/>
      <c r="C122" s="968" t="s">
        <v>445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390</v>
      </c>
      <c r="AB122" s="1011"/>
      <c r="AC122" s="1011"/>
      <c r="AD122" s="1011"/>
      <c r="AE122" s="1012"/>
      <c r="AF122" s="1013" t="s">
        <v>136</v>
      </c>
      <c r="AG122" s="1011"/>
      <c r="AH122" s="1011"/>
      <c r="AI122" s="1011"/>
      <c r="AJ122" s="1012"/>
      <c r="AK122" s="1013" t="s">
        <v>390</v>
      </c>
      <c r="AL122" s="1011"/>
      <c r="AM122" s="1011"/>
      <c r="AN122" s="1011"/>
      <c r="AO122" s="1012"/>
      <c r="AP122" s="1014" t="s">
        <v>136</v>
      </c>
      <c r="AQ122" s="1015"/>
      <c r="AR122" s="1015"/>
      <c r="AS122" s="1015"/>
      <c r="AT122" s="1016"/>
      <c r="AU122" s="1044"/>
      <c r="AV122" s="1045"/>
      <c r="AW122" s="1045"/>
      <c r="AX122" s="1045"/>
      <c r="AY122" s="1046"/>
      <c r="AZ122" s="1026" t="s">
        <v>465</v>
      </c>
      <c r="BA122" s="1017"/>
      <c r="BB122" s="1017"/>
      <c r="BC122" s="1017"/>
      <c r="BD122" s="1017"/>
      <c r="BE122" s="1017"/>
      <c r="BF122" s="1017"/>
      <c r="BG122" s="1017"/>
      <c r="BH122" s="1017"/>
      <c r="BI122" s="1017"/>
      <c r="BJ122" s="1017"/>
      <c r="BK122" s="1017"/>
      <c r="BL122" s="1017"/>
      <c r="BM122" s="1017"/>
      <c r="BN122" s="1017"/>
      <c r="BO122" s="1017"/>
      <c r="BP122" s="1018"/>
      <c r="BQ122" s="1049">
        <v>14873221</v>
      </c>
      <c r="BR122" s="1050"/>
      <c r="BS122" s="1050"/>
      <c r="BT122" s="1050"/>
      <c r="BU122" s="1050"/>
      <c r="BV122" s="1050">
        <v>14706897</v>
      </c>
      <c r="BW122" s="1050"/>
      <c r="BX122" s="1050"/>
      <c r="BY122" s="1050"/>
      <c r="BZ122" s="1050"/>
      <c r="CA122" s="1050">
        <v>14212495</v>
      </c>
      <c r="CB122" s="1050"/>
      <c r="CC122" s="1050"/>
      <c r="CD122" s="1050"/>
      <c r="CE122" s="1050"/>
      <c r="CF122" s="1070">
        <v>252.3</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x14ac:dyDescent="0.15">
      <c r="A123" s="1111"/>
      <c r="B123" s="998"/>
      <c r="C123" s="968" t="s">
        <v>451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390</v>
      </c>
      <c r="AB123" s="1011"/>
      <c r="AC123" s="1011"/>
      <c r="AD123" s="1011"/>
      <c r="AE123" s="1012"/>
      <c r="AF123" s="1013" t="s">
        <v>390</v>
      </c>
      <c r="AG123" s="1011"/>
      <c r="AH123" s="1011"/>
      <c r="AI123" s="1011"/>
      <c r="AJ123" s="1012"/>
      <c r="AK123" s="1013" t="s">
        <v>390</v>
      </c>
      <c r="AL123" s="1011"/>
      <c r="AM123" s="1011"/>
      <c r="AN123" s="1011"/>
      <c r="AO123" s="1012"/>
      <c r="AP123" s="1014" t="s">
        <v>136</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466</v>
      </c>
      <c r="BP123" s="1058"/>
      <c r="BQ123" s="1117">
        <v>35479805</v>
      </c>
      <c r="BR123" s="1118"/>
      <c r="BS123" s="1118"/>
      <c r="BT123" s="1118"/>
      <c r="BU123" s="1118"/>
      <c r="BV123" s="1118">
        <v>36683394</v>
      </c>
      <c r="BW123" s="1118"/>
      <c r="BX123" s="1118"/>
      <c r="BY123" s="1118"/>
      <c r="BZ123" s="1118"/>
      <c r="CA123" s="1118">
        <v>35955055</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454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390</v>
      </c>
      <c r="AB124" s="1011"/>
      <c r="AC124" s="1011"/>
      <c r="AD124" s="1011"/>
      <c r="AE124" s="1012"/>
      <c r="AF124" s="1013" t="s">
        <v>136</v>
      </c>
      <c r="AG124" s="1011"/>
      <c r="AH124" s="1011"/>
      <c r="AI124" s="1011"/>
      <c r="AJ124" s="1012"/>
      <c r="AK124" s="1013" t="s">
        <v>390</v>
      </c>
      <c r="AL124" s="1011"/>
      <c r="AM124" s="1011"/>
      <c r="AN124" s="1011"/>
      <c r="AO124" s="1012"/>
      <c r="AP124" s="1014" t="s">
        <v>390</v>
      </c>
      <c r="AQ124" s="1015"/>
      <c r="AR124" s="1015"/>
      <c r="AS124" s="1015"/>
      <c r="AT124" s="1016"/>
      <c r="AU124" s="1113" t="s">
        <v>467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390</v>
      </c>
      <c r="BR124" s="1080"/>
      <c r="BS124" s="1080"/>
      <c r="BT124" s="1080"/>
      <c r="BU124" s="1080"/>
      <c r="BV124" s="1080" t="s">
        <v>390</v>
      </c>
      <c r="BW124" s="1080"/>
      <c r="BX124" s="1080"/>
      <c r="BY124" s="1080"/>
      <c r="BZ124" s="1080"/>
      <c r="CA124" s="1080" t="s">
        <v>136</v>
      </c>
      <c r="CB124" s="1080"/>
      <c r="CC124" s="1080"/>
      <c r="CD124" s="1080"/>
      <c r="CE124" s="1080"/>
      <c r="CF124" s="1081"/>
      <c r="CG124" s="1082"/>
      <c r="CH124" s="1082"/>
      <c r="CI124" s="1082"/>
      <c r="CJ124" s="1083"/>
      <c r="CK124" s="1065"/>
      <c r="CL124" s="1065"/>
      <c r="CM124" s="1065"/>
      <c r="CN124" s="1065"/>
      <c r="CO124" s="1066"/>
      <c r="CP124" s="1072" t="s">
        <v>468</v>
      </c>
      <c r="CQ124" s="1073"/>
      <c r="CR124" s="1073"/>
      <c r="CS124" s="1073"/>
      <c r="CT124" s="1073"/>
      <c r="CU124" s="1073"/>
      <c r="CV124" s="1073"/>
      <c r="CW124" s="1073"/>
      <c r="CX124" s="1073"/>
      <c r="CY124" s="1073"/>
      <c r="CZ124" s="1073"/>
      <c r="DA124" s="1073"/>
      <c r="DB124" s="1073"/>
      <c r="DC124" s="1073"/>
      <c r="DD124" s="1073"/>
      <c r="DE124" s="1073"/>
      <c r="DF124" s="1074"/>
      <c r="DG124" s="1057" t="s">
        <v>136</v>
      </c>
      <c r="DH124" s="1036"/>
      <c r="DI124" s="1036"/>
      <c r="DJ124" s="1036"/>
      <c r="DK124" s="1037"/>
      <c r="DL124" s="1035" t="s">
        <v>390</v>
      </c>
      <c r="DM124" s="1036"/>
      <c r="DN124" s="1036"/>
      <c r="DO124" s="1036"/>
      <c r="DP124" s="1037"/>
      <c r="DQ124" s="1035" t="s">
        <v>136</v>
      </c>
      <c r="DR124" s="1036"/>
      <c r="DS124" s="1036"/>
      <c r="DT124" s="1036"/>
      <c r="DU124" s="1037"/>
      <c r="DV124" s="1038" t="s">
        <v>136</v>
      </c>
      <c r="DW124" s="1039"/>
      <c r="DX124" s="1039"/>
      <c r="DY124" s="1039"/>
      <c r="DZ124" s="1040"/>
    </row>
    <row r="125" spans="1:130" s="246" customFormat="1" ht="26.25" customHeight="1" x14ac:dyDescent="0.15">
      <c r="A125" s="1111"/>
      <c r="B125" s="998"/>
      <c r="C125" s="968" t="s">
        <v>456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390</v>
      </c>
      <c r="AB125" s="1011"/>
      <c r="AC125" s="1011"/>
      <c r="AD125" s="1011"/>
      <c r="AE125" s="1012"/>
      <c r="AF125" s="1013" t="s">
        <v>390</v>
      </c>
      <c r="AG125" s="1011"/>
      <c r="AH125" s="1011"/>
      <c r="AI125" s="1011"/>
      <c r="AJ125" s="1012"/>
      <c r="AK125" s="1013" t="s">
        <v>390</v>
      </c>
      <c r="AL125" s="1011"/>
      <c r="AM125" s="1011"/>
      <c r="AN125" s="1011"/>
      <c r="AO125" s="1012"/>
      <c r="AP125" s="1014" t="s">
        <v>136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469</v>
      </c>
      <c r="CL125" s="1060"/>
      <c r="CM125" s="1060"/>
      <c r="CN125" s="1060"/>
      <c r="CO125" s="1061"/>
      <c r="CP125" s="992" t="s">
        <v>470</v>
      </c>
      <c r="CQ125" s="941"/>
      <c r="CR125" s="941"/>
      <c r="CS125" s="941"/>
      <c r="CT125" s="941"/>
      <c r="CU125" s="941"/>
      <c r="CV125" s="941"/>
      <c r="CW125" s="941"/>
      <c r="CX125" s="941"/>
      <c r="CY125" s="941"/>
      <c r="CZ125" s="941"/>
      <c r="DA125" s="941"/>
      <c r="DB125" s="941"/>
      <c r="DC125" s="941"/>
      <c r="DD125" s="941"/>
      <c r="DE125" s="941"/>
      <c r="DF125" s="942"/>
      <c r="DG125" s="978" t="s">
        <v>390</v>
      </c>
      <c r="DH125" s="979"/>
      <c r="DI125" s="979"/>
      <c r="DJ125" s="979"/>
      <c r="DK125" s="979"/>
      <c r="DL125" s="979" t="s">
        <v>390</v>
      </c>
      <c r="DM125" s="979"/>
      <c r="DN125" s="979"/>
      <c r="DO125" s="979"/>
      <c r="DP125" s="979"/>
      <c r="DQ125" s="979" t="s">
        <v>390</v>
      </c>
      <c r="DR125" s="979"/>
      <c r="DS125" s="979"/>
      <c r="DT125" s="979"/>
      <c r="DU125" s="979"/>
      <c r="DV125" s="980" t="s">
        <v>136</v>
      </c>
      <c r="DW125" s="980"/>
      <c r="DX125" s="980"/>
      <c r="DY125" s="980"/>
      <c r="DZ125" s="981"/>
    </row>
    <row r="126" spans="1:130" s="246" customFormat="1" ht="26.25" customHeight="1" thickBot="1" x14ac:dyDescent="0.2">
      <c r="A126" s="1111"/>
      <c r="B126" s="998"/>
      <c r="C126" s="968" t="s">
        <v>458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136</v>
      </c>
      <c r="AB126" s="1011"/>
      <c r="AC126" s="1011"/>
      <c r="AD126" s="1011"/>
      <c r="AE126" s="1012"/>
      <c r="AF126" s="1013" t="s">
        <v>136</v>
      </c>
      <c r="AG126" s="1011"/>
      <c r="AH126" s="1011"/>
      <c r="AI126" s="1011"/>
      <c r="AJ126" s="1012"/>
      <c r="AK126" s="1013" t="s">
        <v>390</v>
      </c>
      <c r="AL126" s="1011"/>
      <c r="AM126" s="1011"/>
      <c r="AN126" s="1011"/>
      <c r="AO126" s="1012"/>
      <c r="AP126" s="1014" t="s">
        <v>136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471</v>
      </c>
      <c r="CQ126" s="1002"/>
      <c r="CR126" s="1002"/>
      <c r="CS126" s="1002"/>
      <c r="CT126" s="1002"/>
      <c r="CU126" s="1002"/>
      <c r="CV126" s="1002"/>
      <c r="CW126" s="1002"/>
      <c r="CX126" s="1002"/>
      <c r="CY126" s="1002"/>
      <c r="CZ126" s="1002"/>
      <c r="DA126" s="1002"/>
      <c r="DB126" s="1002"/>
      <c r="DC126" s="1002"/>
      <c r="DD126" s="1002"/>
      <c r="DE126" s="1002"/>
      <c r="DF126" s="1003"/>
      <c r="DG126" s="971" t="s">
        <v>390</v>
      </c>
      <c r="DH126" s="972"/>
      <c r="DI126" s="972"/>
      <c r="DJ126" s="972"/>
      <c r="DK126" s="972"/>
      <c r="DL126" s="972" t="s">
        <v>390</v>
      </c>
      <c r="DM126" s="972"/>
      <c r="DN126" s="972"/>
      <c r="DO126" s="972"/>
      <c r="DP126" s="972"/>
      <c r="DQ126" s="972" t="s">
        <v>390</v>
      </c>
      <c r="DR126" s="972"/>
      <c r="DS126" s="972"/>
      <c r="DT126" s="972"/>
      <c r="DU126" s="972"/>
      <c r="DV126" s="973" t="s">
        <v>136</v>
      </c>
      <c r="DW126" s="973"/>
      <c r="DX126" s="973"/>
      <c r="DY126" s="973"/>
      <c r="DZ126" s="974"/>
    </row>
    <row r="127" spans="1:130" s="246" customFormat="1" ht="26.25" customHeight="1" x14ac:dyDescent="0.15">
      <c r="A127" s="1112"/>
      <c r="B127" s="1000"/>
      <c r="C127" s="1054" t="s">
        <v>472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147720</v>
      </c>
      <c r="AB127" s="1011"/>
      <c r="AC127" s="1011"/>
      <c r="AD127" s="1011"/>
      <c r="AE127" s="1012"/>
      <c r="AF127" s="1013">
        <v>92857</v>
      </c>
      <c r="AG127" s="1011"/>
      <c r="AH127" s="1011"/>
      <c r="AI127" s="1011"/>
      <c r="AJ127" s="1012"/>
      <c r="AK127" s="1013">
        <v>92857</v>
      </c>
      <c r="AL127" s="1011"/>
      <c r="AM127" s="1011"/>
      <c r="AN127" s="1011"/>
      <c r="AO127" s="1012"/>
      <c r="AP127" s="1014">
        <v>1.6</v>
      </c>
      <c r="AQ127" s="1015"/>
      <c r="AR127" s="1015"/>
      <c r="AS127" s="1015"/>
      <c r="AT127" s="1016"/>
      <c r="AU127" s="282"/>
      <c r="AV127" s="282"/>
      <c r="AW127" s="282"/>
      <c r="AX127" s="1084" t="s">
        <v>473</v>
      </c>
      <c r="AY127" s="1085"/>
      <c r="AZ127" s="1085"/>
      <c r="BA127" s="1085"/>
      <c r="BB127" s="1085"/>
      <c r="BC127" s="1085"/>
      <c r="BD127" s="1085"/>
      <c r="BE127" s="1086"/>
      <c r="BF127" s="1087" t="s">
        <v>474</v>
      </c>
      <c r="BG127" s="1085"/>
      <c r="BH127" s="1085"/>
      <c r="BI127" s="1085"/>
      <c r="BJ127" s="1085"/>
      <c r="BK127" s="1085"/>
      <c r="BL127" s="1086"/>
      <c r="BM127" s="1087" t="s">
        <v>475</v>
      </c>
      <c r="BN127" s="1085"/>
      <c r="BO127" s="1085"/>
      <c r="BP127" s="1085"/>
      <c r="BQ127" s="1085"/>
      <c r="BR127" s="1085"/>
      <c r="BS127" s="1086"/>
      <c r="BT127" s="1087" t="s">
        <v>476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477</v>
      </c>
      <c r="CQ127" s="1002"/>
      <c r="CR127" s="1002"/>
      <c r="CS127" s="1002"/>
      <c r="CT127" s="1002"/>
      <c r="CU127" s="1002"/>
      <c r="CV127" s="1002"/>
      <c r="CW127" s="1002"/>
      <c r="CX127" s="1002"/>
      <c r="CY127" s="1002"/>
      <c r="CZ127" s="1002"/>
      <c r="DA127" s="1002"/>
      <c r="DB127" s="1002"/>
      <c r="DC127" s="1002"/>
      <c r="DD127" s="1002"/>
      <c r="DE127" s="1002"/>
      <c r="DF127" s="1003"/>
      <c r="DG127" s="971" t="s">
        <v>390</v>
      </c>
      <c r="DH127" s="972"/>
      <c r="DI127" s="972"/>
      <c r="DJ127" s="972"/>
      <c r="DK127" s="972"/>
      <c r="DL127" s="972" t="s">
        <v>390</v>
      </c>
      <c r="DM127" s="972"/>
      <c r="DN127" s="972"/>
      <c r="DO127" s="972"/>
      <c r="DP127" s="972"/>
      <c r="DQ127" s="972" t="s">
        <v>136</v>
      </c>
      <c r="DR127" s="972"/>
      <c r="DS127" s="972"/>
      <c r="DT127" s="972"/>
      <c r="DU127" s="972"/>
      <c r="DV127" s="973" t="s">
        <v>136</v>
      </c>
      <c r="DW127" s="973"/>
      <c r="DX127" s="973"/>
      <c r="DY127" s="973"/>
      <c r="DZ127" s="974"/>
    </row>
    <row r="128" spans="1:130" s="246" customFormat="1" ht="26.25" customHeight="1" thickBot="1" x14ac:dyDescent="0.2">
      <c r="A128" s="1095" t="s">
        <v>478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479</v>
      </c>
      <c r="X128" s="1097"/>
      <c r="Y128" s="1097"/>
      <c r="Z128" s="1098"/>
      <c r="AA128" s="1099">
        <v>295692</v>
      </c>
      <c r="AB128" s="1100"/>
      <c r="AC128" s="1100"/>
      <c r="AD128" s="1100"/>
      <c r="AE128" s="1101"/>
      <c r="AF128" s="1102">
        <v>290963</v>
      </c>
      <c r="AG128" s="1100"/>
      <c r="AH128" s="1100"/>
      <c r="AI128" s="1100"/>
      <c r="AJ128" s="1101"/>
      <c r="AK128" s="1102">
        <v>281645</v>
      </c>
      <c r="AL128" s="1100"/>
      <c r="AM128" s="1100"/>
      <c r="AN128" s="1100"/>
      <c r="AO128" s="1101"/>
      <c r="AP128" s="1103"/>
      <c r="AQ128" s="1104"/>
      <c r="AR128" s="1104"/>
      <c r="AS128" s="1104"/>
      <c r="AT128" s="1105"/>
      <c r="AU128" s="282"/>
      <c r="AV128" s="282"/>
      <c r="AW128" s="282"/>
      <c r="AX128" s="940" t="s">
        <v>480</v>
      </c>
      <c r="AY128" s="941"/>
      <c r="AZ128" s="941"/>
      <c r="BA128" s="941"/>
      <c r="BB128" s="941"/>
      <c r="BC128" s="941"/>
      <c r="BD128" s="941"/>
      <c r="BE128" s="942"/>
      <c r="BF128" s="1106" t="s">
        <v>136</v>
      </c>
      <c r="BG128" s="1107"/>
      <c r="BH128" s="1107"/>
      <c r="BI128" s="1107"/>
      <c r="BJ128" s="1107"/>
      <c r="BK128" s="1107"/>
      <c r="BL128" s="1108"/>
      <c r="BM128" s="1106">
        <v>13.98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481</v>
      </c>
      <c r="CQ128" s="1089"/>
      <c r="CR128" s="1089"/>
      <c r="CS128" s="1089"/>
      <c r="CT128" s="1089"/>
      <c r="CU128" s="1089"/>
      <c r="CV128" s="1089"/>
      <c r="CW128" s="1089"/>
      <c r="CX128" s="1089"/>
      <c r="CY128" s="1089"/>
      <c r="CZ128" s="1089"/>
      <c r="DA128" s="1089"/>
      <c r="DB128" s="1089"/>
      <c r="DC128" s="1089"/>
      <c r="DD128" s="1089"/>
      <c r="DE128" s="1089"/>
      <c r="DF128" s="1090"/>
      <c r="DG128" s="1091" t="s">
        <v>136</v>
      </c>
      <c r="DH128" s="1092"/>
      <c r="DI128" s="1092"/>
      <c r="DJ128" s="1092"/>
      <c r="DK128" s="1092"/>
      <c r="DL128" s="1092" t="s">
        <v>390</v>
      </c>
      <c r="DM128" s="1092"/>
      <c r="DN128" s="1092"/>
      <c r="DO128" s="1092"/>
      <c r="DP128" s="1092"/>
      <c r="DQ128" s="1092" t="s">
        <v>136</v>
      </c>
      <c r="DR128" s="1092"/>
      <c r="DS128" s="1092"/>
      <c r="DT128" s="1092"/>
      <c r="DU128" s="1092"/>
      <c r="DV128" s="1093" t="s">
        <v>390</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482</v>
      </c>
      <c r="X129" s="1126"/>
      <c r="Y129" s="1126"/>
      <c r="Z129" s="1127"/>
      <c r="AA129" s="1010">
        <v>7553152</v>
      </c>
      <c r="AB129" s="1011"/>
      <c r="AC129" s="1011"/>
      <c r="AD129" s="1011"/>
      <c r="AE129" s="1012"/>
      <c r="AF129" s="1013">
        <v>7302257</v>
      </c>
      <c r="AG129" s="1011"/>
      <c r="AH129" s="1011"/>
      <c r="AI129" s="1011"/>
      <c r="AJ129" s="1012"/>
      <c r="AK129" s="1013">
        <v>7218249</v>
      </c>
      <c r="AL129" s="1011"/>
      <c r="AM129" s="1011"/>
      <c r="AN129" s="1011"/>
      <c r="AO129" s="1012"/>
      <c r="AP129" s="1128"/>
      <c r="AQ129" s="1129"/>
      <c r="AR129" s="1129"/>
      <c r="AS129" s="1129"/>
      <c r="AT129" s="1130"/>
      <c r="AU129" s="284"/>
      <c r="AV129" s="284"/>
      <c r="AW129" s="284"/>
      <c r="AX129" s="1119" t="s">
        <v>483</v>
      </c>
      <c r="AY129" s="1002"/>
      <c r="AZ129" s="1002"/>
      <c r="BA129" s="1002"/>
      <c r="BB129" s="1002"/>
      <c r="BC129" s="1002"/>
      <c r="BD129" s="1002"/>
      <c r="BE129" s="1003"/>
      <c r="BF129" s="1120" t="s">
        <v>136</v>
      </c>
      <c r="BG129" s="1121"/>
      <c r="BH129" s="1121"/>
      <c r="BI129" s="1121"/>
      <c r="BJ129" s="1121"/>
      <c r="BK129" s="1121"/>
      <c r="BL129" s="1122"/>
      <c r="BM129" s="1120">
        <v>18.98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485</v>
      </c>
      <c r="X130" s="1126"/>
      <c r="Y130" s="1126"/>
      <c r="Z130" s="1127"/>
      <c r="AA130" s="1010">
        <v>1729629</v>
      </c>
      <c r="AB130" s="1011"/>
      <c r="AC130" s="1011"/>
      <c r="AD130" s="1011"/>
      <c r="AE130" s="1012"/>
      <c r="AF130" s="1013">
        <v>1556921</v>
      </c>
      <c r="AG130" s="1011"/>
      <c r="AH130" s="1011"/>
      <c r="AI130" s="1011"/>
      <c r="AJ130" s="1012"/>
      <c r="AK130" s="1013">
        <v>1585751</v>
      </c>
      <c r="AL130" s="1011"/>
      <c r="AM130" s="1011"/>
      <c r="AN130" s="1011"/>
      <c r="AO130" s="1012"/>
      <c r="AP130" s="1128"/>
      <c r="AQ130" s="1129"/>
      <c r="AR130" s="1129"/>
      <c r="AS130" s="1129"/>
      <c r="AT130" s="1130"/>
      <c r="AU130" s="284"/>
      <c r="AV130" s="284"/>
      <c r="AW130" s="284"/>
      <c r="AX130" s="1119" t="s">
        <v>486</v>
      </c>
      <c r="AY130" s="1002"/>
      <c r="AZ130" s="1002"/>
      <c r="BA130" s="1002"/>
      <c r="BB130" s="1002"/>
      <c r="BC130" s="1002"/>
      <c r="BD130" s="1002"/>
      <c r="BE130" s="1003"/>
      <c r="BF130" s="1156">
        <v>4.4000000000000004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487</v>
      </c>
      <c r="X131" s="1164"/>
      <c r="Y131" s="1164"/>
      <c r="Z131" s="1165"/>
      <c r="AA131" s="1057">
        <v>5823523</v>
      </c>
      <c r="AB131" s="1036"/>
      <c r="AC131" s="1036"/>
      <c r="AD131" s="1036"/>
      <c r="AE131" s="1037"/>
      <c r="AF131" s="1035">
        <v>5745336</v>
      </c>
      <c r="AG131" s="1036"/>
      <c r="AH131" s="1036"/>
      <c r="AI131" s="1036"/>
      <c r="AJ131" s="1037"/>
      <c r="AK131" s="1035">
        <v>5632498</v>
      </c>
      <c r="AL131" s="1036"/>
      <c r="AM131" s="1036"/>
      <c r="AN131" s="1036"/>
      <c r="AO131" s="1037"/>
      <c r="AP131" s="1166"/>
      <c r="AQ131" s="1167"/>
      <c r="AR131" s="1167"/>
      <c r="AS131" s="1167"/>
      <c r="AT131" s="1168"/>
      <c r="AU131" s="284"/>
      <c r="AV131" s="284"/>
      <c r="AW131" s="284"/>
      <c r="AX131" s="1138" t="s">
        <v>488</v>
      </c>
      <c r="AY131" s="1089"/>
      <c r="AZ131" s="1089"/>
      <c r="BA131" s="1089"/>
      <c r="BB131" s="1089"/>
      <c r="BC131" s="1089"/>
      <c r="BD131" s="1089"/>
      <c r="BE131" s="1090"/>
      <c r="BF131" s="1139" t="s">
        <v>136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490</v>
      </c>
      <c r="W132" s="1149"/>
      <c r="X132" s="1149"/>
      <c r="Y132" s="1149"/>
      <c r="Z132" s="1150"/>
      <c r="AA132" s="1151">
        <v>5.8602155429999998</v>
      </c>
      <c r="AB132" s="1152"/>
      <c r="AC132" s="1152"/>
      <c r="AD132" s="1152"/>
      <c r="AE132" s="1153"/>
      <c r="AF132" s="1154">
        <v>3.0830920939999999</v>
      </c>
      <c r="AG132" s="1152"/>
      <c r="AH132" s="1152"/>
      <c r="AI132" s="1152"/>
      <c r="AJ132" s="1153"/>
      <c r="AK132" s="1154">
        <v>4.4390073460000004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491</v>
      </c>
      <c r="W133" s="1132"/>
      <c r="X133" s="1132"/>
      <c r="Y133" s="1132"/>
      <c r="Z133" s="1133"/>
      <c r="AA133" s="1134">
        <v>5.2</v>
      </c>
      <c r="AB133" s="1135"/>
      <c r="AC133" s="1135"/>
      <c r="AD133" s="1135"/>
      <c r="AE133" s="1136"/>
      <c r="AF133" s="1134">
        <v>4.7</v>
      </c>
      <c r="AG133" s="1135"/>
      <c r="AH133" s="1135"/>
      <c r="AI133" s="1135"/>
      <c r="AJ133" s="1136"/>
      <c r="AK133" s="1134">
        <v>4.4000000000000004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q+eSdHyVeA1f6Uuhn5aQQn11ZnrPnpfHVBI9QIywldG9gtTenYPRSs9mJ+9bWpiwDGcrERfZRnyY/JXz6Mqjg==" saltValue="ihegCJdGu82asODy8+la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P10" zoomScaleNormal="85" zoomScaleSheetLayoutView="100" workbookViewId="0">
      <selection activeCell="CP49" sqref="CP4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7jyon82pATvhuhHAviX4CK1y+tK+GSSiy/durRbtqQ2o/Q7qfwF+5jZCjYZt7tRR7TM7rW4u1lO3cFk1o3Q/Q==" saltValue="kHf33DxkWY1dIS2xMzxU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lqEA+fytCoogNGfWUgPZaOImd9jCg/60/brW222b7oEUexDIhx3YnyVhD2H9nKCzej9b3oKA0pLl3NojAlfJw==" saltValue="CKFiUYn4JkkX43YFYjrY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500</v>
      </c>
      <c r="AL9" s="1175"/>
      <c r="AM9" s="1175"/>
      <c r="AN9" s="1176"/>
      <c r="AO9" s="312">
        <v>2113209</v>
      </c>
      <c r="AP9" s="312">
        <v>91831</v>
      </c>
      <c r="AQ9" s="313">
        <v>56489</v>
      </c>
      <c r="AR9" s="314">
        <v>62.6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501</v>
      </c>
      <c r="AL10" s="1175"/>
      <c r="AM10" s="1175"/>
      <c r="AN10" s="1176"/>
      <c r="AO10" s="315">
        <v>28577</v>
      </c>
      <c r="AP10" s="315">
        <v>1242</v>
      </c>
      <c r="AQ10" s="316">
        <v>5759</v>
      </c>
      <c r="AR10" s="317">
        <v>-78.400000000000006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502</v>
      </c>
      <c r="AL11" s="1175"/>
      <c r="AM11" s="1175"/>
      <c r="AN11" s="1176"/>
      <c r="AO11" s="315">
        <v>312914</v>
      </c>
      <c r="AP11" s="315">
        <v>13598</v>
      </c>
      <c r="AQ11" s="316">
        <v>8418</v>
      </c>
      <c r="AR11" s="317">
        <v>61.5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503</v>
      </c>
      <c r="AL12" s="1175"/>
      <c r="AM12" s="1175"/>
      <c r="AN12" s="1176"/>
      <c r="AO12" s="315" t="s">
        <v>504</v>
      </c>
      <c r="AP12" s="315" t="s">
        <v>504</v>
      </c>
      <c r="AQ12" s="316">
        <v>199</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505</v>
      </c>
      <c r="AL13" s="1175"/>
      <c r="AM13" s="1175"/>
      <c r="AN13" s="1176"/>
      <c r="AO13" s="315" t="s">
        <v>504</v>
      </c>
      <c r="AP13" s="315" t="s">
        <v>504</v>
      </c>
      <c r="AQ13" s="316">
        <v>11</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506</v>
      </c>
      <c r="AL14" s="1175"/>
      <c r="AM14" s="1175"/>
      <c r="AN14" s="1176"/>
      <c r="AO14" s="315">
        <v>47709</v>
      </c>
      <c r="AP14" s="315">
        <v>2073</v>
      </c>
      <c r="AQ14" s="316">
        <v>2749</v>
      </c>
      <c r="AR14" s="317">
        <v>-24.6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507</v>
      </c>
      <c r="AL15" s="1175"/>
      <c r="AM15" s="1175"/>
      <c r="AN15" s="1176"/>
      <c r="AO15" s="315">
        <v>83259</v>
      </c>
      <c r="AP15" s="315">
        <v>3618</v>
      </c>
      <c r="AQ15" s="316">
        <v>1213</v>
      </c>
      <c r="AR15" s="317">
        <v>198.3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508</v>
      </c>
      <c r="AL16" s="1178"/>
      <c r="AM16" s="1178"/>
      <c r="AN16" s="1179"/>
      <c r="AO16" s="315">
        <v>-176080</v>
      </c>
      <c r="AP16" s="315">
        <v>-7652</v>
      </c>
      <c r="AQ16" s="316">
        <v>-4842</v>
      </c>
      <c r="AR16" s="317">
        <v>58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2409588</v>
      </c>
      <c r="AP17" s="315">
        <v>104710</v>
      </c>
      <c r="AQ17" s="316">
        <v>69997</v>
      </c>
      <c r="AR17" s="317">
        <v>49.6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513</v>
      </c>
      <c r="AL21" s="1170"/>
      <c r="AM21" s="1170"/>
      <c r="AN21" s="1171"/>
      <c r="AO21" s="327">
        <v>8.6</v>
      </c>
      <c r="AP21" s="328">
        <v>6.51</v>
      </c>
      <c r="AQ21" s="329">
        <v>2.09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514</v>
      </c>
      <c r="AL22" s="1170"/>
      <c r="AM22" s="1170"/>
      <c r="AN22" s="1171"/>
      <c r="AO22" s="332">
        <v>97.8</v>
      </c>
      <c r="AP22" s="333">
        <v>97.2</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518</v>
      </c>
      <c r="AL32" s="1186"/>
      <c r="AM32" s="1186"/>
      <c r="AN32" s="1187"/>
      <c r="AO32" s="342">
        <v>1964925</v>
      </c>
      <c r="AP32" s="342">
        <v>85387</v>
      </c>
      <c r="AQ32" s="343">
        <v>31531</v>
      </c>
      <c r="AR32" s="344">
        <v>170.8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519</v>
      </c>
      <c r="AL33" s="1186"/>
      <c r="AM33" s="1186"/>
      <c r="AN33" s="1187"/>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520</v>
      </c>
      <c r="AL34" s="1186"/>
      <c r="AM34" s="1186"/>
      <c r="AN34" s="1187"/>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521</v>
      </c>
      <c r="AL35" s="1186"/>
      <c r="AM35" s="1186"/>
      <c r="AN35" s="1187"/>
      <c r="AO35" s="342">
        <v>28706</v>
      </c>
      <c r="AP35" s="342">
        <v>1247</v>
      </c>
      <c r="AQ35" s="343">
        <v>9647</v>
      </c>
      <c r="AR35" s="344">
        <v>-87.1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522</v>
      </c>
      <c r="AL36" s="1186"/>
      <c r="AM36" s="1186"/>
      <c r="AN36" s="1187"/>
      <c r="AO36" s="342">
        <v>30935</v>
      </c>
      <c r="AP36" s="342">
        <v>1344</v>
      </c>
      <c r="AQ36" s="343">
        <v>2316</v>
      </c>
      <c r="AR36" s="344">
        <v>-42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523</v>
      </c>
      <c r="AL37" s="1186"/>
      <c r="AM37" s="1186"/>
      <c r="AN37" s="1187"/>
      <c r="AO37" s="342">
        <v>92857</v>
      </c>
      <c r="AP37" s="342">
        <v>4035</v>
      </c>
      <c r="AQ37" s="343">
        <v>1006</v>
      </c>
      <c r="AR37" s="344">
        <v>301.10000000000002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524</v>
      </c>
      <c r="AL38" s="1189"/>
      <c r="AM38" s="1189"/>
      <c r="AN38" s="1190"/>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525</v>
      </c>
      <c r="AL39" s="1189"/>
      <c r="AM39" s="1189"/>
      <c r="AN39" s="1190"/>
      <c r="AO39" s="342">
        <v>-281645</v>
      </c>
      <c r="AP39" s="342">
        <v>-12239</v>
      </c>
      <c r="AQ39" s="343">
        <v>-3160</v>
      </c>
      <c r="AR39" s="344">
        <v>287.3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526</v>
      </c>
      <c r="AL40" s="1186"/>
      <c r="AM40" s="1186"/>
      <c r="AN40" s="1187"/>
      <c r="AO40" s="342">
        <v>-1585751</v>
      </c>
      <c r="AP40" s="342">
        <v>-68910</v>
      </c>
      <c r="AQ40" s="343">
        <v>-28415</v>
      </c>
      <c r="AR40" s="344">
        <v>142.5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250027</v>
      </c>
      <c r="AP41" s="342">
        <v>10865</v>
      </c>
      <c r="AQ41" s="343">
        <v>12925</v>
      </c>
      <c r="AR41" s="344">
        <v>-15.9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495</v>
      </c>
      <c r="AN49" s="1182" t="s">
        <v>530</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1635755</v>
      </c>
      <c r="AN51" s="364">
        <v>67423</v>
      </c>
      <c r="AO51" s="365">
        <v>-42</v>
      </c>
      <c r="AP51" s="366">
        <v>53292</v>
      </c>
      <c r="AQ51" s="367">
        <v>0</v>
      </c>
      <c r="AR51" s="368">
        <v>-42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1040037</v>
      </c>
      <c r="AN52" s="372">
        <v>42869</v>
      </c>
      <c r="AO52" s="373">
        <v>9.4</v>
      </c>
      <c r="AP52" s="374">
        <v>28900</v>
      </c>
      <c r="AQ52" s="375">
        <v>18.899999999999999</v>
      </c>
      <c r="AR52" s="376">
        <v>-9.5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1944532</v>
      </c>
      <c r="AN53" s="364">
        <v>81563</v>
      </c>
      <c r="AO53" s="365">
        <v>21</v>
      </c>
      <c r="AP53" s="366">
        <v>49919</v>
      </c>
      <c r="AQ53" s="367">
        <v>-6.3</v>
      </c>
      <c r="AR53" s="368">
        <v>27.3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920807</v>
      </c>
      <c r="AN54" s="372">
        <v>38623</v>
      </c>
      <c r="AO54" s="373">
        <v>-9.9</v>
      </c>
      <c r="AP54" s="374">
        <v>26398</v>
      </c>
      <c r="AQ54" s="375">
        <v>-8.6999999999999993</v>
      </c>
      <c r="AR54" s="376">
        <v>-1.2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2481746</v>
      </c>
      <c r="AN55" s="364">
        <v>105395</v>
      </c>
      <c r="AO55" s="365">
        <v>29.2</v>
      </c>
      <c r="AP55" s="366">
        <v>47738</v>
      </c>
      <c r="AQ55" s="367">
        <v>-4.4000000000000004</v>
      </c>
      <c r="AR55" s="368">
        <v>33.6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1676769</v>
      </c>
      <c r="AN56" s="372">
        <v>71209</v>
      </c>
      <c r="AO56" s="373">
        <v>84.4</v>
      </c>
      <c r="AP56" s="374">
        <v>24937</v>
      </c>
      <c r="AQ56" s="375">
        <v>-5.5</v>
      </c>
      <c r="AR56" s="376">
        <v>89.9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2511677</v>
      </c>
      <c r="AN57" s="364">
        <v>108048</v>
      </c>
      <c r="AO57" s="365">
        <v>2.5</v>
      </c>
      <c r="AP57" s="366">
        <v>52191</v>
      </c>
      <c r="AQ57" s="367">
        <v>9.3000000000000007</v>
      </c>
      <c r="AR57" s="368">
        <v>-6.8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1319049</v>
      </c>
      <c r="AN58" s="372">
        <v>56743</v>
      </c>
      <c r="AO58" s="373">
        <v>-20.3</v>
      </c>
      <c r="AP58" s="374">
        <v>24843</v>
      </c>
      <c r="AQ58" s="375">
        <v>-0.4</v>
      </c>
      <c r="AR58" s="376">
        <v>-19.899999999999999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3277802</v>
      </c>
      <c r="AN59" s="364">
        <v>142439</v>
      </c>
      <c r="AO59" s="365">
        <v>31.8</v>
      </c>
      <c r="AP59" s="366">
        <v>47387</v>
      </c>
      <c r="AQ59" s="367">
        <v>-9.1999999999999993</v>
      </c>
      <c r="AR59" s="368">
        <v>41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1637654</v>
      </c>
      <c r="AN60" s="372">
        <v>71165</v>
      </c>
      <c r="AO60" s="373">
        <v>25.4</v>
      </c>
      <c r="AP60" s="374">
        <v>24928</v>
      </c>
      <c r="AQ60" s="375">
        <v>0.3</v>
      </c>
      <c r="AR60" s="376">
        <v>25.1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2370302</v>
      </c>
      <c r="AN61" s="379">
        <v>100974</v>
      </c>
      <c r="AO61" s="380">
        <v>8.5</v>
      </c>
      <c r="AP61" s="381">
        <v>50105</v>
      </c>
      <c r="AQ61" s="382">
        <v>-2.1</v>
      </c>
      <c r="AR61" s="368">
        <v>10.6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1318863</v>
      </c>
      <c r="AN62" s="372">
        <v>56122</v>
      </c>
      <c r="AO62" s="373">
        <v>17.8</v>
      </c>
      <c r="AP62" s="374">
        <v>26001</v>
      </c>
      <c r="AQ62" s="375">
        <v>0.9</v>
      </c>
      <c r="AR62" s="376">
        <v>16.899999999999999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gGIbAZTXE4TAQlDrpXNtDgO6pBa2l0yEMvmxWDvseb3K8F7JNRq4sCg8XH5sQFzsW41rtSmAWZYKXaNq6hpDw==" saltValue="uzqVNF2De7NLTrNlUAXg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J77" zoomScaleNormal="100" zoomScaleSheetLayoutView="55" workbookViewId="0">
      <selection activeCell="AF84" sqref="AF8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ycpMBbKDmTW19VL6uYN51ncFATvArZrBNBk9WlT1Em7LYv3CBDNRqSAvFFxMrlUui5+wNqzqvdKFDJarlU7kw==" saltValue="jQrJvKfuZSGBBngZKeLy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6"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AboPIArccU/ujVRRCZ3xY5uiaNIrYfONyiENtr5URihGiW28dy77dB1Kw2buK8W7/q5wqRMmZU4VlYcX2Pr/w==" saltValue="mvsQxqi0S1Aj/lMc4cfB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I3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14.82</v>
      </c>
      <c r="G47" s="12">
        <v>14.71</v>
      </c>
      <c r="H47" s="12">
        <v>14.99</v>
      </c>
      <c r="I47" s="12">
        <v>15.54</v>
      </c>
      <c r="J47" s="13">
        <v>15.79</v>
      </c>
    </row>
    <row r="48" spans="2:10" ht="57.75" customHeight="1" x14ac:dyDescent="0.15">
      <c r="B48" s="14"/>
      <c r="C48" s="1196" t="s">
        <v>4</v>
      </c>
      <c r="D48" s="1196"/>
      <c r="E48" s="1197"/>
      <c r="F48" s="15">
        <v>17.34</v>
      </c>
      <c r="G48" s="16">
        <v>13.24</v>
      </c>
      <c r="H48" s="16">
        <v>7.99</v>
      </c>
      <c r="I48" s="16">
        <v>8.42</v>
      </c>
      <c r="J48" s="17">
        <v>7.01</v>
      </c>
    </row>
    <row r="49" spans="2:10" ht="57.75" customHeight="1" thickBot="1" x14ac:dyDescent="0.2">
      <c r="B49" s="18"/>
      <c r="C49" s="1198" t="s">
        <v>5</v>
      </c>
      <c r="D49" s="1198"/>
      <c r="E49" s="1199"/>
      <c r="F49" s="19">
        <v>2.86</v>
      </c>
      <c r="G49" s="20" t="s">
        <v>551</v>
      </c>
      <c r="H49" s="20">
        <v>6.6</v>
      </c>
      <c r="I49" s="20">
        <v>0.2</v>
      </c>
      <c r="J49" s="21">
        <v>8.0299999999999994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eqIdnX8CyKNppdvG3XvoDpCZoGCTHaqf/5mSJ5KBZ4nWGM34q2XiGv1TkF4TJ9sA2lL7NJ+iSqfwWiWZdkoZw==" saltValue="HLZSi3cmwEacCCpkP+QF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原美希</cp:lastModifiedBy>
  <cp:lastPrinted>2020-03-03T02:01:17Z</cp:lastPrinted>
  <dcterms:created xsi:type="dcterms:W3CDTF">2020-02-10T05:59:05Z</dcterms:created>
  <dcterms:modified xsi:type="dcterms:W3CDTF">2020-08-28T01:04:15Z</dcterms:modified>
  <cp:category/>
</cp:coreProperties>
</file>