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s16-fl1\各課フォルダ\総務課\財政係\令和2年度\9財政\3調査／報告\7一般報告文書\1県（財政係）報告文書\平成30年度財政状況資料集の作成について（2回目）\"/>
    </mc:Choice>
  </mc:AlternateContent>
  <bookViews>
    <workbookView xWindow="0" yWindow="0" windowWidth="20490" windowHeight="762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<sst xmlns="http://schemas.openxmlformats.org/spreadsheetml/2006/main" count="1136" uniqueCount="630">
  <si>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</si>
  <si>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</si>
  <si>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</si>
  <si>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</si>
  <si>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</si>
  <si>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</si>
  <si>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</si>
  <si>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</si>
  <si>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</si>
  <si>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</si>
  <si>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</si>
  <si>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</si>
  <si>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</si>
  <si>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</si>
  <si>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</si>
  <si>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</si>
  <si>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</si>
  <si>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</si>
  <si>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</si>
  <si>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</si>
  <si>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</si>
  <si>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</si>
  <si>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</si>
  <si>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</si>
  <si>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</si>
  <si>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</si>
  <si>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</si>
  <si>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</si>
  <si>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</si>
  <si>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</si>
  <si>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</si>
  <si>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</si>
  <si>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</si>
  <si>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</si>
  <si>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</si>
  <si>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</si>
  <si>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</si>
  <si>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</si>
  <si>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</si>
  <si>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</si>
  <si>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</si>
  <si>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</si>
  <si>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</si>
  <si>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</si>
  <si>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</si>
  <si>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</si>
  <si>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</si>
  <si>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</si>
  <si>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</si>
  <si>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</si>
  <si>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</si>
  <si>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</si>
  <si>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</si>
  <si>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</si>
  <si>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</si>
  <si>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</si>
  <si>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</si>
  <si>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</si>
  <si>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</si>
  <si>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</si>
  <si>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</si>
  <si>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</si>
  <si>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</si>
  <si>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</si>
  <si>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</si>
  <si>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</si>
  <si>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</si>
  <si>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</si>
  <si>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</si>
  <si>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</si>
  <si>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</si>
  <si>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</si>
  <si>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</si>
  <si>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</si>
  <si>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</si>
  <si>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</si>
  <si>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</si>
  <si>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</si>
  <si>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</si>
  <si>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</si>
  <si>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</si>
  <si>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</si>
  <si>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</si>
  <si>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</si>
  <si>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</si>
  <si>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</si>
  <si>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</si>
  <si>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</si>
  <si>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</si>
  <si>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</si>
  <si>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</si>
  <si>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</si>
  <si>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</si>
  <si>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</si>
  <si>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</si>
  <si>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</si>
  <si>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</si>
  <si>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広川町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</si>
  <si>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</si>
  <si>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</si>
  <si>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</si>
  <si>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</si>
  <si>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</si>
  <si>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</si>
  <si>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</si>
  <si>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</si>
  <si>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</si>
  <si>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</si>
  <si>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</si>
  <si>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</si>
  <si>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</si>
  <si>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</si>
  <si>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</si>
  <si>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</si>
  <si>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</si>
  <si>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</si>
  <si>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</si>
  <si>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</si>
  <si>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</si>
  <si>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</si>
  <si>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</si>
  <si>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</si>
  <si>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</si>
  <si>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</si>
  <si>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</si>
  <si>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</si>
  <si>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</si>
  <si>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</si>
  <si>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</si>
  <si>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</si>
  <si>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</si>
  <si>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</si>
  <si>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</si>
  <si>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</si>
  <si>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</si>
  <si>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</si>
  <si>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</si>
  <si>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</si>
  <si>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</si>
  <si>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</si>
  <si>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</si>
  <si>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</si>
  <si>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</si>
  <si>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</si>
  <si>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</si>
  <si>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</si>
  <si>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</si>
  <si>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</si>
  <si>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</si>
  <si>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</si>
  <si>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</si>
  <si>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</si>
  <si>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</si>
  <si>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</si>
  <si>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</si>
  <si>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</si>
  <si>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</si>
  <si>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</si>
  <si>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</si>
  <si>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</si>
  <si>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</si>
  <si>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</si>
  <si>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</si>
  <si>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</si>
  <si>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</si>
  <si>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</si>
  <si>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</si>
  <si>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</si>
  <si>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</si>
  <si>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</si>
  <si>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</si>
  <si>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</si>
  <si>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</si>
  <si>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</si>
  <si>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</si>
  <si>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</si>
  <si>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</si>
  <si>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</si>
  <si>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</si>
  <si>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</si>
  <si>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</si>
  <si>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</si>
  <si>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</si>
  <si>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</si>
  <si>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</si>
  <si>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</si>
  <si>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</si>
  <si>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</si>
  <si>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</si>
  <si>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</si>
  <si>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</si>
  <si>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</si>
  <si>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</si>
  <si>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</si>
  <si>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</si>
  <si>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</si>
  <si>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</si>
  <si>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</si>
  <si>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</si>
  <si>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</si>
  <si>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</si>
  <si>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</si>
  <si>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</si>
  <si>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</si>
  <si>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</si>
  <si>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</si>
  <si>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</si>
  <si>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</si>
  <si>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</si>
  <si>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</si>
  <si>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</si>
  <si>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</si>
  <si>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</si>
  <si>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福岡県広川町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</si>
  <si>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</si>
  <si>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</si>
  <si>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</si>
  <si>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</si>
  <si>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</si>
  <si>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</si>
  <si>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</si>
  <si>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</si>
  <si>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</si>
  <si>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</si>
  <si>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</si>
  <si>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</si>
  <si>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</si>
  <si>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</si>
  <si>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</si>
  <si>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</si>
  <si>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</si>
  <si>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</si>
  <si>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</si>
  <si>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</si>
  <si>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</si>
  <si>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</si>
  <si>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</si>
  <si>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</si>
  <si>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</si>
  <si>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</si>
  <si>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</si>
  <si>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</si>
  <si>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</si>
  <si>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</si>
  <si>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</si>
  <si>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</si>
  <si>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</si>
  <si>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</si>
  <si>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</si>
  <si>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</si>
  <si>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</si>
  <si>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</si>
  <si>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</si>
  <si>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</si>
  <si>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</si>
  <si>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</si>
  <si>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</si>
  <si>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</si>
  <si>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</si>
  <si>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</si>
  <si>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</si>
  <si>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</si>
  <si>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</si>
  <si>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</si>
  <si>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</si>
  <si>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</si>
  <si>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</si>
  <si>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</si>
  <si>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</si>
  <si>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</si>
  <si>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</si>
  <si>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</si>
  <si>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</si>
  <si>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</si>
  <si>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</si>
  <si>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</si>
  <si>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</si>
  <si>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</si>
  <si>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</si>
  <si>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</si>
  <si>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</si>
  <si>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</si>
  <si>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</si>
  <si>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</si>
  <si>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</si>
  <si>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</si>
  <si>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</si>
  <si>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</si>
  <si>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</si>
  <si>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</si>
  <si>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</si>
  <si>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</si>
  <si>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</si>
  <si>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</si>
  <si>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</si>
  <si>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</si>
  <si>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</si>
  <si>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</si>
  <si>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</si>
  <si>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</si>
  <si>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</si>
  <si>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</si>
  <si>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</si>
  <si>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</si>
  <si>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</si>
  <si>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</si>
  <si>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</si>
  <si>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</si>
  <si>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</si>
  <si>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</si>
  <si>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</si>
  <si>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</si>
  <si>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</si>
  <si>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</si>
  <si>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</si>
  <si>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</si>
  <si>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</si>
  <si>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</si>
  <si>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</si>
  <si>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</si>
  <si>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</si>
  <si>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</si>
  <si>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</si>
  <si>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</si>
  <si>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</si>
  <si>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</si>
  <si>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</si>
  <si>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</si>
  <si>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</si>
  <si>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</si>
  <si>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</si>
  <si>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</si>
  <si>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</si>
  <si>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</si>
  <si>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</si>
  <si>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</si>
  <si>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</si>
  <si>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</si>
  <si>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</si>
  <si>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</si>
  <si>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</si>
  <si>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</si>
  <si>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</si>
  <si>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</si>
  <si>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</si>
  <si>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</si>
  <si>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</si>
  <si>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</si>
  <si>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</si>
  <si>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</si>
  <si>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</si>
  <si>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</si>
  <si>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</si>
  <si>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</si>
  <si>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</si>
  <si>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</si>
  <si>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</si>
  <si>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</si>
  <si>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</si>
  <si>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</si>
  <si>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</si>
  <si>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</si>
  <si>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</si>
  <si>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福岡県広川町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</si>
  <si>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</si>
  <si>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</si>
  <si>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</si>
  <si>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</si>
  <si>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</si>
  <si>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</si>
  <si>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</si>
  <si>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</si>
  <si>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</si>
  <si>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</si>
  <si>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</si>
  <si>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</si>
  <si>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</si>
  <si>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</si>
  <si>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</si>
  <si>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</si>
  <si>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</si>
  <si>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</si>
  <si>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</si>
  <si>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</si>
  <si>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</si>
  <si>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広川防災ダム管理特別会計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</si>
  <si>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</si>
  <si>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</si>
  <si>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</si>
  <si>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</si>
  <si>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</si>
  <si>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</si>
  <si>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</si>
  <si>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</si>
  <si>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</si>
  <si>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</si>
  <si>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</si>
  <si>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</si>
  <si>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</si>
  <si>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</si>
  <si>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</si>
  <si>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</si>
  <si>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</si>
  <si>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</si>
  <si>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</si>
  <si>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</si>
  <si>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</si>
  <si>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</si>
  <si>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</si>
  <si>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</si>
  <si>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</si>
  <si>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</si>
  <si>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</si>
  <si>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</si>
  <si>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</si>
  <si>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</si>
  <si>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</si>
  <si>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</si>
  <si>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</si>
  <si>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</si>
  <si>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</si>
  <si>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</si>
  <si>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</si>
  <si>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</si>
  <si>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</si>
  <si>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</si>
  <si>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</si>
  <si>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</si>
  <si>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</si>
  <si>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</si>
  <si>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</si>
  <si>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</si>
  <si>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</si>
  <si>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</si>
  <si>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</si>
  <si>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</si>
  <si>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</si>
  <si>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</si>
  <si>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</si>
  <si>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</si>
  <si>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</si>
  <si>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</si>
  <si>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</si>
  <si>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</si>
  <si>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</si>
  <si>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</si>
  <si>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</si>
  <si>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</si>
  <si>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</si>
  <si>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</si>
  <si>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</si>
  <si>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</si>
  <si>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</si>
  <si>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</si>
  <si>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</si>
  <si>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</si>
  <si>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</si>
  <si>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</si>
  <si>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</si>
  <si>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</si>
  <si>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</si>
  <si>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</si>
  <si>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</si>
  <si>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</si>
  <si>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</si>
  <si>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</si>
  <si>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</si>
  <si>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</si>
  <si>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</si>
  <si>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</si>
  <si>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</si>
  <si>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</si>
  <si>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</si>
  <si>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</si>
  <si>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</si>
  <si>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</si>
  <si>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</si>
  <si>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</si>
  <si>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</si>
  <si>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</si>
  <si>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</si>
  <si>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</si>
  <si>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</si>
  <si>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</si>
  <si>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</si>
  <si>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</si>
  <si>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</si>
  <si>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</si>
  <si>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</si>
  <si>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</si>
  <si>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</si>
  <si>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</si>
  <si>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</si>
  <si>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</si>
  <si>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</si>
  <si>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</si>
  <si>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</si>
  <si>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</si>
  <si>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</si>
  <si>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</si>
  <si>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</si>
  <si>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</si>
  <si>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</si>
  <si>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</si>
  <si>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</si>
  <si>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</si>
  <si>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</si>
  <si>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</si>
  <si>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</si>
  <si>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</si>
  <si>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</si>
  <si>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</si>
  <si>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</si>
  <si>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</si>
  <si>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</si>
  <si>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</si>
  <si>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</si>
  <si>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</si>
  <si>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</si>
  <si>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</si>
  <si>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</si>
  <si>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</si>
  <si>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</si>
  <si>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</si>
  <si>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</si>
  <si>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</si>
  <si>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</si>
  <si>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</si>
  <si>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</si>
  <si>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</si>
  <si>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</si>
  <si>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</si>
  <si>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</si>
  <si>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</si>
  <si>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</si>
  <si>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</si>
  <si>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</si>
  <si>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</si>
  <si>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</si>
  <si>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</si>
  <si>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</si>
  <si>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</si>
  <si>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</si>
  <si>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</si>
  <si>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</si>
  <si>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</si>
  <si>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</si>
  <si>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</si>
  <si>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0.30</t>
  </si>
  <si>
    <t>▲ 4.65</t>
  </si>
  <si>
    <t>▲ 2.74</t>
  </si>
  <si>
    <t>▲ 5.28</t>
  </si>
  <si>
    <t>水道事業会計</t>
  </si>
  <si>
    <t>一般会計</t>
  </si>
  <si>
    <t>下水道事業特別会計</t>
  </si>
  <si>
    <t>国民健康保険特別会計</t>
  </si>
  <si>
    <t>▲ 3.06</t>
  </si>
  <si>
    <t>▲ 3.58</t>
  </si>
  <si>
    <t>▲ 2.95</t>
  </si>
  <si>
    <t>▲ 2.23</t>
  </si>
  <si>
    <t>後期高齢者医療特別会計</t>
  </si>
  <si>
    <t>広川防災ダム管理特別会計</t>
  </si>
  <si>
    <t>住宅新築資金等貸付特別会計</t>
  </si>
  <si>
    <t>その他会計（赤字）</t>
  </si>
  <si>
    <t>その他会計（黒字）</t>
  </si>
  <si>
    <t>H25末</t>
    <phoneticPr fontId="5"/>
  </si>
  <si>
    <t>H26末</t>
    <phoneticPr fontId="5"/>
  </si>
  <si>
    <t>H27末</t>
    <phoneticPr fontId="5"/>
  </si>
  <si>
    <t>H28末</t>
    <phoneticPr fontId="5"/>
  </si>
  <si>
    <t>H29末</t>
    <phoneticPr fontId="5"/>
  </si>
  <si>
    <t>福岡県南広域水道企業団（用水供給事業会計）</t>
    <rPh sb="0" eb="2">
      <t>フクオカ</t>
    </rPh>
    <rPh sb="2" eb="4">
      <t>ケンナン</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</si>
  <si>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</si>
  <si>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</si>
  <si>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</si>
  <si>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</si>
  <si>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</si>
  <si>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</si>
  <si>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</si>
  <si>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八女西部広域事務組合（一般会計）</t>
    <rPh sb="0" eb="2">
      <t>ヤメ</t>
    </rPh>
    <rPh sb="2" eb="4">
      <t>セイブ</t>
    </rPh>
    <rPh sb="4" eb="6">
      <t>コウイキ</t>
    </rPh>
    <rPh sb="6" eb="8">
      <t>ジム</t>
    </rPh>
    <rPh sb="8" eb="10">
      <t>クミアイ</t>
    </rPh>
    <rPh sb="11" eb="13">
      <t>イッパン</t>
    </rPh>
    <rPh sb="13" eb="15">
      <t>カイケイ</t>
    </rPh>
    <phoneticPr fontId="2"/>
  </si>
  <si>
    <t>公立八女総合病院企業団（病院及び介護老人保健施設事業会計）</t>
    <rPh sb="0" eb="2">
      <t>コウリツ</t>
    </rPh>
    <rPh sb="2" eb="4">
      <t>ヤメ</t>
    </rPh>
    <rPh sb="4" eb="6">
      <t>ソウゴウ</t>
    </rPh>
    <rPh sb="6" eb="8">
      <t>ビョウイン</t>
    </rPh>
    <rPh sb="8" eb="10">
      <t>キギョウ</t>
    </rPh>
    <rPh sb="10" eb="11">
      <t>ダン</t>
    </rPh>
    <rPh sb="12" eb="14">
      <t>ビョウイン</t>
    </rPh>
    <rPh sb="14" eb="15">
      <t>オヨ</t>
    </rPh>
    <rPh sb="16" eb="18">
      <t>カイゴ</t>
    </rPh>
    <rPh sb="18" eb="20">
      <t>ロウジン</t>
    </rPh>
    <rPh sb="20" eb="22">
      <t>ホケン</t>
    </rPh>
    <rPh sb="22" eb="24">
      <t>シセツ</t>
    </rPh>
    <rPh sb="24" eb="26">
      <t>ジギョウ</t>
    </rPh>
    <rPh sb="26" eb="28">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</si>
  <si>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</si>
  <si>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</si>
  <si>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</si>
  <si>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八女中部衛生施設事務組合（一般会計）</t>
    <rPh sb="0" eb="2">
      <t>ヤメ</t>
    </rPh>
    <rPh sb="2" eb="4">
      <t>チュウブ</t>
    </rPh>
    <rPh sb="4" eb="6">
      <t>エイセイ</t>
    </rPh>
    <rPh sb="6" eb="8">
      <t>シセツ</t>
    </rPh>
    <rPh sb="8" eb="10">
      <t>ジム</t>
    </rPh>
    <rPh sb="10" eb="12">
      <t>クミアイ</t>
    </rPh>
    <rPh sb="13" eb="15">
      <t>イッパン</t>
    </rPh>
    <rPh sb="15" eb="17">
      <t>カイケイ</t>
    </rPh>
    <phoneticPr fontId="2"/>
  </si>
  <si>
    <t>八女地区消防組合（一般会計）</t>
    <rPh sb="0" eb="2">
      <t>ヤメ</t>
    </rPh>
    <rPh sb="2" eb="4">
      <t>チク</t>
    </rPh>
    <rPh sb="4" eb="6">
      <t>ショウボウ</t>
    </rPh>
    <rPh sb="6" eb="8">
      <t>クミアイ</t>
    </rPh>
    <rPh sb="9" eb="11">
      <t>イッパン</t>
    </rPh>
    <rPh sb="11" eb="13">
      <t>カイケイ</t>
    </rPh>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</si>
  <si>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</si>
  <si>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</si>
  <si>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</si>
  <si>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</si>
  <si>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</si>
  <si>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</si>
  <si>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</si>
  <si>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18"/>
  </si>
  <si>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</si>
  <si>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</si>
  <si>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</si>
  <si>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</si>
  <si>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</si>
  <si>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</si>
  <si>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</si>
  <si>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</si>
  <si>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学校建設基金</t>
    <rPh sb="0" eb="2">
      <t>ガッコウ</t>
    </rPh>
    <rPh sb="2" eb="4">
      <t>ケンセツ</t>
    </rPh>
    <rPh sb="4" eb="6">
      <t>キキン</t>
    </rPh>
    <phoneticPr fontId="2"/>
  </si>
  <si>
    <t>ふるさとづくり基金</t>
    <rPh sb="7" eb="9">
      <t>キキン</t>
    </rPh>
    <phoneticPr fontId="2"/>
  </si>
  <si>
    <t>最終処分場対策基金</t>
    <rPh sb="0" eb="2">
      <t>サイシュウ</t>
    </rPh>
    <rPh sb="2" eb="5">
      <t>ショブンジョウ</t>
    </rPh>
    <rPh sb="5" eb="7">
      <t>タイサク</t>
    </rPh>
    <rPh sb="7" eb="9">
      <t>キキン</t>
    </rPh>
    <phoneticPr fontId="2"/>
  </si>
  <si>
    <t>ふるさと創生基金</t>
    <rPh sb="4" eb="6">
      <t>ソウセイ</t>
    </rPh>
    <rPh sb="6" eb="8">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</si>
  <si>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</si>
  <si>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</si>
  <si>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</si>
  <si>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</si>
  <si>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</si>
  <si>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</si>
  <si>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</si>
  <si>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</si>
  <si>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</si>
  <si>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</si>
  <si>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</si>
  <si>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</si>
  <si>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</si>
  <si>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</si>
  <si>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</si>
  <si>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</si>
  <si>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</si>
  <si>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</si>
  <si>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</si>
  <si>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</si>
  <si>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</si>
  <si>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</si>
  <si>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</si>
  <si>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近年続いた普通建設事業による起債発行が原因で将来負担比率が増加傾向にあるが、類似団体と比べて低い水準にある。数は少ないものの老朽化が進んだ施設が多くあるため、公共施設等総合管理計画に基づき個別施設計画を策定するなど、今後、綿密な更新計画をたてていく必要がある。</t>
    <phoneticPr fontId="5"/>
  </si>
  <si>
    <t>普通建設事業が継続的に実施されたため将来負担比率、実質公債費比率ともに上昇した。今後も体育館の解体、役場庁舎の建設等起債対象事業が続くため実質公債費比率が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</si>
</sst>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47738</c:v>
                </c:pt>
                <c:pt idx="3">
                  <c:v>52191</c:v>
                </c:pt>
                <c:pt idx="4">
                  <c:v>47387</c:v>
                </c:pt>
              </c:numCache>
            </c:numRef>
          </c:val>
          <c:smooth val="0"/>
          <c:extLst>
            <c:ext xmlns:c16="http://schemas.microsoft.com/office/drawing/2014/chart" uri="{C3380CC4-5D6E-409C-BE32-E72D297353CC}">
              <c16:uniqueId val="{00000000-61E1-450C-8203-86A4C37ABC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47410</c:v>
                </c:pt>
                <c:pt idx="1">
                  <c:v>69960</c:v>
                </c:pt>
                <c:pt idx="2">
                  <c:v>68695</c:v>
                </c:pt>
                <c:pt idx="3">
                  <c:v>60895</c:v>
                </c:pt>
                <c:pt idx="4">
                  <c:v>35778</c:v>
                </c:pt>
              </c:numCache>
            </c:numRef>
          </c:val>
          <c:smooth val="0"/>
          <c:extLst>
            <c:ext xmlns:c16="http://schemas.microsoft.com/office/drawing/2014/chart" uri="{C3380CC4-5D6E-409C-BE32-E72D297353CC}">
              <c16:uniqueId val="{00000001-61E1-450C-8203-86A4C37ABC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8.68</c:v>
                </c:pt>
                <c:pt idx="1">
                  <c:v>13.46</c:v>
                </c:pt>
                <c:pt idx="2">
                  <c:v>8.3000000000000007</c:v>
                </c:pt>
                <c:pt idx="3">
                  <c:v>7.7</c:v>
                </c:pt>
                <c:pt idx="4">
                  <c:v>4.22</c:v>
                </c:pt>
              </c:numCache>
            </c:numRef>
          </c:val>
          <c:extLst>
            <c:ext xmlns:c16="http://schemas.microsoft.com/office/drawing/2014/chart" uri="{C3380CC4-5D6E-409C-BE32-E72D297353CC}">
              <c16:uniqueId val="{00000000-5A0B-4858-BD29-C40BB3D008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42.8</c:v>
                </c:pt>
                <c:pt idx="1">
                  <c:v>43.34</c:v>
                </c:pt>
                <c:pt idx="2">
                  <c:v>44.75</c:v>
                </c:pt>
                <c:pt idx="3">
                  <c:v>43.39</c:v>
                </c:pt>
                <c:pt idx="4">
                  <c:v>41.17</c:v>
                </c:pt>
              </c:numCache>
            </c:numRef>
          </c:val>
          <c:extLst>
            <c:ext xmlns:c16="http://schemas.microsoft.com/office/drawing/2014/chart" uri="{C3380CC4-5D6E-409C-BE32-E72D297353CC}">
              <c16:uniqueId val="{00000001-5A0B-4858-BD29-C40BB3D008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c:v>
                </c:pt>
                <c:pt idx="1">
                  <c:v>4.95</c:v>
                </c:pt>
                <c:pt idx="2">
                  <c:v>-4.6500000000000004</c:v>
                </c:pt>
                <c:pt idx="3">
                  <c:v>-2.74</c:v>
                </c:pt>
                <c:pt idx="4">
                  <c:v>-5.28</c:v>
                </c:pt>
              </c:numCache>
            </c:numRef>
          </c:val>
          <c:smooth val="0"/>
          <c:extLst>
            <c:ext xmlns:c16="http://schemas.microsoft.com/office/drawing/2014/chart" uri="{C3380CC4-5D6E-409C-BE32-E72D297353CC}">
              <c16:uniqueId val="{00000002-5A0B-4858-BD29-C40BB3D008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885-4FC6-85CE-7FEAC6E4B1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85-4FC6-85CE-7FEAC6E4B17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885-4FC6-85CE-7FEAC6E4B174}"/>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0.02</c:v>
                </c:pt>
                <c:pt idx="4">
                  <c:v>#N/A</c:v>
                </c:pt>
                <c:pt idx="5">
                  <c:v>0.03</c:v>
                </c:pt>
                <c:pt idx="6">
                  <c:v>#N/A</c:v>
                </c:pt>
                <c:pt idx="7">
                  <c:v>0</c:v>
                </c:pt>
                <c:pt idx="8">
                  <c:v>#N/A</c:v>
                </c:pt>
                <c:pt idx="9">
                  <c:v>0.01</c:v>
                </c:pt>
              </c:numCache>
            </c:numRef>
          </c:val>
          <c:extLst>
            <c:ext xmlns:c16="http://schemas.microsoft.com/office/drawing/2014/chart" uri="{C3380CC4-5D6E-409C-BE32-E72D297353CC}">
              <c16:uniqueId val="{00000003-9885-4FC6-85CE-7FEAC6E4B174}"/>
            </c:ext>
          </c:extLst>
        </c:ser>
        <c:ser>
          <c:idx val="4"/>
          <c:order val="4"/>
          <c:tx>
            <c:strRef>
              <c:f>データシート!$A$31</c:f>
              <c:strCache>
                <c:ptCount val="1"/>
                <c:pt idx="0">
                  <c:v>広川防災ダム管理特別会計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0.03</c:v>
                </c:pt>
                <c:pt idx="4">
                  <c:v>#N/A</c:v>
                </c:pt>
                <c:pt idx="5">
                  <c:v>0.02</c:v>
                </c:pt>
                <c:pt idx="6">
                  <c:v>#N/A</c:v>
                </c:pt>
                <c:pt idx="7">
                  <c:v>0.04</c:v>
                </c:pt>
                <c:pt idx="8">
                  <c:v>#N/A</c:v>
                </c:pt>
                <c:pt idx="9">
                  <c:v>0.05</c:v>
                </c:pt>
              </c:numCache>
            </c:numRef>
          </c:val>
          <c:extLst>
            <c:ext xmlns:c16="http://schemas.microsoft.com/office/drawing/2014/chart" uri="{C3380CC4-5D6E-409C-BE32-E72D297353CC}">
              <c16:uniqueId val="{00000004-9885-4FC6-85CE-7FEAC6E4B17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0.15</c:v>
                </c:pt>
                <c:pt idx="2">
                  <c:v>#N/A</c:v>
                </c:pt>
                <c:pt idx="3">
                  <c:v>0.14000000000000001</c:v>
                </c:pt>
                <c:pt idx="4">
                  <c:v>#N/A</c:v>
                </c:pt>
                <c:pt idx="5">
                  <c:v>0.14000000000000001</c:v>
                </c:pt>
                <c:pt idx="6">
                  <c:v>#N/A</c:v>
                </c:pt>
                <c:pt idx="7">
                  <c:v>0.34</c:v>
                </c:pt>
                <c:pt idx="8">
                  <c:v>#N/A</c:v>
                </c:pt>
                <c:pt idx="9">
                  <c:v>0.35</c:v>
                </c:pt>
              </c:numCache>
            </c:numRef>
          </c:val>
          <c:extLst>
            <c:ext xmlns:c16="http://schemas.microsoft.com/office/drawing/2014/chart" uri="{C3380CC4-5D6E-409C-BE32-E72D297353CC}">
              <c16:uniqueId val="{00000005-9885-4FC6-85CE-7FEAC6E4B17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3.06</c:v>
                </c:pt>
                <c:pt idx="1">
                  <c:v>#N/A</c:v>
                </c:pt>
                <c:pt idx="2">
                  <c:v>3.58</c:v>
                </c:pt>
                <c:pt idx="3">
                  <c:v>#N/A</c:v>
                </c:pt>
                <c:pt idx="4">
                  <c:v>2.95</c:v>
                </c:pt>
                <c:pt idx="5">
                  <c:v>#N/A</c:v>
                </c:pt>
                <c:pt idx="6">
                  <c:v>2.23</c:v>
                </c:pt>
                <c:pt idx="7">
                  <c:v>#N/A</c:v>
                </c:pt>
                <c:pt idx="8">
                  <c:v>#N/A</c:v>
                </c:pt>
                <c:pt idx="9">
                  <c:v>1.53</c:v>
                </c:pt>
              </c:numCache>
            </c:numRef>
          </c:val>
          <c:extLst>
            <c:ext xmlns:c16="http://schemas.microsoft.com/office/drawing/2014/chart" uri="{C3380CC4-5D6E-409C-BE32-E72D297353CC}">
              <c16:uniqueId val="{00000006-9885-4FC6-85CE-7FEAC6E4B174}"/>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0.91</c:v>
                </c:pt>
                <c:pt idx="2">
                  <c:v>#N/A</c:v>
                </c:pt>
                <c:pt idx="3">
                  <c:v>0.74</c:v>
                </c:pt>
                <c:pt idx="4">
                  <c:v>#N/A</c:v>
                </c:pt>
                <c:pt idx="5">
                  <c:v>0.99</c:v>
                </c:pt>
                <c:pt idx="6">
                  <c:v>#N/A</c:v>
                </c:pt>
                <c:pt idx="7">
                  <c:v>1.18</c:v>
                </c:pt>
                <c:pt idx="8">
                  <c:v>#N/A</c:v>
                </c:pt>
                <c:pt idx="9">
                  <c:v>2.2000000000000002</c:v>
                </c:pt>
              </c:numCache>
            </c:numRef>
          </c:val>
          <c:extLst>
            <c:ext xmlns:c16="http://schemas.microsoft.com/office/drawing/2014/chart" uri="{C3380CC4-5D6E-409C-BE32-E72D297353CC}">
              <c16:uniqueId val="{00000007-9885-4FC6-85CE-7FEAC6E4B17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8.6199999999999992</c:v>
                </c:pt>
                <c:pt idx="2">
                  <c:v>#N/A</c:v>
                </c:pt>
                <c:pt idx="3">
                  <c:v>13.39</c:v>
                </c:pt>
                <c:pt idx="4">
                  <c:v>#N/A</c:v>
                </c:pt>
                <c:pt idx="5">
                  <c:v>8.23</c:v>
                </c:pt>
                <c:pt idx="6">
                  <c:v>#N/A</c:v>
                </c:pt>
                <c:pt idx="7">
                  <c:v>7.64</c:v>
                </c:pt>
                <c:pt idx="8">
                  <c:v>#N/A</c:v>
                </c:pt>
                <c:pt idx="9">
                  <c:v>4.1399999999999997</c:v>
                </c:pt>
              </c:numCache>
            </c:numRef>
          </c:val>
          <c:extLst>
            <c:ext xmlns:c16="http://schemas.microsoft.com/office/drawing/2014/chart" uri="{C3380CC4-5D6E-409C-BE32-E72D297353CC}">
              <c16:uniqueId val="{00000008-9885-4FC6-85CE-7FEAC6E4B17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15.56</c:v>
                </c:pt>
                <c:pt idx="2">
                  <c:v>#N/A</c:v>
                </c:pt>
                <c:pt idx="3">
                  <c:v>16.940000000000001</c:v>
                </c:pt>
                <c:pt idx="4">
                  <c:v>#N/A</c:v>
                </c:pt>
                <c:pt idx="5">
                  <c:v>18.32</c:v>
                </c:pt>
                <c:pt idx="6">
                  <c:v>#N/A</c:v>
                </c:pt>
                <c:pt idx="7">
                  <c:v>19.14</c:v>
                </c:pt>
                <c:pt idx="8">
                  <c:v>#N/A</c:v>
                </c:pt>
                <c:pt idx="9">
                  <c:v>19.829999999999998</c:v>
                </c:pt>
              </c:numCache>
            </c:numRef>
          </c:val>
          <c:extLst>
            <c:ext xmlns:c16="http://schemas.microsoft.com/office/drawing/2014/chart" uri="{C3380CC4-5D6E-409C-BE32-E72D297353CC}">
              <c16:uniqueId val="{00000009-9885-4FC6-85CE-7FEAC6E4B1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640</c:v>
                </c:pt>
                <c:pt idx="5">
                  <c:v>609</c:v>
                </c:pt>
                <c:pt idx="8">
                  <c:v>609</c:v>
                </c:pt>
                <c:pt idx="11">
                  <c:v>625</c:v>
                </c:pt>
                <c:pt idx="14">
                  <c:v>612</c:v>
                </c:pt>
              </c:numCache>
            </c:numRef>
          </c:val>
          <c:extLst>
            <c:ext xmlns:c16="http://schemas.microsoft.com/office/drawing/2014/chart" uri="{C3380CC4-5D6E-409C-BE32-E72D297353CC}">
              <c16:uniqueId val="{00000000-AD88-40A8-AC46-EABD201973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88-40A8-AC46-EABD201973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c:v>
                </c:pt>
                <c:pt idx="3">
                  <c:v>17</c:v>
                </c:pt>
                <c:pt idx="6">
                  <c:v>17</c:v>
                </c:pt>
                <c:pt idx="9">
                  <c:v>29</c:v>
                </c:pt>
                <c:pt idx="12">
                  <c:v>8</c:v>
                </c:pt>
              </c:numCache>
            </c:numRef>
          </c:val>
          <c:extLst>
            <c:ext xmlns:c16="http://schemas.microsoft.com/office/drawing/2014/chart" uri="{C3380CC4-5D6E-409C-BE32-E72D297353CC}">
              <c16:uniqueId val="{00000002-AD88-40A8-AC46-EABD201973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85</c:v>
                </c:pt>
                <c:pt idx="3">
                  <c:v>56</c:v>
                </c:pt>
                <c:pt idx="6">
                  <c:v>69</c:v>
                </c:pt>
                <c:pt idx="9">
                  <c:v>89</c:v>
                </c:pt>
                <c:pt idx="12">
                  <c:v>101</c:v>
                </c:pt>
              </c:numCache>
            </c:numRef>
          </c:val>
          <c:extLst>
            <c:ext xmlns:c16="http://schemas.microsoft.com/office/drawing/2014/chart" uri="{C3380CC4-5D6E-409C-BE32-E72D297353CC}">
              <c16:uniqueId val="{00000003-AD88-40A8-AC46-EABD201973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75</c:v>
                </c:pt>
                <c:pt idx="3">
                  <c:v>74</c:v>
                </c:pt>
                <c:pt idx="6">
                  <c:v>99</c:v>
                </c:pt>
                <c:pt idx="9">
                  <c:v>98</c:v>
                </c:pt>
                <c:pt idx="12">
                  <c:v>94</c:v>
                </c:pt>
              </c:numCache>
            </c:numRef>
          </c:val>
          <c:extLst>
            <c:ext xmlns:c16="http://schemas.microsoft.com/office/drawing/2014/chart" uri="{C3380CC4-5D6E-409C-BE32-E72D297353CC}">
              <c16:uniqueId val="{00000004-AD88-40A8-AC46-EABD201973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88-40A8-AC46-EABD201973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88-40A8-AC46-EABD201973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733</c:v>
                </c:pt>
                <c:pt idx="3">
                  <c:v>685</c:v>
                </c:pt>
                <c:pt idx="6">
                  <c:v>674</c:v>
                </c:pt>
                <c:pt idx="9">
                  <c:v>719</c:v>
                </c:pt>
                <c:pt idx="12">
                  <c:v>705</c:v>
                </c:pt>
              </c:numCache>
            </c:numRef>
          </c:val>
          <c:extLst>
            <c:ext xmlns:c16="http://schemas.microsoft.com/office/drawing/2014/chart" uri="{C3380CC4-5D6E-409C-BE32-E72D297353CC}">
              <c16:uniqueId val="{00000007-AD88-40A8-AC46-EABD2019732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267</c:v>
                </c:pt>
                <c:pt idx="2">
                  <c:v>#N/A</c:v>
                </c:pt>
                <c:pt idx="3">
                  <c:v>#N/A</c:v>
                </c:pt>
                <c:pt idx="4">
                  <c:v>223</c:v>
                </c:pt>
                <c:pt idx="5">
                  <c:v>#N/A</c:v>
                </c:pt>
                <c:pt idx="6">
                  <c:v>#N/A</c:v>
                </c:pt>
                <c:pt idx="7">
                  <c:v>250</c:v>
                </c:pt>
                <c:pt idx="8">
                  <c:v>#N/A</c:v>
                </c:pt>
                <c:pt idx="9">
                  <c:v>#N/A</c:v>
                </c:pt>
                <c:pt idx="10">
                  <c:v>310</c:v>
                </c:pt>
                <c:pt idx="11">
                  <c:v>#N/A</c:v>
                </c:pt>
                <c:pt idx="12">
                  <c:v>#N/A</c:v>
                </c:pt>
                <c:pt idx="13">
                  <c:v>296</c:v>
                </c:pt>
                <c:pt idx="14">
                  <c:v>#N/A</c:v>
                </c:pt>
              </c:numCache>
            </c:numRef>
          </c:val>
          <c:smooth val="0"/>
          <c:extLst>
            <c:ext xmlns:c16="http://schemas.microsoft.com/office/drawing/2014/chart" uri="{C3380CC4-5D6E-409C-BE32-E72D297353CC}">
              <c16:uniqueId val="{00000008-AD88-40A8-AC46-EABD2019732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6731</c:v>
                </c:pt>
                <c:pt idx="5">
                  <c:v>6961</c:v>
                </c:pt>
                <c:pt idx="8">
                  <c:v>7166</c:v>
                </c:pt>
                <c:pt idx="11">
                  <c:v>7326</c:v>
                </c:pt>
                <c:pt idx="14">
                  <c:v>7015</c:v>
                </c:pt>
              </c:numCache>
            </c:numRef>
          </c:val>
          <c:extLst>
            <c:ext xmlns:c16="http://schemas.microsoft.com/office/drawing/2014/chart" uri="{C3380CC4-5D6E-409C-BE32-E72D297353CC}">
              <c16:uniqueId val="{00000000-ACB1-491D-88D9-C62C985CA5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c:v>
                </c:pt>
                <c:pt idx="5">
                  <c:v>5</c:v>
                </c:pt>
                <c:pt idx="8">
                  <c:v>29</c:v>
                </c:pt>
                <c:pt idx="11">
                  <c:v>3</c:v>
                </c:pt>
                <c:pt idx="14">
                  <c:v>2</c:v>
                </c:pt>
              </c:numCache>
            </c:numRef>
          </c:val>
          <c:extLst>
            <c:ext xmlns:c16="http://schemas.microsoft.com/office/drawing/2014/chart" uri="{C3380CC4-5D6E-409C-BE32-E72D297353CC}">
              <c16:uniqueId val="{00000001-ACB1-491D-88D9-C62C985CA5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3688</c:v>
                </c:pt>
                <c:pt idx="5">
                  <c:v>3647</c:v>
                </c:pt>
                <c:pt idx="8">
                  <c:v>3872</c:v>
                </c:pt>
                <c:pt idx="11">
                  <c:v>3810</c:v>
                </c:pt>
                <c:pt idx="14">
                  <c:v>3544</c:v>
                </c:pt>
              </c:numCache>
            </c:numRef>
          </c:val>
          <c:extLst>
            <c:ext xmlns:c16="http://schemas.microsoft.com/office/drawing/2014/chart" uri="{C3380CC4-5D6E-409C-BE32-E72D297353CC}">
              <c16:uniqueId val="{00000002-ACB1-491D-88D9-C62C985CA5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B1-491D-88D9-C62C985CA5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B1-491D-88D9-C62C985CA5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B1-491D-88D9-C62C985CA5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732</c:v>
                </c:pt>
                <c:pt idx="3">
                  <c:v>918</c:v>
                </c:pt>
                <c:pt idx="6">
                  <c:v>781</c:v>
                </c:pt>
                <c:pt idx="9">
                  <c:v>690</c:v>
                </c:pt>
                <c:pt idx="12">
                  <c:v>664</c:v>
                </c:pt>
              </c:numCache>
            </c:numRef>
          </c:val>
          <c:extLst>
            <c:ext xmlns:c16="http://schemas.microsoft.com/office/drawing/2014/chart" uri="{C3380CC4-5D6E-409C-BE32-E72D297353CC}">
              <c16:uniqueId val="{00000006-ACB1-491D-88D9-C62C985CA5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682</c:v>
                </c:pt>
                <c:pt idx="3">
                  <c:v>680</c:v>
                </c:pt>
                <c:pt idx="6">
                  <c:v>768</c:v>
                </c:pt>
                <c:pt idx="9">
                  <c:v>845</c:v>
                </c:pt>
                <c:pt idx="12">
                  <c:v>683</c:v>
                </c:pt>
              </c:numCache>
            </c:numRef>
          </c:val>
          <c:extLst>
            <c:ext xmlns:c16="http://schemas.microsoft.com/office/drawing/2014/chart" uri="{C3380CC4-5D6E-409C-BE32-E72D297353CC}">
              <c16:uniqueId val="{00000007-ACB1-491D-88D9-C62C985CA5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2056</c:v>
                </c:pt>
                <c:pt idx="3">
                  <c:v>2161</c:v>
                </c:pt>
                <c:pt idx="6">
                  <c:v>2176</c:v>
                </c:pt>
                <c:pt idx="9">
                  <c:v>2317</c:v>
                </c:pt>
                <c:pt idx="12">
                  <c:v>2479</c:v>
                </c:pt>
              </c:numCache>
            </c:numRef>
          </c:val>
          <c:extLst>
            <c:ext xmlns:c16="http://schemas.microsoft.com/office/drawing/2014/chart" uri="{C3380CC4-5D6E-409C-BE32-E72D297353CC}">
              <c16:uniqueId val="{00000008-ACB1-491D-88D9-C62C985CA5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43</c:v>
                </c:pt>
                <c:pt idx="3">
                  <c:v>134</c:v>
                </c:pt>
                <c:pt idx="6">
                  <c:v>139</c:v>
                </c:pt>
                <c:pt idx="9">
                  <c:v>137</c:v>
                </c:pt>
                <c:pt idx="12">
                  <c:v>129</c:v>
                </c:pt>
              </c:numCache>
            </c:numRef>
          </c:val>
          <c:extLst>
            <c:ext xmlns:c16="http://schemas.microsoft.com/office/drawing/2014/chart" uri="{C3380CC4-5D6E-409C-BE32-E72D297353CC}">
              <c16:uniqueId val="{00000009-ACB1-491D-88D9-C62C985CA5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6879</c:v>
                </c:pt>
                <c:pt idx="3">
                  <c:v>7017</c:v>
                </c:pt>
                <c:pt idx="6">
                  <c:v>7223</c:v>
                </c:pt>
                <c:pt idx="9">
                  <c:v>7308</c:v>
                </c:pt>
                <c:pt idx="12">
                  <c:v>7074</c:v>
                </c:pt>
              </c:numCache>
            </c:numRef>
          </c:val>
          <c:extLst>
            <c:ext xmlns:c16="http://schemas.microsoft.com/office/drawing/2014/chart" uri="{C3380CC4-5D6E-409C-BE32-E72D297353CC}">
              <c16:uniqueId val="{0000000A-ACB1-491D-88D9-C62C985CA5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298</c:v>
                </c:pt>
                <c:pt idx="5">
                  <c:v>#N/A</c:v>
                </c:pt>
                <c:pt idx="6">
                  <c:v>#N/A</c:v>
                </c:pt>
                <c:pt idx="7">
                  <c:v>19</c:v>
                </c:pt>
                <c:pt idx="8">
                  <c:v>#N/A</c:v>
                </c:pt>
                <c:pt idx="9">
                  <c:v>#N/A</c:v>
                </c:pt>
                <c:pt idx="10">
                  <c:v>159</c:v>
                </c:pt>
                <c:pt idx="11">
                  <c:v>#N/A</c:v>
                </c:pt>
                <c:pt idx="12">
                  <c:v>#N/A</c:v>
                </c:pt>
                <c:pt idx="13">
                  <c:v>468</c:v>
                </c:pt>
                <c:pt idx="14">
                  <c:v>#N/A</c:v>
                </c:pt>
              </c:numCache>
            </c:numRef>
          </c:val>
          <c:smooth val="0"/>
          <c:extLst>
            <c:ext xmlns:c16="http://schemas.microsoft.com/office/drawing/2014/chart" uri="{C3380CC4-5D6E-409C-BE32-E72D297353CC}">
              <c16:uniqueId val="{0000000B-ACB1-491D-88D9-C62C985CA5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2015</c:v>
                </c:pt>
                <c:pt idx="1">
                  <c:v>1956</c:v>
                </c:pt>
                <c:pt idx="2">
                  <c:v>1875</c:v>
                </c:pt>
              </c:numCache>
            </c:numRef>
          </c:val>
          <c:extLst>
            <c:ext xmlns:c16="http://schemas.microsoft.com/office/drawing/2014/chart" uri="{C3380CC4-5D6E-409C-BE32-E72D297353CC}">
              <c16:uniqueId val="{00000000-8CCA-42F5-BFAB-F31E1A11D2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170</c:v>
                </c:pt>
                <c:pt idx="1">
                  <c:v>180</c:v>
                </c:pt>
                <c:pt idx="2">
                  <c:v>191</c:v>
                </c:pt>
              </c:numCache>
            </c:numRef>
          </c:val>
          <c:extLst>
            <c:ext xmlns:c16="http://schemas.microsoft.com/office/drawing/2014/chart" uri="{C3380CC4-5D6E-409C-BE32-E72D297353CC}">
              <c16:uniqueId val="{00000001-8CCA-42F5-BFAB-F31E1A11D2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1685</c:v>
                </c:pt>
                <c:pt idx="1">
                  <c:v>1671</c:v>
                </c:pt>
                <c:pt idx="2">
                  <c:v>1476</c:v>
                </c:pt>
              </c:numCache>
            </c:numRef>
          </c:val>
          <c:extLst>
            <c:ext xmlns:c16="http://schemas.microsoft.com/office/drawing/2014/chart" uri="{C3380CC4-5D6E-409C-BE32-E72D297353CC}">
              <c16:uniqueId val="{00000002-8CCA-42F5-BFAB-F31E1A11D2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{09BC1D5B-C426-45ED-B25B-4D5ECF6E4D07}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FE3-47D2-9039-E76911E46E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{31D52532-820B-453B-A53A-5ADA00D9F120}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E3-47D2-9039-E76911E46E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{9EA66CC5-6798-46D4-B5C2-EC25DDE7C063}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E3-47D2-9039-E76911E46E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{6E446886-492A-4FFF-9DC6-F5D60529EF34}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E3-47D2-9039-E76911E46E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{DB24D99A-7DB0-4D08-AC2E-67734CEC24D6}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E3-47D2-9039-E76911E46EF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{270CCA31-31FA-423B-B62E-9FB0820C2C97}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FE3-47D2-9039-E76911E46EFF}"/>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{DC2E0B44-64EC-4CD7-9DC5-9295D25A1D93}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FE3-47D2-9039-E76911E46EFF}"/>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{3A92BCF7-DF9E-4679-B597-EF342A819909}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FE3-47D2-9039-E76911E46EFF}"/>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{36F0B2CF-C73F-4957-BB0D-949F185F2C77}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FE3-47D2-9039-E76911E46E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37.200000000000003</c:v>
                </c:pt>
                <c:pt idx="24">
                  <c:v>37.5</c:v>
                </c:pt>
                <c:pt idx="32">
                  <c:v>38.9</c:v>
                </c:pt>
              </c:numCache>
            </c:numRef>
          </c:xVal>
          <c:yVal>
            <c:numRef>
              <c:f>公会計指標分析・財政指標組合せ分析表!$BP$51:$DC$51</c:f>
              <c:numCache>
                <c:formatCode>#,##0.0;"▲ "#,##0.0</c:formatCode>
                <c:ptCount val="40"/>
                <c:pt idx="16">
                  <c:v>0.4</c:v>
                </c:pt>
                <c:pt idx="24">
                  <c:v>4.0999999999999996</c:v>
                </c:pt>
                <c:pt idx="32">
                  <c:v>11.8</c:v>
                </c:pt>
              </c:numCache>
            </c:numRef>
          </c:yVal>
          <c:smooth val="0"/>
          <c:extLst>
            <c:ext xmlns:c16="http://schemas.microsoft.com/office/drawing/2014/chart" uri="{C3380CC4-5D6E-409C-BE32-E72D297353CC}">
              <c16:uniqueId val="{00000009-6FE3-47D2-9039-E76911E46E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{18098336-9A13-42C2-B107-CAEF21174605}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FE3-47D2-9039-E76911E46E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{8A3F4F3D-859A-46F7-8DF4-DEA884BBD034}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E3-47D2-9039-E76911E46E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{711A68E8-FC02-416B-8958-88ABF2CECF84}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E3-47D2-9039-E76911E46E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{FA2BF282-561B-4DCB-82E3-AD0FE6A649BD}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E3-47D2-9039-E76911E46E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{FCB573E9-2913-4144-A244-D316BF141020}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E3-47D2-9039-E76911E46EF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{92DBB45F-B097-4159-8573-259DA8100A22}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FE3-47D2-9039-E76911E46EFF}"/>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{7A180F5B-6EAD-4480-8C4A-6B68B08E9F9D}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FE3-47D2-9039-E76911E46EFF}"/>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{4CDE3816-8E88-4F1E-A35C-5A3048EB7492}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FE3-47D2-9039-E76911E46EFF}"/>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{C6145B39-E051-498C-8612-38EB336EC8E0}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FE3-47D2-9039-E76911E46E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58.1</c:v>
                </c:pt>
                <c:pt idx="32">
                  <c:v>59.1</c:v>
                </c:pt>
              </c:numCache>
            </c:numRef>
          </c:xVal>
          <c:yVal>
            <c:numRef>
              <c:f>公会計指標分析・財政指標組合せ分析表!$BP$55:$DC$55</c:f>
              <c:numCache>
                <c:formatCode>#,##0.0;"▲ "#,##0.0</c:formatCode>
                <c:ptCount val="40"/>
                <c:pt idx="16">
                  <c:v>21</c:v>
                </c:pt>
                <c:pt idx="24">
                  <c:v>20.2</c:v>
                </c:pt>
                <c:pt idx="32">
                  <c:v>18.3</c:v>
                </c:pt>
              </c:numCache>
            </c:numRef>
          </c:yVal>
          <c:smooth val="0"/>
          <c:extLst>
            <c:ext xmlns:c16="http://schemas.microsoft.com/office/drawing/2014/chart" uri="{C3380CC4-5D6E-409C-BE32-E72D297353CC}">
              <c16:uniqueId val="{00000013-6FE3-47D2-9039-E76911E46EFF}"/>
            </c:ext>
          </c:extLst>
        </c:ser>
        <c:dLbls>
          <c:showLegendKey val="0"/>
          <c:showVal val="1"/>
          <c:showCatName val="0"/>
          <c:showSerName val="0"/>
          <c:showPercent val="0"/>
          <c:showBubbleSize val="0"/>
        </c:dLbls>
        <c:axId val="46179840"/>
        <c:axId val="46181760"/>
      </c:scatterChart>
      <c:valAx>
        <c:axId val="46179840"/>
        <c:scaling>
          <c:orientation val="minMax"/>
          <c:max val="61"/>
          <c:min val="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{2802D13E-1838-41BF-BE56-86B083B8C291}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A04-40F6-82EC-296B1DD466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{65FBC6CA-DCEC-446F-B018-E9FCF347B797}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04-40F6-82EC-296B1DD466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{FCD7B203-B41F-44C2-BF96-DB317FAB9219}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04-40F6-82EC-296B1DD466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{A4A00516-29C2-4F60-AD84-AF81D4BE1CCA}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04-40F6-82EC-296B1DD466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{A6279D0F-4D60-4076-BC75-DF1B022C2624}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04-40F6-82EC-296B1DD4664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{72BFA980-F17B-4D94-B8D9-13BF70D9DDC4}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A04-40F6-82EC-296B1DD4664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{53444A07-F451-45EA-8E61-8D6B0A67F68B}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A04-40F6-82EC-296B1DD46649}"/>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{29CEED1A-A2ED-45B2-850F-27E0B85F02FF}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A04-40F6-82EC-296B1DD4664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{ED497482-F190-493E-BBB4-62956E9789A6}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A04-40F6-82EC-296B1DD466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7.2</c:v>
                </c:pt>
                <c:pt idx="16">
                  <c:v>6.3</c:v>
                </c:pt>
                <c:pt idx="24">
                  <c:v>6.7</c:v>
                </c:pt>
                <c:pt idx="32">
                  <c:v>7.3</c:v>
                </c:pt>
              </c:numCache>
            </c:numRef>
          </c:xVal>
          <c:yVal>
            <c:numRef>
              <c:f>公会計指標分析・財政指標組合せ分析表!$BP$73:$DC$73</c:f>
              <c:numCache>
                <c:formatCode>#,##0.0;"▲ "#,##0.0</c:formatCode>
                <c:ptCount val="40"/>
                <c:pt idx="8">
                  <c:v>7.7</c:v>
                </c:pt>
                <c:pt idx="16">
                  <c:v>0.4</c:v>
                </c:pt>
                <c:pt idx="24">
                  <c:v>4.0999999999999996</c:v>
                </c:pt>
                <c:pt idx="32">
                  <c:v>11.8</c:v>
                </c:pt>
              </c:numCache>
            </c:numRef>
          </c:yVal>
          <c:smooth val="0"/>
          <c:extLst>
            <c:ext xmlns:c16="http://schemas.microsoft.com/office/drawing/2014/chart" uri="{C3380CC4-5D6E-409C-BE32-E72D297353CC}">
              <c16:uniqueId val="{00000009-5A04-40F6-82EC-296B1DD466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{7D5A117D-4CE7-435B-B2A8-C06C170AC240}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A04-40F6-82EC-296B1DD466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{EE22DE14-5F41-4454-A359-8B524643EC8C}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04-40F6-82EC-296B1DD466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{CFA7E698-C607-45FB-9875-131DDA8F3B2E}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04-40F6-82EC-296B1DD466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{1E63A9C9-5F1F-4CBE-8CC0-1F0B80FD8A72}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04-40F6-82EC-296B1DD466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{21EA1D2B-67B4-408E-9BC7-BF474349D402}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04-40F6-82EC-296B1DD4664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{D5068FEF-90C5-4DF0-AD8D-E1D5A17E8CCC}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A04-40F6-82EC-296B1DD46649}"/>
                </c:ext>
              </c:extLst>
            </c:dLbl>
            <c:dLbl>
              <c:idx val="16"/>
              <c:layout>
                <c:manualLayout>
                  <c:x val="-4.5160355153971272E-2"/>
                  <c:y val="-7.020669809789255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{081D13DC-0CAA-4D33-ACA9-C844C73765F1}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A04-40F6-82EC-296B1DD46649}"/>
                </c:ext>
              </c:extLst>
            </c:dLbl>
            <c:dLbl>
              <c:idx val="24"/>
              <c:layout>
                <c:manualLayout>
                  <c:x val="-1.8235628084250059E-2"/>
                  <c:y val="-5.462659607769537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{54ECD4A7-C29F-483F-A59F-7D89EC708FD5}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A04-40F6-82EC-296B1DD4664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{8F94A082-EB80-4703-8F1F-55B83C737BB1}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A04-40F6-82EC-296B1DD466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6.8</c:v>
                </c:pt>
                <c:pt idx="24">
                  <c:v>6.8</c:v>
                </c:pt>
                <c:pt idx="32">
                  <c:v>6.8</c:v>
                </c:pt>
              </c:numCache>
            </c:numRef>
          </c:xVal>
          <c:yVal>
            <c:numRef>
              <c:f>公会計指標分析・財政指標組合せ分析表!$BP$77:$DC$77</c:f>
              <c:numCache>
                <c:formatCode>#,##0.0;"▲ "#,##0.0</c:formatCode>
                <c:ptCount val="40"/>
                <c:pt idx="0">
                  <c:v>20.3</c:v>
                </c:pt>
                <c:pt idx="8">
                  <c:v>20.2</c:v>
                </c:pt>
                <c:pt idx="16">
                  <c:v>21</c:v>
                </c:pt>
                <c:pt idx="24">
                  <c:v>20.2</c:v>
                </c:pt>
                <c:pt idx="32">
                  <c:v>18.3</c:v>
                </c:pt>
              </c:numCache>
            </c:numRef>
          </c:yVal>
          <c:smooth val="0"/>
          <c:extLst>
            <c:ext xmlns:c16="http://schemas.microsoft.com/office/drawing/2014/chart" uri="{C3380CC4-5D6E-409C-BE32-E72D297353CC}">
              <c16:uniqueId val="{00000013-5A04-40F6-82EC-296B1DD46649}"/>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元利償還金については、近年普通建設事業が集中しており、増加</a:t>
          </a:r>
          <a:r>
            <a:rPr kumimoji="1" lang="ja-JP" altLang="en-US" sz="1100">
              <a:solidFill>
                <a:schemeClr val="dk1"/>
              </a:solidFill>
              <a:effectLst/>
              <a:latin typeface="+mn-lt"/>
              <a:ea typeface="+mn-ea"/>
              <a:cs typeface="+mn-cs"/>
            </a:rPr>
            <a:t>してきたが一旦上昇が止まった状態となった。今後は近年行った建設事業の元金償還が始まることと、役場</a:t>
          </a:r>
          <a:r>
            <a:rPr kumimoji="1" lang="ja-JP" altLang="ja-JP" sz="1100">
              <a:solidFill>
                <a:schemeClr val="dk1"/>
              </a:solidFill>
              <a:effectLst/>
              <a:latin typeface="+mn-lt"/>
              <a:ea typeface="+mn-ea"/>
              <a:cs typeface="+mn-cs"/>
            </a:rPr>
            <a:t>庁舎建設事業等が控えているため、増加する</a:t>
          </a:r>
          <a:r>
            <a:rPr kumimoji="1" lang="ja-JP" altLang="en-US" sz="1100">
              <a:solidFill>
                <a:schemeClr val="dk1"/>
              </a:solidFill>
              <a:effectLst/>
              <a:latin typeface="+mn-lt"/>
              <a:ea typeface="+mn-ea"/>
              <a:cs typeface="+mn-cs"/>
            </a:rPr>
            <a:t>ことが</a:t>
          </a:r>
          <a:r>
            <a:rPr kumimoji="1" lang="ja-JP" altLang="ja-JP" sz="1100">
              <a:solidFill>
                <a:schemeClr val="dk1"/>
              </a:solidFill>
              <a:effectLst/>
              <a:latin typeface="+mn-lt"/>
              <a:ea typeface="+mn-ea"/>
              <a:cs typeface="+mn-cs"/>
            </a:rPr>
            <a:t>見込</a:t>
          </a:r>
          <a:r>
            <a:rPr kumimoji="1" lang="ja-JP" altLang="en-US" sz="1100">
              <a:solidFill>
                <a:schemeClr val="dk1"/>
              </a:solidFill>
              <a:effectLst/>
              <a:latin typeface="+mn-lt"/>
              <a:ea typeface="+mn-ea"/>
              <a:cs typeface="+mn-cs"/>
            </a:rPr>
            <a:t>まれる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実質公債費比率についても、元利償還金の増加に伴い同様に増加していくと見込まれるため、公共施設等総合管理計画に基づき、庁舎建設事業以外の普通建設事業の起債抑制や基金の運用などを通じて適正化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満期一括償還をしていないため、該当なし</a:t>
          </a:r>
          <a:endParaRPr kumimoji="1" lang="en-US"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下広川小学校校舎及び観光拠点施設建設事業などの影響で、地方債の現在高は</a:t>
          </a:r>
          <a:r>
            <a:rPr kumimoji="1" lang="ja-JP" altLang="en-US" sz="1100">
              <a:solidFill>
                <a:schemeClr val="dk1"/>
              </a:solidFill>
              <a:effectLst/>
              <a:latin typeface="+mn-lt"/>
              <a:ea typeface="+mn-ea"/>
              <a:cs typeface="+mn-cs"/>
            </a:rPr>
            <a:t>増加してきたが、建設事業が落ち着き一旦上昇が止まった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起債については、国の補正予算債</a:t>
          </a:r>
          <a:r>
            <a:rPr kumimoji="1" lang="ja-JP" altLang="en-US" sz="1100">
              <a:solidFill>
                <a:schemeClr val="dk1"/>
              </a:solidFill>
              <a:effectLst/>
              <a:latin typeface="+mn-lt"/>
              <a:ea typeface="+mn-ea"/>
              <a:cs typeface="+mn-cs"/>
            </a:rPr>
            <a:t>を活用するなど極力</a:t>
          </a:r>
          <a:r>
            <a:rPr kumimoji="1" lang="ja-JP" altLang="ja-JP" sz="1100">
              <a:solidFill>
                <a:schemeClr val="dk1"/>
              </a:solidFill>
              <a:effectLst/>
              <a:latin typeface="+mn-lt"/>
              <a:ea typeface="+mn-ea"/>
              <a:cs typeface="+mn-cs"/>
            </a:rPr>
            <a:t>交付税措置</a:t>
          </a:r>
          <a:r>
            <a:rPr kumimoji="1" lang="ja-JP" altLang="en-US" sz="1100">
              <a:solidFill>
                <a:schemeClr val="dk1"/>
              </a:solidFill>
              <a:effectLst/>
              <a:latin typeface="+mn-lt"/>
              <a:ea typeface="+mn-ea"/>
              <a:cs typeface="+mn-cs"/>
            </a:rPr>
            <a:t>の有利なものを適用し</a:t>
          </a:r>
          <a:r>
            <a:rPr kumimoji="1" lang="ja-JP" altLang="ja-JP" sz="1100">
              <a:solidFill>
                <a:schemeClr val="dk1"/>
              </a:solidFill>
              <a:effectLst/>
              <a:latin typeface="+mn-lt"/>
              <a:ea typeface="+mn-ea"/>
              <a:cs typeface="+mn-cs"/>
            </a:rPr>
            <a:t>、将来負担比率の上昇を抑えつつ世代間公平性を保つようにしている。</a:t>
          </a:r>
          <a:endParaRPr lang="ja-JP" altLang="ja-JP" sz="1400">
            <a:effectLst/>
          </a:endParaRPr>
        </a:p>
        <a:p>
          <a:r>
            <a:rPr kumimoji="1" lang="ja-JP" altLang="ja-JP" sz="1100">
              <a:solidFill>
                <a:schemeClr val="dk1"/>
              </a:solidFill>
              <a:effectLst/>
              <a:latin typeface="+mn-lt"/>
              <a:ea typeface="+mn-ea"/>
              <a:cs typeface="+mn-cs"/>
            </a:rPr>
            <a:t>今後は、下広川小学校屋内運動場や庁舎建設事業が控えているため、多額の基金取り崩しを行う予定であり一時的に将来負担比率が上昇すると見込んでいる。</a:t>
          </a:r>
          <a:endParaRPr lang="ja-JP" altLang="ja-JP" sz="1400">
            <a:effectLst/>
          </a:endParaRPr>
        </a:p>
        <a:p>
          <a:r>
            <a:rPr kumimoji="1" lang="ja-JP" altLang="ja-JP" sz="1100">
              <a:solidFill>
                <a:schemeClr val="dk1"/>
              </a:solidFill>
              <a:effectLst/>
              <a:latin typeface="+mn-lt"/>
              <a:ea typeface="+mn-ea"/>
              <a:cs typeface="+mn-cs"/>
            </a:rPr>
            <a:t>今後は、その他普通建設事業の起債を抑制しつつ、中長期の視点を持った財政運営に努める。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福岡県広川町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公共施設整備基金について、今後の庁舎建設に備えて</a:t>
          </a:r>
          <a:r>
            <a:rPr kumimoji="1" lang="en-US" altLang="ja-JP" sz="1100">
              <a:solidFill>
                <a:schemeClr val="dk1"/>
              </a:solidFill>
              <a:effectLst/>
              <a:latin typeface="+mn-lt"/>
              <a:ea typeface="+mn-ea"/>
              <a:cs typeface="+mn-cs"/>
            </a:rPr>
            <a:t>3,249</a:t>
          </a:r>
          <a:r>
            <a:rPr kumimoji="1" lang="ja-JP" altLang="ja-JP" sz="1100">
              <a:solidFill>
                <a:schemeClr val="dk1"/>
              </a:solidFill>
              <a:effectLst/>
              <a:latin typeface="+mn-lt"/>
              <a:ea typeface="+mn-ea"/>
              <a:cs typeface="+mn-cs"/>
            </a:rPr>
            <a:t>万円の積立を実施し、</a:t>
          </a:r>
          <a:r>
            <a:rPr kumimoji="1" lang="en-US" altLang="ja-JP" sz="1100">
              <a:solidFill>
                <a:schemeClr val="dk1"/>
              </a:solidFill>
              <a:effectLst/>
              <a:latin typeface="+mn-lt"/>
              <a:ea typeface="+mn-ea"/>
              <a:cs typeface="+mn-cs"/>
            </a:rPr>
            <a:t>7,553</a:t>
          </a:r>
          <a:r>
            <a:rPr kumimoji="1" lang="ja-JP" altLang="ja-JP" sz="1100">
              <a:solidFill>
                <a:schemeClr val="dk1"/>
              </a:solidFill>
              <a:effectLst/>
              <a:latin typeface="+mn-lt"/>
              <a:ea typeface="+mn-ea"/>
              <a:cs typeface="+mn-cs"/>
            </a:rPr>
            <a:t>万円をその他普通建設事業のため取崩しをしている。</a:t>
          </a:r>
          <a:endParaRPr lang="ja-JP" altLang="ja-JP">
            <a:effectLst/>
          </a:endParaRPr>
        </a:p>
        <a:p>
          <a:r>
            <a:rPr kumimoji="1" lang="ja-JP" altLang="ja-JP" sz="1100">
              <a:solidFill>
                <a:schemeClr val="dk1"/>
              </a:solidFill>
              <a:effectLst/>
              <a:latin typeface="+mn-lt"/>
              <a:ea typeface="+mn-ea"/>
              <a:cs typeface="+mn-cs"/>
            </a:rPr>
            <a:t>学校建設基金について、財政指針による</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万円と利息の</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万円の積立を実施し、下広川小学校校舎及び屋内運動場建設のために</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億円の取崩しをしている。</a:t>
          </a:r>
          <a:endParaRPr lang="ja-JP" altLang="ja-JP">
            <a:effectLst/>
          </a:endParaRPr>
        </a:p>
        <a:p>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について、</a:t>
          </a:r>
          <a:r>
            <a:rPr kumimoji="1" lang="en-US" altLang="ja-JP" sz="1100">
              <a:solidFill>
                <a:schemeClr val="dk1"/>
              </a:solidFill>
              <a:effectLst/>
              <a:latin typeface="+mn-lt"/>
              <a:ea typeface="+mn-ea"/>
              <a:cs typeface="+mn-cs"/>
            </a:rPr>
            <a:t>1,900</a:t>
          </a:r>
          <a:r>
            <a:rPr kumimoji="1" lang="ja-JP" altLang="ja-JP" sz="1100">
              <a:solidFill>
                <a:schemeClr val="dk1"/>
              </a:solidFill>
              <a:effectLst/>
              <a:latin typeface="+mn-lt"/>
              <a:ea typeface="+mn-ea"/>
              <a:cs typeface="+mn-cs"/>
            </a:rPr>
            <a:t>万円の歳計剰余金処分、運用利子の積立を</a:t>
          </a:r>
          <a:r>
            <a:rPr kumimoji="1" lang="en-US" altLang="ja-JP" sz="1100">
              <a:solidFill>
                <a:schemeClr val="dk1"/>
              </a:solidFill>
              <a:effectLst/>
              <a:latin typeface="+mn-lt"/>
              <a:ea typeface="+mn-ea"/>
              <a:cs typeface="+mn-cs"/>
            </a:rPr>
            <a:t>366</a:t>
          </a:r>
          <a:r>
            <a:rPr kumimoji="1" lang="ja-JP" altLang="ja-JP" sz="1100">
              <a:solidFill>
                <a:schemeClr val="dk1"/>
              </a:solidFill>
              <a:effectLst/>
              <a:latin typeface="+mn-lt"/>
              <a:ea typeface="+mn-ea"/>
              <a:cs typeface="+mn-cs"/>
            </a:rPr>
            <a:t>万円行ったが、国保累積赤字精算のため約</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憶円取り崩したため、前年度より</a:t>
          </a:r>
          <a:r>
            <a:rPr kumimoji="1" lang="en-US" altLang="ja-JP" sz="1100">
              <a:solidFill>
                <a:schemeClr val="dk1"/>
              </a:solidFill>
              <a:effectLst/>
              <a:latin typeface="+mn-lt"/>
              <a:ea typeface="+mn-ea"/>
              <a:cs typeface="+mn-cs"/>
            </a:rPr>
            <a:t>8,044</a:t>
          </a:r>
          <a:r>
            <a:rPr kumimoji="1" lang="ja-JP" altLang="ja-JP" sz="1100">
              <a:solidFill>
                <a:schemeClr val="dk1"/>
              </a:solidFill>
              <a:effectLst/>
              <a:latin typeface="+mn-lt"/>
              <a:ea typeface="+mn-ea"/>
              <a:cs typeface="+mn-cs"/>
            </a:rPr>
            <a:t>万円減少している。</a:t>
          </a:r>
          <a:endParaRPr lang="ja-JP" altLang="ja-JP">
            <a:effectLst/>
          </a:endParaRPr>
        </a:p>
        <a:p>
          <a:r>
            <a:rPr kumimoji="1" lang="ja-JP" altLang="ja-JP" sz="1100">
              <a:solidFill>
                <a:schemeClr val="dk1"/>
              </a:solidFill>
              <a:effectLst/>
              <a:latin typeface="+mn-lt"/>
              <a:ea typeface="+mn-ea"/>
              <a:cs typeface="+mn-cs"/>
            </a:rPr>
            <a:t>減債基金については財政指針により</a:t>
          </a:r>
          <a:r>
            <a:rPr kumimoji="1" lang="en-US" altLang="ja-JP" sz="1100">
              <a:solidFill>
                <a:schemeClr val="dk1"/>
              </a:solidFill>
              <a:effectLst/>
              <a:latin typeface="+mn-lt"/>
              <a:ea typeface="+mn-ea"/>
              <a:cs typeface="+mn-cs"/>
            </a:rPr>
            <a:t>1,041</a:t>
          </a:r>
          <a:r>
            <a:rPr kumimoji="1" lang="ja-JP" altLang="ja-JP" sz="1100">
              <a:solidFill>
                <a:schemeClr val="dk1"/>
              </a:solidFill>
              <a:effectLst/>
              <a:latin typeface="+mn-lt"/>
              <a:ea typeface="+mn-ea"/>
              <a:cs typeface="+mn-cs"/>
            </a:rPr>
            <a:t>万円積み立てを実施した。</a:t>
          </a:r>
          <a:endParaRPr lang="ja-JP" altLang="ja-JP">
            <a:effectLst/>
          </a:endParaRPr>
        </a:p>
        <a:p>
          <a:r>
            <a:rPr kumimoji="1" lang="ja-JP" altLang="ja-JP" sz="1100">
              <a:solidFill>
                <a:schemeClr val="dk1"/>
              </a:solidFill>
              <a:effectLst/>
              <a:latin typeface="+mn-lt"/>
              <a:ea typeface="+mn-ea"/>
              <a:cs typeface="+mn-cs"/>
            </a:rPr>
            <a:t>上記の基金を主な要因として、全体では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億円ほど減となった。</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小学校屋内運動場、役場庁舎建設を控えているため、取り崩しも行うが、できる限り学校建設基金、公共施設整備基金共に積立を増やしていく方針である。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公共施設整備基金：公共施設の整備に充てるための基金で、今後主に庁舎建設事業に活用</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学校建設基金：学校建設の財源に充てるための基金で、今後主に下広川小学校屋内運動場建設事業に活用</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公共施設整備基金については、庁舎建設に備えて</a:t>
          </a:r>
          <a:r>
            <a:rPr kumimoji="1" lang="en-US" altLang="ja-JP" sz="1100">
              <a:solidFill>
                <a:schemeClr val="dk1"/>
              </a:solidFill>
              <a:effectLst/>
              <a:latin typeface="+mn-lt"/>
              <a:ea typeface="+mn-ea"/>
              <a:cs typeface="+mn-cs"/>
            </a:rPr>
            <a:t>3,249</a:t>
          </a:r>
          <a:r>
            <a:rPr kumimoji="1" lang="ja-JP" altLang="ja-JP" sz="1100">
              <a:solidFill>
                <a:schemeClr val="dk1"/>
              </a:solidFill>
              <a:effectLst/>
              <a:latin typeface="+mn-lt"/>
              <a:ea typeface="+mn-ea"/>
              <a:cs typeface="+mn-cs"/>
            </a:rPr>
            <a:t>万円の積立を行ったが、全体では</a:t>
          </a:r>
          <a:r>
            <a:rPr kumimoji="1" lang="en-US" altLang="ja-JP" sz="1100">
              <a:solidFill>
                <a:schemeClr val="dk1"/>
              </a:solidFill>
              <a:effectLst/>
              <a:latin typeface="+mn-lt"/>
              <a:ea typeface="+mn-ea"/>
              <a:cs typeface="+mn-cs"/>
            </a:rPr>
            <a:t>4,304</a:t>
          </a:r>
          <a:r>
            <a:rPr kumimoji="1" lang="ja-JP" altLang="ja-JP" sz="1100">
              <a:solidFill>
                <a:schemeClr val="dk1"/>
              </a:solidFill>
              <a:effectLst/>
              <a:latin typeface="+mn-lt"/>
              <a:ea typeface="+mn-ea"/>
              <a:cs typeface="+mn-cs"/>
            </a:rPr>
            <a:t>万円減少している。</a:t>
          </a:r>
          <a:endParaRPr lang="ja-JP" altLang="ja-JP">
            <a:effectLst/>
          </a:endParaRPr>
        </a:p>
        <a:p>
          <a:r>
            <a:rPr kumimoji="1" lang="ja-JP" altLang="ja-JP" sz="1100">
              <a:solidFill>
                <a:schemeClr val="dk1"/>
              </a:solidFill>
              <a:effectLst/>
              <a:latin typeface="+mn-lt"/>
              <a:ea typeface="+mn-ea"/>
              <a:cs typeface="+mn-cs"/>
            </a:rPr>
            <a:t>学校建設基金については、下広川小学校校舎及び屋内運動場建設事業のため</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億円取崩しを行い、全体では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億円減少している。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公共施設整備基金については、庁舎建設事業に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億円程度必要となってくるため</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億円程度を積立</a:t>
          </a:r>
          <a:r>
            <a:rPr kumimoji="1" lang="ja-JP" altLang="en-US" sz="1100">
              <a:solidFill>
                <a:schemeClr val="dk1"/>
              </a:solidFill>
              <a:effectLst/>
              <a:latin typeface="+mn-lt"/>
              <a:ea typeface="+mn-ea"/>
              <a:cs typeface="+mn-cs"/>
            </a:rPr>
            <a:t>を行う。</a:t>
          </a:r>
          <a:endParaRPr lang="ja-JP" altLang="ja-JP" sz="1400">
            <a:effectLst/>
          </a:endParaRPr>
        </a:p>
        <a:p>
          <a:r>
            <a:rPr kumimoji="1" lang="ja-JP" altLang="ja-JP" sz="1100">
              <a:solidFill>
                <a:schemeClr val="dk1"/>
              </a:solidFill>
              <a:effectLst/>
              <a:latin typeface="+mn-lt"/>
              <a:ea typeface="+mn-ea"/>
              <a:cs typeface="+mn-cs"/>
            </a:rPr>
            <a:t>学校建設基金については、下広川小学校屋内運動場建設に</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億円程度必要になってくるため、毎年</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万円を積立</a:t>
          </a:r>
          <a:r>
            <a:rPr kumimoji="1" lang="ja-JP" altLang="en-US" sz="1100">
              <a:solidFill>
                <a:schemeClr val="dk1"/>
              </a:solidFill>
              <a:effectLst/>
              <a:latin typeface="+mn-lt"/>
              <a:ea typeface="+mn-ea"/>
              <a:cs typeface="+mn-cs"/>
            </a:rPr>
            <a:t>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1,900</a:t>
          </a:r>
          <a:r>
            <a:rPr kumimoji="1" lang="ja-JP" altLang="ja-JP" sz="1100">
              <a:solidFill>
                <a:schemeClr val="dk1"/>
              </a:solidFill>
              <a:effectLst/>
              <a:latin typeface="+mn-lt"/>
              <a:ea typeface="+mn-ea"/>
              <a:cs typeface="+mn-cs"/>
            </a:rPr>
            <a:t>万円の歳計剰余金処分</a:t>
          </a:r>
          <a:r>
            <a:rPr kumimoji="1" lang="ja-JP" altLang="en-US" sz="1100">
              <a:solidFill>
                <a:schemeClr val="dk1"/>
              </a:solidFill>
              <a:effectLst/>
              <a:latin typeface="+mn-lt"/>
              <a:ea typeface="+mn-ea"/>
              <a:cs typeface="+mn-cs"/>
            </a:rPr>
            <a:t>、運用利子の積立</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366</a:t>
          </a:r>
          <a:r>
            <a:rPr kumimoji="1" lang="ja-JP" altLang="en-US" sz="1100">
              <a:solidFill>
                <a:schemeClr val="dk1"/>
              </a:solidFill>
              <a:effectLst/>
              <a:latin typeface="+mn-lt"/>
              <a:ea typeface="+mn-ea"/>
              <a:cs typeface="+mn-cs"/>
            </a:rPr>
            <a:t>万円</a:t>
          </a:r>
          <a:r>
            <a:rPr kumimoji="1" lang="ja-JP" altLang="ja-JP" sz="1100">
              <a:solidFill>
                <a:schemeClr val="dk1"/>
              </a:solidFill>
              <a:effectLst/>
              <a:latin typeface="+mn-lt"/>
              <a:ea typeface="+mn-ea"/>
              <a:cs typeface="+mn-cs"/>
            </a:rPr>
            <a:t>行ったが、</a:t>
          </a:r>
          <a:r>
            <a:rPr kumimoji="1" lang="ja-JP" altLang="en-US" sz="1100">
              <a:solidFill>
                <a:schemeClr val="dk1"/>
              </a:solidFill>
              <a:effectLst/>
              <a:latin typeface="+mn-lt"/>
              <a:ea typeface="+mn-ea"/>
              <a:cs typeface="+mn-cs"/>
            </a:rPr>
            <a:t>国保累積赤字精算のため約</a:t>
          </a:r>
          <a:r>
            <a:rPr kumimoji="1" lang="en-US" altLang="ja-JP" sz="1100">
              <a:solidFill>
                <a:schemeClr val="dk1"/>
              </a:solidFill>
              <a:effectLst/>
              <a:latin typeface="+mn-lt"/>
              <a:ea typeface="+mn-ea"/>
              <a:cs typeface="+mn-cs"/>
            </a:rPr>
            <a:t>11.9</a:t>
          </a:r>
          <a:r>
            <a:rPr kumimoji="1" lang="ja-JP" altLang="en-US" sz="1100">
              <a:solidFill>
                <a:schemeClr val="dk1"/>
              </a:solidFill>
              <a:effectLst/>
              <a:latin typeface="+mn-lt"/>
              <a:ea typeface="+mn-ea"/>
              <a:cs typeface="+mn-cs"/>
            </a:rPr>
            <a:t>憶円取り崩したため、</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8,044</a:t>
          </a:r>
          <a:r>
            <a:rPr kumimoji="1" lang="ja-JP" altLang="ja-JP" sz="1100">
              <a:solidFill>
                <a:schemeClr val="dk1"/>
              </a:solidFill>
              <a:effectLst/>
              <a:latin typeface="+mn-lt"/>
              <a:ea typeface="+mn-ea"/>
              <a:cs typeface="+mn-cs"/>
            </a:rPr>
            <a:t>万円減少している。また、特定目的基金への積立の増加等もあり財源調整のため減少している。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今後の事業に合わせて特定目的基金への積立を計画的に実施していく。財政調整基金については、特定目的基金への積立に伴い徐々に減少していく見込みである。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財政指針により毎年</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万円の積立を行っている。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今後も財政指針により</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万円の積立を行っていく見込みである。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19,670
19,463
37.94
7,604,735
7,176,837
191,976
4,554,555
7,074,388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3" name="テキスト ボックス 32"/>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5" name="テキスト ボックス 34"/>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類似団体平均より低く順位についても下位の方である要因は、資産量が比較的少ない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、少ない施設の中でも更新が進んでいるためで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、今後も、策定した公共施設総合管理計画に基づき個別施設計画を順次整備し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、施設の更新時期に計画的に対応していく必要がある。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120491</xdr:rowOff>
    </xdr:from>
    <xdr:to>
      <xdr:col>23</xdr:col>
      <xdr:colOff>85090</xdr:colOff>
      <xdr:row>34</xdr:row>
      <xdr:rowOff>1112</xdr:rowOff>
    </xdr:to>
    <xdr:cxnSp macro="">
      <xdr:nvCxnSpPr>
        <xdr:cNvPr id="69" name="直線コネクタ 68"/>
        <xdr:cNvCxnSpPr/>
      </xdr:nvCxnSpPr>
      <xdr:spPr>
        <a:xfrm flipV="1">
          <a:off x="4760595" y="5349716"/>
          <a:ext cx="1270" cy="125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4939</xdr:rowOff>
    </xdr:from>
    <xdr:ext cx="405111" cy="259045"/>
    <xdr:sp macro="" textlink="">
      <xdr:nvSpPr>
        <xdr:cNvPr id="70" name="有形固定資産減価償却率最小値テキスト"/>
        <xdr:cNvSpPr txBox="1"/>
      </xdr:nvSpPr>
      <xdr:spPr>
        <a:xfrm>
          <a:off x="4813300" y="660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1112</xdr:rowOff>
    </xdr:from>
    <xdr:to>
      <xdr:col>23</xdr:col>
      <xdr:colOff>174625</xdr:colOff>
      <xdr:row>34</xdr:row>
      <xdr:rowOff>1112</xdr:rowOff>
    </xdr:to>
    <xdr:cxnSp macro="">
      <xdr:nvCxnSpPr>
        <xdr:cNvPr id="71" name="直線コネクタ 70"/>
        <xdr:cNvCxnSpPr/>
      </xdr:nvCxnSpPr>
      <xdr:spPr>
        <a:xfrm>
          <a:off x="4673600" y="660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67168</xdr:rowOff>
    </xdr:from>
    <xdr:ext cx="405111" cy="259045"/>
    <xdr:sp macro="" textlink="">
      <xdr:nvSpPr>
        <xdr:cNvPr id="72" name="有形固定資産減価償却率最大値テキスト"/>
        <xdr:cNvSpPr txBox="1"/>
      </xdr:nvSpPr>
      <xdr:spPr>
        <a:xfrm>
          <a:off x="4813300" y="5124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120491</xdr:rowOff>
    </xdr:from>
    <xdr:to>
      <xdr:col>23</xdr:col>
      <xdr:colOff>174625</xdr:colOff>
      <xdr:row>26</xdr:row>
      <xdr:rowOff>120491</xdr:rowOff>
    </xdr:to>
    <xdr:cxnSp macro="">
      <xdr:nvCxnSpPr>
        <xdr:cNvPr id="73" name="直線コネクタ 72"/>
        <xdr:cNvCxnSpPr/>
      </xdr:nvCxnSpPr>
      <xdr:spPr>
        <a:xfrm>
          <a:off x="4673600" y="534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113841</xdr:rowOff>
    </xdr:from>
    <xdr:ext cx="405111" cy="259045"/>
    <xdr:sp macro="" textlink="">
      <xdr:nvSpPr>
        <xdr:cNvPr id="74" name="有形固定資産減価償却率平均値テキスト"/>
        <xdr:cNvSpPr txBox="1"/>
      </xdr:nvSpPr>
      <xdr:spPr>
        <a:xfrm>
          <a:off x="4813300" y="5857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90964</xdr:rowOff>
    </xdr:from>
    <xdr:to>
      <xdr:col>23</xdr:col>
      <xdr:colOff>136525</xdr:colOff>
      <xdr:row>31</xdr:row>
      <xdr:rowOff>21114</xdr:rowOff>
    </xdr:to>
    <xdr:sp macro="" textlink="">
      <xdr:nvSpPr>
        <xdr:cNvPr id="75" name="フローチャート: 判断 74"/>
        <xdr:cNvSpPr/>
      </xdr:nvSpPr>
      <xdr:spPr>
        <a:xfrm>
          <a:off x="4711700" y="60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117951</xdr:rowOff>
    </xdr:from>
    <xdr:to>
      <xdr:col>19</xdr:col>
      <xdr:colOff>187325</xdr:colOff>
      <xdr:row>31</xdr:row>
      <xdr:rowOff>48101</xdr:rowOff>
    </xdr:to>
    <xdr:sp macro="" textlink="">
      <xdr:nvSpPr>
        <xdr:cNvPr id="76" name="フローチャート: 判断 75"/>
        <xdr:cNvSpPr/>
      </xdr:nvSpPr>
      <xdr:spPr>
        <a:xfrm>
          <a:off x="40005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476</xdr:rowOff>
    </xdr:from>
    <xdr:to>
      <xdr:col>15</xdr:col>
      <xdr:colOff>187325</xdr:colOff>
      <xdr:row>31</xdr:row>
      <xdr:rowOff>102076</xdr:rowOff>
    </xdr:to>
    <xdr:sp macro="" textlink="">
      <xdr:nvSpPr>
        <xdr:cNvPr id="77" name="フローチャート: 判断 76"/>
        <xdr:cNvSpPr/>
      </xdr:nvSpPr>
      <xdr:spPr>
        <a:xfrm>
          <a:off x="3238500" y="608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43656</xdr:rowOff>
    </xdr:from>
    <xdr:to>
      <xdr:col>11</xdr:col>
      <xdr:colOff>187325</xdr:colOff>
      <xdr:row>31</xdr:row>
      <xdr:rowOff>145256</xdr:rowOff>
    </xdr:to>
    <xdr:sp macro="" textlink="">
      <xdr:nvSpPr>
        <xdr:cNvPr id="78" name="フローチャート: 判断 77"/>
        <xdr:cNvSpPr/>
      </xdr:nvSpPr>
      <xdr:spPr>
        <a:xfrm>
          <a:off x="2476500" y="61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121762</xdr:rowOff>
    </xdr:from>
    <xdr:to>
      <xdr:col>23</xdr:col>
      <xdr:colOff>136525</xdr:colOff>
      <xdr:row>34</xdr:row>
      <xdr:rowOff>51912</xdr:rowOff>
    </xdr:to>
    <xdr:sp macro="" textlink="">
      <xdr:nvSpPr>
        <xdr:cNvPr id="84" name="楕円 83"/>
        <xdr:cNvSpPr/>
      </xdr:nvSpPr>
      <xdr:spPr>
        <a:xfrm>
          <a:off x="4711700" y="65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36688</xdr:rowOff>
    </xdr:from>
    <xdr:ext cx="405111" cy="259045"/>
    <xdr:sp macro="" textlink="">
      <xdr:nvSpPr>
        <xdr:cNvPr id="85" name="有形固定資産減価償却率該当値テキスト"/>
        <xdr:cNvSpPr txBox="1"/>
      </xdr:nvSpPr>
      <xdr:spPr>
        <a:xfrm>
          <a:off x="4813300" y="64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159544</xdr:rowOff>
    </xdr:from>
    <xdr:to>
      <xdr:col>19</xdr:col>
      <xdr:colOff>187325</xdr:colOff>
      <xdr:row>34</xdr:row>
      <xdr:rowOff>89694</xdr:rowOff>
    </xdr:to>
    <xdr:sp macro="" textlink="">
      <xdr:nvSpPr>
        <xdr:cNvPr id="86" name="楕円 85"/>
        <xdr:cNvSpPr/>
      </xdr:nvSpPr>
      <xdr:spPr>
        <a:xfrm>
          <a:off x="4000500" y="658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1112</xdr:rowOff>
    </xdr:from>
    <xdr:to>
      <xdr:col>23</xdr:col>
      <xdr:colOff>85725</xdr:colOff>
      <xdr:row>34</xdr:row>
      <xdr:rowOff>38894</xdr:rowOff>
    </xdr:to>
    <xdr:cxnSp macro="">
      <xdr:nvCxnSpPr>
        <xdr:cNvPr id="87" name="直線コネクタ 86"/>
        <xdr:cNvCxnSpPr/>
      </xdr:nvCxnSpPr>
      <xdr:spPr>
        <a:xfrm flipV="1">
          <a:off x="4051300" y="6601937"/>
          <a:ext cx="7112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167640</xdr:rowOff>
    </xdr:from>
    <xdr:to>
      <xdr:col>15</xdr:col>
      <xdr:colOff>187325</xdr:colOff>
      <xdr:row>34</xdr:row>
      <xdr:rowOff>97790</xdr:rowOff>
    </xdr:to>
    <xdr:sp macro="" textlink="">
      <xdr:nvSpPr>
        <xdr:cNvPr id="88" name="楕円 87"/>
        <xdr:cNvSpPr/>
      </xdr:nvSpPr>
      <xdr:spPr>
        <a:xfrm>
          <a:off x="32385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38894</xdr:rowOff>
    </xdr:from>
    <xdr:to>
      <xdr:col>19</xdr:col>
      <xdr:colOff>136525</xdr:colOff>
      <xdr:row>34</xdr:row>
      <xdr:rowOff>46990</xdr:rowOff>
    </xdr:to>
    <xdr:cxnSp macro="">
      <xdr:nvCxnSpPr>
        <xdr:cNvPr id="89" name="直線コネクタ 88"/>
        <xdr:cNvCxnSpPr/>
      </xdr:nvCxnSpPr>
      <xdr:spPr>
        <a:xfrm flipV="1">
          <a:off x="3289300" y="6639719"/>
          <a:ext cx="762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64628</xdr:rowOff>
    </xdr:from>
    <xdr:ext cx="405111" cy="259045"/>
    <xdr:sp macro="" textlink="">
      <xdr:nvSpPr>
        <xdr:cNvPr id="90" name="n_1aveValue有形固定資産減価償却率"/>
        <xdr:cNvSpPr txBox="1"/>
      </xdr:nvSpPr>
      <xdr:spPr>
        <a:xfrm>
          <a:off x="3836044" y="5808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118603</xdr:rowOff>
    </xdr:from>
    <xdr:ext cx="405111" cy="259045"/>
    <xdr:sp macro="" textlink="">
      <xdr:nvSpPr>
        <xdr:cNvPr id="91" name="n_2aveValue有形固定資産減価償却率"/>
        <xdr:cNvSpPr txBox="1"/>
      </xdr:nvSpPr>
      <xdr:spPr>
        <a:xfrm>
          <a:off x="3086744" y="586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161783</xdr:rowOff>
    </xdr:from>
    <xdr:ext cx="405111" cy="259045"/>
    <xdr:sp macro="" textlink="">
      <xdr:nvSpPr>
        <xdr:cNvPr id="92" name="n_3aveValue有形固定資産減価償却率"/>
        <xdr:cNvSpPr txBox="1"/>
      </xdr:nvSpPr>
      <xdr:spPr>
        <a:xfrm>
          <a:off x="2324744" y="5905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80821</xdr:rowOff>
    </xdr:from>
    <xdr:ext cx="405111" cy="259045"/>
    <xdr:sp macro="" textlink="">
      <xdr:nvSpPr>
        <xdr:cNvPr id="93" name="n_1mainValue有形固定資産減価償却率"/>
        <xdr:cNvSpPr txBox="1"/>
      </xdr:nvSpPr>
      <xdr:spPr>
        <a:xfrm>
          <a:off x="3836044" y="6681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88917</xdr:rowOff>
    </xdr:from>
    <xdr:ext cx="405111" cy="259045"/>
    <xdr:sp macro="" textlink="">
      <xdr:nvSpPr>
        <xdr:cNvPr id="94" name="n_2mainValue有形固定資産減価償却率"/>
        <xdr:cNvSpPr txBox="1"/>
      </xdr:nvSpPr>
      <xdr:spPr>
        <a:xfrm>
          <a:off x="3086744" y="668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回る数値となっているが、小学校、屋内運動場、役場庁舎と普通建設事業が続いており、債務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していることが要因であり、引き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続き計画的な財政運営を行う必要がある。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6" name="債務償還比率平均値テキスト"/>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101651</xdr:rowOff>
    </xdr:from>
    <xdr:to>
      <xdr:col>76</xdr:col>
      <xdr:colOff>73025</xdr:colOff>
      <xdr:row>31</xdr:row>
      <xdr:rowOff>31801</xdr:rowOff>
    </xdr:to>
    <xdr:sp macro="" textlink="">
      <xdr:nvSpPr>
        <xdr:cNvPr id="134" name="楕円 133"/>
        <xdr:cNvSpPr/>
      </xdr:nvSpPr>
      <xdr:spPr>
        <a:xfrm>
          <a:off x="14744700" y="60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124528</xdr:rowOff>
    </xdr:from>
    <xdr:ext cx="469744" cy="259045"/>
    <xdr:sp macro="" textlink="">
      <xdr:nvSpPr>
        <xdr:cNvPr id="135" name="債務償還比率該当値テキスト"/>
        <xdr:cNvSpPr txBox="1"/>
      </xdr:nvSpPr>
      <xdr:spPr>
        <a:xfrm>
          <a:off x="14846300" y="58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52918</xdr:rowOff>
    </xdr:from>
    <xdr:to>
      <xdr:col>72</xdr:col>
      <xdr:colOff>123825</xdr:colOff>
      <xdr:row>31</xdr:row>
      <xdr:rowOff>154518</xdr:rowOff>
    </xdr:to>
    <xdr:sp macro="" textlink="">
      <xdr:nvSpPr>
        <xdr:cNvPr id="136" name="楕円 135"/>
        <xdr:cNvSpPr/>
      </xdr:nvSpPr>
      <xdr:spPr>
        <a:xfrm>
          <a:off x="14033500" y="613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152451</xdr:rowOff>
    </xdr:from>
    <xdr:to>
      <xdr:col>76</xdr:col>
      <xdr:colOff>22225</xdr:colOff>
      <xdr:row>31</xdr:row>
      <xdr:rowOff>103718</xdr:rowOff>
    </xdr:to>
    <xdr:cxnSp macro="">
      <xdr:nvCxnSpPr>
        <xdr:cNvPr id="137" name="直線コネクタ 136"/>
        <xdr:cNvCxnSpPr/>
      </xdr:nvCxnSpPr>
      <xdr:spPr>
        <a:xfrm flipV="1">
          <a:off x="14084300" y="6067476"/>
          <a:ext cx="711200" cy="12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38" name="n_1aveValue債務償還比率"/>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145645</xdr:rowOff>
    </xdr:from>
    <xdr:ext cx="469744" cy="259045"/>
    <xdr:sp macro="" textlink="">
      <xdr:nvSpPr>
        <xdr:cNvPr id="139" name="n_1mainValue債務償還比率"/>
        <xdr:cNvSpPr txBox="1"/>
      </xdr:nvSpPr>
      <xdr:spPr>
        <a:xfrm>
          <a:off x="13836727" y="623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19,670
19,463
37.94
7,604,735
7,176,837
191,976
4,554,555
7,074,388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23495</xdr:rowOff>
    </xdr:from>
    <xdr:to>
      <xdr:col>24</xdr:col>
      <xdr:colOff>114300</xdr:colOff>
      <xdr:row>39</xdr:row>
      <xdr:rowOff>125095</xdr:rowOff>
    </xdr:to>
    <xdr:sp macro="" textlink="">
      <xdr:nvSpPr>
        <xdr:cNvPr id="71" name="楕円 70"/>
        <xdr:cNvSpPr/>
      </xdr:nvSpPr>
      <xdr:spPr>
        <a:xfrm>
          <a:off x="45847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1922</xdr:rowOff>
    </xdr:from>
    <xdr:ext cx="405111" cy="259045"/>
    <xdr:sp macro="" textlink="">
      <xdr:nvSpPr>
        <xdr:cNvPr id="72" name="【道路】&#10;有形固定資産減価償却率該当値テキスト"/>
        <xdr:cNvSpPr txBox="1"/>
      </xdr:nvSpPr>
      <xdr:spPr>
        <a:xfrm>
          <a:off x="4673600"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46355</xdr:rowOff>
    </xdr:from>
    <xdr:to>
      <xdr:col>20</xdr:col>
      <xdr:colOff>38100</xdr:colOff>
      <xdr:row>39</xdr:row>
      <xdr:rowOff>147955</xdr:rowOff>
    </xdr:to>
    <xdr:sp macro="" textlink="">
      <xdr:nvSpPr>
        <xdr:cNvPr id="73" name="楕円 72"/>
        <xdr:cNvSpPr/>
      </xdr:nvSpPr>
      <xdr:spPr>
        <a:xfrm>
          <a:off x="3746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74295</xdr:rowOff>
    </xdr:from>
    <xdr:to>
      <xdr:col>24</xdr:col>
      <xdr:colOff>63500</xdr:colOff>
      <xdr:row>39</xdr:row>
      <xdr:rowOff>97155</xdr:rowOff>
    </xdr:to>
    <xdr:cxnSp macro="">
      <xdr:nvCxnSpPr>
        <xdr:cNvPr id="74" name="直線コネクタ 73"/>
        <xdr:cNvCxnSpPr/>
      </xdr:nvCxnSpPr>
      <xdr:spPr>
        <a:xfrm flipV="1">
          <a:off x="3797300" y="67608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67310</xdr:rowOff>
    </xdr:from>
    <xdr:to>
      <xdr:col>15</xdr:col>
      <xdr:colOff>101600</xdr:colOff>
      <xdr:row>39</xdr:row>
      <xdr:rowOff>168910</xdr:rowOff>
    </xdr:to>
    <xdr:sp macro="" textlink="">
      <xdr:nvSpPr>
        <xdr:cNvPr id="75" name="楕円 74"/>
        <xdr:cNvSpPr/>
      </xdr:nvSpPr>
      <xdr:spPr>
        <a:xfrm>
          <a:off x="2857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97155</xdr:rowOff>
    </xdr:from>
    <xdr:to>
      <xdr:col>19</xdr:col>
      <xdr:colOff>177800</xdr:colOff>
      <xdr:row>39</xdr:row>
      <xdr:rowOff>118110</xdr:rowOff>
    </xdr:to>
    <xdr:cxnSp macro="">
      <xdr:nvCxnSpPr>
        <xdr:cNvPr id="76" name="直線コネクタ 75"/>
        <xdr:cNvCxnSpPr/>
      </xdr:nvCxnSpPr>
      <xdr:spPr>
        <a:xfrm flipV="1">
          <a:off x="2908300" y="67837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7"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8"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79" name="n_3aveValue【道路】&#10;有形固定資産減価償却率"/>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139082</xdr:rowOff>
    </xdr:from>
    <xdr:ext cx="405111" cy="259045"/>
    <xdr:sp macro="" textlink="">
      <xdr:nvSpPr>
        <xdr:cNvPr id="80" name="n_1mainValue【道路】&#10;有形固定資産減価償却率"/>
        <xdr:cNvSpPr txBox="1"/>
      </xdr:nvSpPr>
      <xdr:spPr>
        <a:xfrm>
          <a:off x="35820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160037</xdr:rowOff>
    </xdr:from>
    <xdr:ext cx="405111" cy="259045"/>
    <xdr:sp macro="" textlink="">
      <xdr:nvSpPr>
        <xdr:cNvPr id="81" name="n_2mainValue【道路】&#10;有形固定資産減価償却率"/>
        <xdr:cNvSpPr txBox="1"/>
      </xdr:nvSpPr>
      <xdr:spPr>
        <a:xfrm>
          <a:off x="2705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08" name="【道路】&#10;一人当たり延長平均値テキスト"/>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11227</xdr:rowOff>
    </xdr:from>
    <xdr:to>
      <xdr:col>41</xdr:col>
      <xdr:colOff>101600</xdr:colOff>
      <xdr:row>37</xdr:row>
      <xdr:rowOff>112827</xdr:rowOff>
    </xdr:to>
    <xdr:sp macro="" textlink="">
      <xdr:nvSpPr>
        <xdr:cNvPr id="112" name="フローチャート: 判断 111"/>
        <xdr:cNvSpPr/>
      </xdr:nvSpPr>
      <xdr:spPr>
        <a:xfrm>
          <a:off x="7810500" y="635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20965</xdr:rowOff>
    </xdr:from>
    <xdr:to>
      <xdr:col>55</xdr:col>
      <xdr:colOff>50800</xdr:colOff>
      <xdr:row>38</xdr:row>
      <xdr:rowOff>122565</xdr:rowOff>
    </xdr:to>
    <xdr:sp macro="" textlink="">
      <xdr:nvSpPr>
        <xdr:cNvPr id="118" name="楕円 117"/>
        <xdr:cNvSpPr/>
      </xdr:nvSpPr>
      <xdr:spPr>
        <a:xfrm>
          <a:off x="10426700" y="65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43842</xdr:rowOff>
    </xdr:from>
    <xdr:ext cx="534377" cy="259045"/>
    <xdr:sp macro="" textlink="">
      <xdr:nvSpPr>
        <xdr:cNvPr id="119" name="【道路】&#10;一人当たり延長該当値テキスト"/>
        <xdr:cNvSpPr txBox="1"/>
      </xdr:nvSpPr>
      <xdr:spPr>
        <a:xfrm>
          <a:off x="10515600" y="638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25674</xdr:rowOff>
    </xdr:from>
    <xdr:to>
      <xdr:col>50</xdr:col>
      <xdr:colOff>165100</xdr:colOff>
      <xdr:row>38</xdr:row>
      <xdr:rowOff>127274</xdr:rowOff>
    </xdr:to>
    <xdr:sp macro="" textlink="">
      <xdr:nvSpPr>
        <xdr:cNvPr id="120" name="楕円 119"/>
        <xdr:cNvSpPr/>
      </xdr:nvSpPr>
      <xdr:spPr>
        <a:xfrm>
          <a:off x="9588500" y="654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71765</xdr:rowOff>
    </xdr:from>
    <xdr:to>
      <xdr:col>55</xdr:col>
      <xdr:colOff>0</xdr:colOff>
      <xdr:row>38</xdr:row>
      <xdr:rowOff>76474</xdr:rowOff>
    </xdr:to>
    <xdr:cxnSp macro="">
      <xdr:nvCxnSpPr>
        <xdr:cNvPr id="121" name="直線コネクタ 120"/>
        <xdr:cNvCxnSpPr/>
      </xdr:nvCxnSpPr>
      <xdr:spPr>
        <a:xfrm flipV="1">
          <a:off x="9639300" y="6586865"/>
          <a:ext cx="8382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27594</xdr:rowOff>
    </xdr:from>
    <xdr:to>
      <xdr:col>46</xdr:col>
      <xdr:colOff>38100</xdr:colOff>
      <xdr:row>38</xdr:row>
      <xdr:rowOff>129194</xdr:rowOff>
    </xdr:to>
    <xdr:sp macro="" textlink="">
      <xdr:nvSpPr>
        <xdr:cNvPr id="122" name="楕円 121"/>
        <xdr:cNvSpPr/>
      </xdr:nvSpPr>
      <xdr:spPr>
        <a:xfrm>
          <a:off x="8699500" y="654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76474</xdr:rowOff>
    </xdr:from>
    <xdr:to>
      <xdr:col>50</xdr:col>
      <xdr:colOff>114300</xdr:colOff>
      <xdr:row>38</xdr:row>
      <xdr:rowOff>78394</xdr:rowOff>
    </xdr:to>
    <xdr:cxnSp macro="">
      <xdr:nvCxnSpPr>
        <xdr:cNvPr id="123" name="直線コネクタ 122"/>
        <xdr:cNvCxnSpPr/>
      </xdr:nvCxnSpPr>
      <xdr:spPr>
        <a:xfrm flipV="1">
          <a:off x="8750300" y="6591574"/>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4" name="n_1aveValue【道路】&#10;一人当たり延長"/>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25" name="n_2aveValue【道路】&#10;一人当たり延長"/>
        <xdr:cNvSpPr txBox="1"/>
      </xdr:nvSpPr>
      <xdr:spPr>
        <a:xfrm>
          <a:off x="85154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129354</xdr:rowOff>
    </xdr:from>
    <xdr:ext cx="534377" cy="259045"/>
    <xdr:sp macro="" textlink="">
      <xdr:nvSpPr>
        <xdr:cNvPr id="126" name="n_3aveValue【道路】&#10;一人当たり延長"/>
        <xdr:cNvSpPr txBox="1"/>
      </xdr:nvSpPr>
      <xdr:spPr>
        <a:xfrm>
          <a:off x="7594111" y="613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143801</xdr:rowOff>
    </xdr:from>
    <xdr:ext cx="534377" cy="259045"/>
    <xdr:sp macro="" textlink="">
      <xdr:nvSpPr>
        <xdr:cNvPr id="127" name="n_1mainValue【道路】&#10;一人当たり延長"/>
        <xdr:cNvSpPr txBox="1"/>
      </xdr:nvSpPr>
      <xdr:spPr>
        <a:xfrm>
          <a:off x="9359411" y="631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145721</xdr:rowOff>
    </xdr:from>
    <xdr:ext cx="534377" cy="259045"/>
    <xdr:sp macro="" textlink="">
      <xdr:nvSpPr>
        <xdr:cNvPr id="128" name="n_2mainValue【道路】&#10;一人当たり延長"/>
        <xdr:cNvSpPr txBox="1"/>
      </xdr:nvSpPr>
      <xdr:spPr>
        <a:xfrm>
          <a:off x="8483111" y="631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59" name="【橋りょう・トンネル】&#10;有形固定資産減価償却率平均値テキスト"/>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66766</xdr:rowOff>
    </xdr:from>
    <xdr:to>
      <xdr:col>10</xdr:col>
      <xdr:colOff>165100</xdr:colOff>
      <xdr:row>59</xdr:row>
      <xdr:rowOff>168366</xdr:rowOff>
    </xdr:to>
    <xdr:sp macro="" textlink="">
      <xdr:nvSpPr>
        <xdr:cNvPr id="163" name="フローチャート: 判断 162"/>
        <xdr:cNvSpPr/>
      </xdr:nvSpPr>
      <xdr:spPr>
        <a:xfrm>
          <a:off x="1968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92891</xdr:rowOff>
    </xdr:from>
    <xdr:to>
      <xdr:col>24</xdr:col>
      <xdr:colOff>114300</xdr:colOff>
      <xdr:row>60</xdr:row>
      <xdr:rowOff>23041</xdr:rowOff>
    </xdr:to>
    <xdr:sp macro="" textlink="">
      <xdr:nvSpPr>
        <xdr:cNvPr id="169" name="楕円 168"/>
        <xdr:cNvSpPr/>
      </xdr:nvSpPr>
      <xdr:spPr>
        <a:xfrm>
          <a:off x="45847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71318</xdr:rowOff>
    </xdr:from>
    <xdr:ext cx="405111" cy="259045"/>
    <xdr:sp macro="" textlink="">
      <xdr:nvSpPr>
        <xdr:cNvPr id="170" name="【橋りょう・トンネル】&#10;有形固定資産減価償却率該当値テキスト"/>
        <xdr:cNvSpPr txBox="1"/>
      </xdr:nvSpPr>
      <xdr:spPr>
        <a:xfrm>
          <a:off x="4673600"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119017</xdr:rowOff>
    </xdr:from>
    <xdr:to>
      <xdr:col>20</xdr:col>
      <xdr:colOff>38100</xdr:colOff>
      <xdr:row>60</xdr:row>
      <xdr:rowOff>49167</xdr:rowOff>
    </xdr:to>
    <xdr:sp macro="" textlink="">
      <xdr:nvSpPr>
        <xdr:cNvPr id="171" name="楕円 170"/>
        <xdr:cNvSpPr/>
      </xdr:nvSpPr>
      <xdr:spPr>
        <a:xfrm>
          <a:off x="3746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143691</xdr:rowOff>
    </xdr:from>
    <xdr:to>
      <xdr:col>24</xdr:col>
      <xdr:colOff>63500</xdr:colOff>
      <xdr:row>59</xdr:row>
      <xdr:rowOff>169817</xdr:rowOff>
    </xdr:to>
    <xdr:cxnSp macro="">
      <xdr:nvCxnSpPr>
        <xdr:cNvPr id="172" name="直線コネクタ 171"/>
        <xdr:cNvCxnSpPr/>
      </xdr:nvCxnSpPr>
      <xdr:spPr>
        <a:xfrm flipV="1">
          <a:off x="3797300" y="1025924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146776</xdr:rowOff>
    </xdr:from>
    <xdr:to>
      <xdr:col>15</xdr:col>
      <xdr:colOff>101600</xdr:colOff>
      <xdr:row>60</xdr:row>
      <xdr:rowOff>76926</xdr:rowOff>
    </xdr:to>
    <xdr:sp macro="" textlink="">
      <xdr:nvSpPr>
        <xdr:cNvPr id="173" name="楕円 172"/>
        <xdr:cNvSpPr/>
      </xdr:nvSpPr>
      <xdr:spPr>
        <a:xfrm>
          <a:off x="2857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169817</xdr:rowOff>
    </xdr:from>
    <xdr:to>
      <xdr:col>19</xdr:col>
      <xdr:colOff>177800</xdr:colOff>
      <xdr:row>60</xdr:row>
      <xdr:rowOff>26126</xdr:rowOff>
    </xdr:to>
    <xdr:cxnSp macro="">
      <xdr:nvCxnSpPr>
        <xdr:cNvPr id="174" name="直線コネクタ 173"/>
        <xdr:cNvCxnSpPr/>
      </xdr:nvCxnSpPr>
      <xdr:spPr>
        <a:xfrm flipV="1">
          <a:off x="2908300" y="102853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75" name="n_1ave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76" name="n_2ave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13443</xdr:rowOff>
    </xdr:from>
    <xdr:ext cx="405111" cy="259045"/>
    <xdr:sp macro="" textlink="">
      <xdr:nvSpPr>
        <xdr:cNvPr id="177" name="n_3aveValue【橋りょう・トンネル】&#10;有形固定資産減価償却率"/>
        <xdr:cNvSpPr txBox="1"/>
      </xdr:nvSpPr>
      <xdr:spPr>
        <a:xfrm>
          <a:off x="1816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40294</xdr:rowOff>
    </xdr:from>
    <xdr:ext cx="405111" cy="259045"/>
    <xdr:sp macro="" textlink="">
      <xdr:nvSpPr>
        <xdr:cNvPr id="178" name="n_1mainValue【橋りょう・トンネル】&#10;有形固定資産減価償却率"/>
        <xdr:cNvSpPr txBox="1"/>
      </xdr:nvSpPr>
      <xdr:spPr>
        <a:xfrm>
          <a:off x="35820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68053</xdr:rowOff>
    </xdr:from>
    <xdr:ext cx="405111" cy="259045"/>
    <xdr:sp macro="" textlink="">
      <xdr:nvSpPr>
        <xdr:cNvPr id="179" name="n_2mainValue【橋りょう・トンネル】&#10;有形固定資産減価償却率"/>
        <xdr:cNvSpPr txBox="1"/>
      </xdr:nvSpPr>
      <xdr:spPr>
        <a:xfrm>
          <a:off x="27057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0"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27794</xdr:rowOff>
    </xdr:from>
    <xdr:to>
      <xdr:col>41</xdr:col>
      <xdr:colOff>101600</xdr:colOff>
      <xdr:row>64</xdr:row>
      <xdr:rowOff>129394</xdr:rowOff>
    </xdr:to>
    <xdr:sp macro="" textlink="">
      <xdr:nvSpPr>
        <xdr:cNvPr id="214" name="フローチャート: 判断 213"/>
        <xdr:cNvSpPr/>
      </xdr:nvSpPr>
      <xdr:spPr>
        <a:xfrm>
          <a:off x="7810500" y="110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24719</xdr:rowOff>
    </xdr:from>
    <xdr:to>
      <xdr:col>55</xdr:col>
      <xdr:colOff>50800</xdr:colOff>
      <xdr:row>64</xdr:row>
      <xdr:rowOff>126319</xdr:rowOff>
    </xdr:to>
    <xdr:sp macro="" textlink="">
      <xdr:nvSpPr>
        <xdr:cNvPr id="220" name="楕円 219"/>
        <xdr:cNvSpPr/>
      </xdr:nvSpPr>
      <xdr:spPr>
        <a:xfrm>
          <a:off x="10426700" y="1099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99010" cy="259045"/>
    <xdr:sp macro="" textlink="">
      <xdr:nvSpPr>
        <xdr:cNvPr id="221" name="【橋りょう・トンネル】&#10;一人当たり有形固定資産（償却資産）額該当値テキスト"/>
        <xdr:cNvSpPr txBox="1"/>
      </xdr:nvSpPr>
      <xdr:spPr>
        <a:xfrm>
          <a:off x="10515600" y="1096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25227</xdr:rowOff>
    </xdr:from>
    <xdr:to>
      <xdr:col>50</xdr:col>
      <xdr:colOff>165100</xdr:colOff>
      <xdr:row>64</xdr:row>
      <xdr:rowOff>126827</xdr:rowOff>
    </xdr:to>
    <xdr:sp macro="" textlink="">
      <xdr:nvSpPr>
        <xdr:cNvPr id="222" name="楕円 221"/>
        <xdr:cNvSpPr/>
      </xdr:nvSpPr>
      <xdr:spPr>
        <a:xfrm>
          <a:off x="9588500" y="109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75519</xdr:rowOff>
    </xdr:from>
    <xdr:to>
      <xdr:col>55</xdr:col>
      <xdr:colOff>0</xdr:colOff>
      <xdr:row>64</xdr:row>
      <xdr:rowOff>76027</xdr:rowOff>
    </xdr:to>
    <xdr:cxnSp macro="">
      <xdr:nvCxnSpPr>
        <xdr:cNvPr id="223" name="直線コネクタ 222"/>
        <xdr:cNvCxnSpPr/>
      </xdr:nvCxnSpPr>
      <xdr:spPr>
        <a:xfrm flipV="1">
          <a:off x="9639300" y="11048319"/>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25422</xdr:rowOff>
    </xdr:from>
    <xdr:to>
      <xdr:col>46</xdr:col>
      <xdr:colOff>38100</xdr:colOff>
      <xdr:row>64</xdr:row>
      <xdr:rowOff>127022</xdr:rowOff>
    </xdr:to>
    <xdr:sp macro="" textlink="">
      <xdr:nvSpPr>
        <xdr:cNvPr id="224" name="楕円 223"/>
        <xdr:cNvSpPr/>
      </xdr:nvSpPr>
      <xdr:spPr>
        <a:xfrm>
          <a:off x="8699500" y="109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76027</xdr:rowOff>
    </xdr:from>
    <xdr:to>
      <xdr:col>50</xdr:col>
      <xdr:colOff>114300</xdr:colOff>
      <xdr:row>64</xdr:row>
      <xdr:rowOff>76222</xdr:rowOff>
    </xdr:to>
    <xdr:cxnSp macro="">
      <xdr:nvCxnSpPr>
        <xdr:cNvPr id="225" name="直線コネクタ 224"/>
        <xdr:cNvCxnSpPr/>
      </xdr:nvCxnSpPr>
      <xdr:spPr>
        <a:xfrm flipV="1">
          <a:off x="8750300" y="11048827"/>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26"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27"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145921</xdr:rowOff>
    </xdr:from>
    <xdr:ext cx="599010" cy="259045"/>
    <xdr:sp macro="" textlink="">
      <xdr:nvSpPr>
        <xdr:cNvPr id="228" name="n_3aveValue【橋りょう・トンネル】&#10;一人当たり有形固定資産（償却資産）額"/>
        <xdr:cNvSpPr txBox="1"/>
      </xdr:nvSpPr>
      <xdr:spPr>
        <a:xfrm>
          <a:off x="7561795" y="1077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117954</xdr:rowOff>
    </xdr:from>
    <xdr:ext cx="599010" cy="259045"/>
    <xdr:sp macro="" textlink="">
      <xdr:nvSpPr>
        <xdr:cNvPr id="229" name="n_1mainValue【橋りょう・トンネル】&#10;一人当たり有形固定資産（償却資産）額"/>
        <xdr:cNvSpPr txBox="1"/>
      </xdr:nvSpPr>
      <xdr:spPr>
        <a:xfrm>
          <a:off x="9327095" y="1109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118149</xdr:rowOff>
    </xdr:from>
    <xdr:ext cx="599010" cy="259045"/>
    <xdr:sp macro="" textlink="">
      <xdr:nvSpPr>
        <xdr:cNvPr id="230" name="n_2mainValue【橋りょう・トンネル】&#10;一人当たり有形固定資産（償却資産）額"/>
        <xdr:cNvSpPr txBox="1"/>
      </xdr:nvSpPr>
      <xdr:spPr>
        <a:xfrm>
          <a:off x="8450795" y="1109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2" name="テキスト ボックス 24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2" name="テキスト ボックス 25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6" name="直線コネクタ 255"/>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7"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8" name="直線コネクタ 257"/>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0" name="直線コネクタ 25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61" name="【公営住宅】&#10;有形固定資産減価償却率平均値テキスト"/>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2" name="フローチャート: 判断 261"/>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63" name="フローチャート: 判断 262"/>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4" name="フローチャート: 判断 263"/>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99968</xdr:rowOff>
    </xdr:from>
    <xdr:to>
      <xdr:col>10</xdr:col>
      <xdr:colOff>165100</xdr:colOff>
      <xdr:row>81</xdr:row>
      <xdr:rowOff>30118</xdr:rowOff>
    </xdr:to>
    <xdr:sp macro="" textlink="">
      <xdr:nvSpPr>
        <xdr:cNvPr id="265" name="フローチャート: 判断 264"/>
        <xdr:cNvSpPr/>
      </xdr:nvSpPr>
      <xdr:spPr>
        <a:xfrm>
          <a:off x="1968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28121</xdr:rowOff>
    </xdr:from>
    <xdr:to>
      <xdr:col>24</xdr:col>
      <xdr:colOff>114300</xdr:colOff>
      <xdr:row>77</xdr:row>
      <xdr:rowOff>129721</xdr:rowOff>
    </xdr:to>
    <xdr:sp macro="" textlink="">
      <xdr:nvSpPr>
        <xdr:cNvPr id="271" name="楕円 270"/>
        <xdr:cNvSpPr/>
      </xdr:nvSpPr>
      <xdr:spPr>
        <a:xfrm>
          <a:off x="4584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152598</xdr:rowOff>
    </xdr:from>
    <xdr:ext cx="469744" cy="259045"/>
    <xdr:sp macro="" textlink="">
      <xdr:nvSpPr>
        <xdr:cNvPr id="272" name="【公営住宅】&#10;有形固定資産減価償却率該当値テキスト"/>
        <xdr:cNvSpPr txBox="1"/>
      </xdr:nvSpPr>
      <xdr:spPr>
        <a:xfrm>
          <a:off x="4673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28121</xdr:rowOff>
    </xdr:from>
    <xdr:to>
      <xdr:col>20</xdr:col>
      <xdr:colOff>38100</xdr:colOff>
      <xdr:row>77</xdr:row>
      <xdr:rowOff>129721</xdr:rowOff>
    </xdr:to>
    <xdr:sp macro="" textlink="">
      <xdr:nvSpPr>
        <xdr:cNvPr id="273" name="楕円 272"/>
        <xdr:cNvSpPr/>
      </xdr:nvSpPr>
      <xdr:spPr>
        <a:xfrm>
          <a:off x="3746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78921</xdr:rowOff>
    </xdr:from>
    <xdr:to>
      <xdr:col>24</xdr:col>
      <xdr:colOff>63500</xdr:colOff>
      <xdr:row>77</xdr:row>
      <xdr:rowOff>78921</xdr:rowOff>
    </xdr:to>
    <xdr:cxnSp macro="">
      <xdr:nvCxnSpPr>
        <xdr:cNvPr id="274" name="直線コネクタ 273"/>
        <xdr:cNvCxnSpPr/>
      </xdr:nvCxnSpPr>
      <xdr:spPr>
        <a:xfrm>
          <a:off x="3797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49349</xdr:rowOff>
    </xdr:from>
    <xdr:to>
      <xdr:col>15</xdr:col>
      <xdr:colOff>101600</xdr:colOff>
      <xdr:row>77</xdr:row>
      <xdr:rowOff>150949</xdr:rowOff>
    </xdr:to>
    <xdr:sp macro="" textlink="">
      <xdr:nvSpPr>
        <xdr:cNvPr id="275" name="楕円 274"/>
        <xdr:cNvSpPr/>
      </xdr:nvSpPr>
      <xdr:spPr>
        <a:xfrm>
          <a:off x="2857500" y="1325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77</xdr:row>
      <xdr:rowOff>100149</xdr:rowOff>
    </xdr:to>
    <xdr:cxnSp macro="">
      <xdr:nvCxnSpPr>
        <xdr:cNvPr id="276" name="直線コネクタ 275"/>
        <xdr:cNvCxnSpPr/>
      </xdr:nvCxnSpPr>
      <xdr:spPr>
        <a:xfrm flipV="1">
          <a:off x="2908300" y="1328057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77" name="n_1aveValue【公営住宅】&#10;有形固定資産減価償却率"/>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78" name="n_2aveValue【公営住宅】&#10;有形固定資産減価償却率"/>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46645</xdr:rowOff>
    </xdr:from>
    <xdr:ext cx="405111" cy="259045"/>
    <xdr:sp macro="" textlink="">
      <xdr:nvSpPr>
        <xdr:cNvPr id="279" name="n_3aveValue【公営住宅】&#10;有形固定資産減価償却率"/>
        <xdr:cNvSpPr txBox="1"/>
      </xdr:nvSpPr>
      <xdr:spPr>
        <a:xfrm>
          <a:off x="1816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75</xdr:row>
      <xdr:rowOff>146248</xdr:rowOff>
    </xdr:from>
    <xdr:ext cx="469744" cy="259045"/>
    <xdr:sp macro="" textlink="">
      <xdr:nvSpPr>
        <xdr:cNvPr id="280" name="n_1mainValue【公営住宅】&#10;有形固定資産減価償却率"/>
        <xdr:cNvSpPr txBox="1"/>
      </xdr:nvSpPr>
      <xdr:spPr>
        <a:xfrm>
          <a:off x="3549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167476</xdr:rowOff>
    </xdr:from>
    <xdr:ext cx="405111" cy="259045"/>
    <xdr:sp macro="" textlink="">
      <xdr:nvSpPr>
        <xdr:cNvPr id="281" name="n_2mainValue【公営住宅】&#10;有形固定資産減価償却率"/>
        <xdr:cNvSpPr txBox="1"/>
      </xdr:nvSpPr>
      <xdr:spPr>
        <a:xfrm>
          <a:off x="2705744" y="13026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3" name="テキスト ボックス 30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7" name="直線コネクタ 306"/>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8"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9" name="直線コネクタ 308"/>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0"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1" name="直線コネクタ 310"/>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12"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13" name="フローチャート: 判断 312"/>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14" name="フローチャート: 判断 313"/>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5" name="フローチャート: 判断 314"/>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28611</xdr:rowOff>
    </xdr:from>
    <xdr:to>
      <xdr:col>41</xdr:col>
      <xdr:colOff>101600</xdr:colOff>
      <xdr:row>86</xdr:row>
      <xdr:rowOff>130211</xdr:rowOff>
    </xdr:to>
    <xdr:sp macro="" textlink="">
      <xdr:nvSpPr>
        <xdr:cNvPr id="316" name="フローチャート: 判断 315"/>
        <xdr:cNvSpPr/>
      </xdr:nvSpPr>
      <xdr:spPr>
        <a:xfrm>
          <a:off x="7810500" y="147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113520</xdr:rowOff>
    </xdr:from>
    <xdr:to>
      <xdr:col>55</xdr:col>
      <xdr:colOff>50800</xdr:colOff>
      <xdr:row>87</xdr:row>
      <xdr:rowOff>43670</xdr:rowOff>
    </xdr:to>
    <xdr:sp macro="" textlink="">
      <xdr:nvSpPr>
        <xdr:cNvPr id="322" name="楕円 321"/>
        <xdr:cNvSpPr/>
      </xdr:nvSpPr>
      <xdr:spPr>
        <a:xfrm>
          <a:off x="10426700" y="1485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28447</xdr:rowOff>
    </xdr:from>
    <xdr:ext cx="469744" cy="259045"/>
    <xdr:sp macro="" textlink="">
      <xdr:nvSpPr>
        <xdr:cNvPr id="323" name="【公営住宅】&#10;一人当たり面積該当値テキスト"/>
        <xdr:cNvSpPr txBox="1"/>
      </xdr:nvSpPr>
      <xdr:spPr>
        <a:xfrm>
          <a:off x="10515600" y="1477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113520</xdr:rowOff>
    </xdr:from>
    <xdr:to>
      <xdr:col>50</xdr:col>
      <xdr:colOff>165100</xdr:colOff>
      <xdr:row>87</xdr:row>
      <xdr:rowOff>43670</xdr:rowOff>
    </xdr:to>
    <xdr:sp macro="" textlink="">
      <xdr:nvSpPr>
        <xdr:cNvPr id="324" name="楕円 323"/>
        <xdr:cNvSpPr/>
      </xdr:nvSpPr>
      <xdr:spPr>
        <a:xfrm>
          <a:off x="9588500" y="1485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164320</xdr:rowOff>
    </xdr:from>
    <xdr:to>
      <xdr:col>55</xdr:col>
      <xdr:colOff>0</xdr:colOff>
      <xdr:row>86</xdr:row>
      <xdr:rowOff>164320</xdr:rowOff>
    </xdr:to>
    <xdr:cxnSp macro="">
      <xdr:nvCxnSpPr>
        <xdr:cNvPr id="325" name="直線コネクタ 324"/>
        <xdr:cNvCxnSpPr/>
      </xdr:nvCxnSpPr>
      <xdr:spPr>
        <a:xfrm>
          <a:off x="9639300" y="14909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113520</xdr:rowOff>
    </xdr:from>
    <xdr:to>
      <xdr:col>46</xdr:col>
      <xdr:colOff>38100</xdr:colOff>
      <xdr:row>87</xdr:row>
      <xdr:rowOff>43670</xdr:rowOff>
    </xdr:to>
    <xdr:sp macro="" textlink="">
      <xdr:nvSpPr>
        <xdr:cNvPr id="326" name="楕円 325"/>
        <xdr:cNvSpPr/>
      </xdr:nvSpPr>
      <xdr:spPr>
        <a:xfrm>
          <a:off x="8699500" y="1485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164320</xdr:rowOff>
    </xdr:from>
    <xdr:to>
      <xdr:col>50</xdr:col>
      <xdr:colOff>114300</xdr:colOff>
      <xdr:row>86</xdr:row>
      <xdr:rowOff>164320</xdr:rowOff>
    </xdr:to>
    <xdr:cxnSp macro="">
      <xdr:nvCxnSpPr>
        <xdr:cNvPr id="327" name="直線コネクタ 326"/>
        <xdr:cNvCxnSpPr/>
      </xdr:nvCxnSpPr>
      <xdr:spPr>
        <a:xfrm>
          <a:off x="8750300" y="14909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28"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29"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146738</xdr:rowOff>
    </xdr:from>
    <xdr:ext cx="469744" cy="259045"/>
    <xdr:sp macro="" textlink="">
      <xdr:nvSpPr>
        <xdr:cNvPr id="330" name="n_3aveValue【公営住宅】&#10;一人当たり面積"/>
        <xdr:cNvSpPr txBox="1"/>
      </xdr:nvSpPr>
      <xdr:spPr>
        <a:xfrm>
          <a:off x="7626427" y="1454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34797</xdr:rowOff>
    </xdr:from>
    <xdr:ext cx="469744" cy="259045"/>
    <xdr:sp macro="" textlink="">
      <xdr:nvSpPr>
        <xdr:cNvPr id="331" name="n_1mainValue【公営住宅】&#10;一人当たり面積"/>
        <xdr:cNvSpPr txBox="1"/>
      </xdr:nvSpPr>
      <xdr:spPr>
        <a:xfrm>
          <a:off x="9391727" y="1495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34797</xdr:rowOff>
    </xdr:from>
    <xdr:ext cx="469744" cy="259045"/>
    <xdr:sp macro="" textlink="">
      <xdr:nvSpPr>
        <xdr:cNvPr id="332" name="n_2mainValue【公営住宅】&#10;一人当たり面積"/>
        <xdr:cNvSpPr txBox="1"/>
      </xdr:nvSpPr>
      <xdr:spPr>
        <a:xfrm>
          <a:off x="8515427" y="1495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5" name="テキスト ボックス 37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6" name="直線コネクタ 37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7" name="テキスト ボックス 37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8" name="直線コネクタ 37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9" name="テキスト ボックス 37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0" name="直線コネクタ 3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1" name="テキスト ボックス 3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2" name="直線コネクタ 38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3" name="テキスト ボックス 38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4" name="直線コネクタ 38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5" name="テキスト ボックス 38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7" name="テキスト ボックス 3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389" name="直線コネクタ 388"/>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390"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391" name="直線コネクタ 390"/>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392"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393" name="直線コネクタ 392"/>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394" name="【学校施設】&#10;有形固定資産減価償却率平均値テキスト"/>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395" name="フローチャート: 判断 394"/>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396" name="フローチャート: 判断 395"/>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397" name="フローチャート: 判断 396"/>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398" name="フローチャート: 判断 397"/>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9" name="テキスト ボックス 3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0" name="テキスト ボックス 3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1" name="テキスト ボックス 4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2" name="テキスト ボックス 4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3" name="テキスト ボックス 4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130175</xdr:rowOff>
    </xdr:from>
    <xdr:to>
      <xdr:col>85</xdr:col>
      <xdr:colOff>177800</xdr:colOff>
      <xdr:row>62</xdr:row>
      <xdr:rowOff>60325</xdr:rowOff>
    </xdr:to>
    <xdr:sp macro="" textlink="">
      <xdr:nvSpPr>
        <xdr:cNvPr id="404" name="楕円 403"/>
        <xdr:cNvSpPr/>
      </xdr:nvSpPr>
      <xdr:spPr>
        <a:xfrm>
          <a:off x="162687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108602</xdr:rowOff>
    </xdr:from>
    <xdr:ext cx="405111" cy="259045"/>
    <xdr:sp macro="" textlink="">
      <xdr:nvSpPr>
        <xdr:cNvPr id="405" name="【学校施設】&#10;有形固定資産減価償却率該当値テキスト"/>
        <xdr:cNvSpPr txBox="1"/>
      </xdr:nvSpPr>
      <xdr:spPr>
        <a:xfrm>
          <a:off x="16357600"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15875</xdr:rowOff>
    </xdr:from>
    <xdr:to>
      <xdr:col>81</xdr:col>
      <xdr:colOff>101600</xdr:colOff>
      <xdr:row>62</xdr:row>
      <xdr:rowOff>117475</xdr:rowOff>
    </xdr:to>
    <xdr:sp macro="" textlink="">
      <xdr:nvSpPr>
        <xdr:cNvPr id="406" name="楕円 405"/>
        <xdr:cNvSpPr/>
      </xdr:nvSpPr>
      <xdr:spPr>
        <a:xfrm>
          <a:off x="15430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9525</xdr:rowOff>
    </xdr:from>
    <xdr:to>
      <xdr:col>85</xdr:col>
      <xdr:colOff>127000</xdr:colOff>
      <xdr:row>62</xdr:row>
      <xdr:rowOff>66675</xdr:rowOff>
    </xdr:to>
    <xdr:cxnSp macro="">
      <xdr:nvCxnSpPr>
        <xdr:cNvPr id="407" name="直線コネクタ 406"/>
        <xdr:cNvCxnSpPr/>
      </xdr:nvCxnSpPr>
      <xdr:spPr>
        <a:xfrm flipV="1">
          <a:off x="15481300" y="106394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80645</xdr:rowOff>
    </xdr:from>
    <xdr:to>
      <xdr:col>76</xdr:col>
      <xdr:colOff>165100</xdr:colOff>
      <xdr:row>62</xdr:row>
      <xdr:rowOff>10795</xdr:rowOff>
    </xdr:to>
    <xdr:sp macro="" textlink="">
      <xdr:nvSpPr>
        <xdr:cNvPr id="408" name="楕円 407"/>
        <xdr:cNvSpPr/>
      </xdr:nvSpPr>
      <xdr:spPr>
        <a:xfrm>
          <a:off x="14541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131445</xdr:rowOff>
    </xdr:from>
    <xdr:to>
      <xdr:col>81</xdr:col>
      <xdr:colOff>50800</xdr:colOff>
      <xdr:row>62</xdr:row>
      <xdr:rowOff>66675</xdr:rowOff>
    </xdr:to>
    <xdr:cxnSp macro="">
      <xdr:nvCxnSpPr>
        <xdr:cNvPr id="409" name="直線コネクタ 408"/>
        <xdr:cNvCxnSpPr/>
      </xdr:nvCxnSpPr>
      <xdr:spPr>
        <a:xfrm>
          <a:off x="14592300" y="1058989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410" name="n_1ave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411" name="n_2aveValue【学校施設】&#10;有形固定資産減価償却率"/>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412" name="n_3aveValue【学校施設】&#10;有形固定資産減価償却率"/>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108602</xdr:rowOff>
    </xdr:from>
    <xdr:ext cx="405111" cy="259045"/>
    <xdr:sp macro="" textlink="">
      <xdr:nvSpPr>
        <xdr:cNvPr id="413" name="n_1mainValue【学校施設】&#10;有形固定資産減価償却率"/>
        <xdr:cNvSpPr txBox="1"/>
      </xdr:nvSpPr>
      <xdr:spPr>
        <a:xfrm>
          <a:off x="152660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1922</xdr:rowOff>
    </xdr:from>
    <xdr:ext cx="405111" cy="259045"/>
    <xdr:sp macro="" textlink="">
      <xdr:nvSpPr>
        <xdr:cNvPr id="414" name="n_2mainValue【学校施設】&#10;有形固定資産減価償却率"/>
        <xdr:cNvSpPr txBox="1"/>
      </xdr:nvSpPr>
      <xdr:spPr>
        <a:xfrm>
          <a:off x="14389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3" name="テキスト ボックス 4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4" name="直線コネクタ 4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5" name="テキスト ボックス 4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26" name="直線コネクタ 42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7" name="テキスト ボックス 42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8" name="直線コネクタ 42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9" name="テキスト ボックス 42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0" name="直線コネクタ 42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1" name="テキスト ボックス 43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2" name="直線コネクタ 43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3" name="テキスト ボックス 43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437" name="直線コネクタ 436"/>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438"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439" name="直線コネクタ 438"/>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440"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441" name="直線コネクタ 440"/>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442" name="【学校施設】&#10;一人当たり面積平均値テキスト"/>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443" name="フローチャート: 判断 442"/>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444" name="フローチャート: 判断 443"/>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445" name="フローチャート: 判断 444"/>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864</xdr:rowOff>
    </xdr:from>
    <xdr:to>
      <xdr:col>102</xdr:col>
      <xdr:colOff>165100</xdr:colOff>
      <xdr:row>62</xdr:row>
      <xdr:rowOff>102464</xdr:rowOff>
    </xdr:to>
    <xdr:sp macro="" textlink="">
      <xdr:nvSpPr>
        <xdr:cNvPr id="446" name="フローチャート: 判断 445"/>
        <xdr:cNvSpPr/>
      </xdr:nvSpPr>
      <xdr:spPr>
        <a:xfrm>
          <a:off x="194945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7" name="テキスト ボックス 4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8" name="テキスト ボックス 4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9" name="テキスト ボックス 4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0" name="テキスト ボックス 4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1" name="テキスト ボックス 4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xdr:rowOff>
    </xdr:from>
    <xdr:to>
      <xdr:col>116</xdr:col>
      <xdr:colOff>114300</xdr:colOff>
      <xdr:row>62</xdr:row>
      <xdr:rowOff>110236</xdr:rowOff>
    </xdr:to>
    <xdr:sp macro="" textlink="">
      <xdr:nvSpPr>
        <xdr:cNvPr id="452" name="楕円 451"/>
        <xdr:cNvSpPr/>
      </xdr:nvSpPr>
      <xdr:spPr>
        <a:xfrm>
          <a:off x="22110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31513</xdr:rowOff>
    </xdr:from>
    <xdr:ext cx="469744" cy="259045"/>
    <xdr:sp macro="" textlink="">
      <xdr:nvSpPr>
        <xdr:cNvPr id="453" name="【学校施設】&#10;一人当たり面積該当値テキスト"/>
        <xdr:cNvSpPr txBox="1"/>
      </xdr:nvSpPr>
      <xdr:spPr>
        <a:xfrm>
          <a:off x="22199600" y="1048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36982</xdr:rowOff>
    </xdr:from>
    <xdr:to>
      <xdr:col>112</xdr:col>
      <xdr:colOff>38100</xdr:colOff>
      <xdr:row>61</xdr:row>
      <xdr:rowOff>138582</xdr:rowOff>
    </xdr:to>
    <xdr:sp macro="" textlink="">
      <xdr:nvSpPr>
        <xdr:cNvPr id="454" name="楕円 453"/>
        <xdr:cNvSpPr/>
      </xdr:nvSpPr>
      <xdr:spPr>
        <a:xfrm>
          <a:off x="21272500" y="104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87782</xdr:rowOff>
    </xdr:from>
    <xdr:to>
      <xdr:col>116</xdr:col>
      <xdr:colOff>63500</xdr:colOff>
      <xdr:row>62</xdr:row>
      <xdr:rowOff>59436</xdr:rowOff>
    </xdr:to>
    <xdr:cxnSp macro="">
      <xdr:nvCxnSpPr>
        <xdr:cNvPr id="455" name="直線コネクタ 454"/>
        <xdr:cNvCxnSpPr/>
      </xdr:nvCxnSpPr>
      <xdr:spPr>
        <a:xfrm>
          <a:off x="21323300" y="10546232"/>
          <a:ext cx="838200" cy="1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138023</xdr:rowOff>
    </xdr:from>
    <xdr:to>
      <xdr:col>107</xdr:col>
      <xdr:colOff>101600</xdr:colOff>
      <xdr:row>62</xdr:row>
      <xdr:rowOff>68173</xdr:rowOff>
    </xdr:to>
    <xdr:sp macro="" textlink="">
      <xdr:nvSpPr>
        <xdr:cNvPr id="456" name="楕円 455"/>
        <xdr:cNvSpPr/>
      </xdr:nvSpPr>
      <xdr:spPr>
        <a:xfrm>
          <a:off x="20383500" y="10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87782</xdr:rowOff>
    </xdr:from>
    <xdr:to>
      <xdr:col>111</xdr:col>
      <xdr:colOff>177800</xdr:colOff>
      <xdr:row>62</xdr:row>
      <xdr:rowOff>17373</xdr:rowOff>
    </xdr:to>
    <xdr:cxnSp macro="">
      <xdr:nvCxnSpPr>
        <xdr:cNvPr id="457" name="直線コネクタ 456"/>
        <xdr:cNvCxnSpPr/>
      </xdr:nvCxnSpPr>
      <xdr:spPr>
        <a:xfrm flipV="1">
          <a:off x="20434300" y="10546232"/>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458" name="n_1aveValue【学校施設】&#10;一人当たり面積"/>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459" name="n_2aveValue【学校施設】&#10;一人当たり面積"/>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118991</xdr:rowOff>
    </xdr:from>
    <xdr:ext cx="469744" cy="259045"/>
    <xdr:sp macro="" textlink="">
      <xdr:nvSpPr>
        <xdr:cNvPr id="460" name="n_3aveValue【学校施設】&#10;一人当たり面積"/>
        <xdr:cNvSpPr txBox="1"/>
      </xdr:nvSpPr>
      <xdr:spPr>
        <a:xfrm>
          <a:off x="19310427" y="1040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155109</xdr:rowOff>
    </xdr:from>
    <xdr:ext cx="469744" cy="259045"/>
    <xdr:sp macro="" textlink="">
      <xdr:nvSpPr>
        <xdr:cNvPr id="461" name="n_1mainValue【学校施設】&#10;一人当たり面積"/>
        <xdr:cNvSpPr txBox="1"/>
      </xdr:nvSpPr>
      <xdr:spPr>
        <a:xfrm>
          <a:off x="21075727" y="1027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84700</xdr:rowOff>
    </xdr:from>
    <xdr:ext cx="469744" cy="259045"/>
    <xdr:sp macro="" textlink="">
      <xdr:nvSpPr>
        <xdr:cNvPr id="462" name="n_2mainValue【学校施設】&#10;一人当たり面積"/>
        <xdr:cNvSpPr txBox="1"/>
      </xdr:nvSpPr>
      <xdr:spPr>
        <a:xfrm>
          <a:off x="20199427" y="1037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1" name="正方形/長方形 4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2" name="正方形/長方形 4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3" name="正方形/長方形 4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4" name="正方形/長方形 4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5" name="正方形/長方形 4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6" name="正方形/長方形 4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7" name="正方形/長方形 4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8" name="正方形/長方形 47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9" name="正方形/長方形 4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0" name="正方形/長方形 4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1" name="正方形/長方形 4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2" name="正方形/長方形 4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3" name="正方形/長方形 4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4" name="正方形/長方形 4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5" name="正方形/長方形 4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6" name="正方形/長方形 4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7" name="テキスト ボックス 4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8" name="直線コネクタ 4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9" name="直線コネクタ 4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0" name="テキスト ボックス 4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1" name="直線コネクタ 4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2" name="テキスト ボックス 4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3" name="直線コネクタ 4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4" name="テキスト ボックス 4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5" name="直線コネクタ 4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6" name="テキスト ボックス 4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7" name="直線コネクタ 4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8" name="テキスト ボックス 4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9" name="直線コネクタ 4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0" name="テキスト ボックス 4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1" name="直線コネクタ 5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2" name="テキスト ボックス 5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04" name="直線コネクタ 503"/>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05"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06" name="直線コネクタ 505"/>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8" name="直線コネクタ 50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509"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510" name="フローチャート: 判断 509"/>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11" name="フローチャート: 判断 510"/>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512" name="フローチャート: 判断 511"/>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9071</xdr:rowOff>
    </xdr:from>
    <xdr:to>
      <xdr:col>72</xdr:col>
      <xdr:colOff>38100</xdr:colOff>
      <xdr:row>103</xdr:row>
      <xdr:rowOff>110671</xdr:rowOff>
    </xdr:to>
    <xdr:sp macro="" textlink="">
      <xdr:nvSpPr>
        <xdr:cNvPr id="513" name="フローチャート: 判断 512"/>
        <xdr:cNvSpPr/>
      </xdr:nvSpPr>
      <xdr:spPr>
        <a:xfrm>
          <a:off x="13652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4" name="テキスト ボックス 5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5" name="テキスト ボックス 5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6" name="テキスト ボックス 5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7" name="テキスト ボックス 5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8" name="テキスト ボックス 5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100</xdr:row>
      <xdr:rowOff>33564</xdr:rowOff>
    </xdr:from>
    <xdr:to>
      <xdr:col>76</xdr:col>
      <xdr:colOff>165100</xdr:colOff>
      <xdr:row>100</xdr:row>
      <xdr:rowOff>135164</xdr:rowOff>
    </xdr:to>
    <xdr:sp macro="" textlink="">
      <xdr:nvSpPr>
        <xdr:cNvPr id="519" name="楕円 518"/>
        <xdr:cNvSpPr/>
      </xdr:nvSpPr>
      <xdr:spPr>
        <a:xfrm>
          <a:off x="14541500" y="171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112503</xdr:rowOff>
    </xdr:from>
    <xdr:ext cx="405111" cy="259045"/>
    <xdr:sp macro="" textlink="">
      <xdr:nvSpPr>
        <xdr:cNvPr id="520" name="n_1aveValue【公民館】&#10;有形固定資産減価償却率"/>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521"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127198</xdr:rowOff>
    </xdr:from>
    <xdr:ext cx="405111" cy="259045"/>
    <xdr:sp macro="" textlink="">
      <xdr:nvSpPr>
        <xdr:cNvPr id="522" name="n_3aveValue【公民館】&#10;有形固定資産減価償却率"/>
        <xdr:cNvSpPr txBox="1"/>
      </xdr:nvSpPr>
      <xdr:spPr>
        <a:xfrm>
          <a:off x="135007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151691</xdr:rowOff>
    </xdr:from>
    <xdr:ext cx="405111" cy="259045"/>
    <xdr:sp macro="" textlink="">
      <xdr:nvSpPr>
        <xdr:cNvPr id="523" name="n_2mainValue【公民館】&#10;有形固定資産減価償却率"/>
        <xdr:cNvSpPr txBox="1"/>
      </xdr:nvSpPr>
      <xdr:spPr>
        <a:xfrm>
          <a:off x="14389744" y="1695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4" name="正方形/長方形 5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1" name="正方形/長方形 5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2" name="テキスト ボックス 5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3" name="直線コネクタ 5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4" name="直線コネクタ 5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5" name="テキスト ボックス 5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6" name="直線コネクタ 5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7" name="テキスト ボックス 5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8" name="直線コネクタ 5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9" name="テキスト ボックス 5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0" name="直線コネクタ 5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1" name="テキスト ボックス 5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2" name="直線コネクタ 5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3" name="テキスト ボックス 5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4" name="直線コネクタ 5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5" name="テキスト ボックス 54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6" name="直線コネクタ 5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7" name="テキスト ボックス 5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549" name="直線コネクタ 548"/>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550"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551" name="直線コネクタ 550"/>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552"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553" name="直線コネクタ 552"/>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554" name="【公民館】&#10;一人当たり面積平均値テキスト"/>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555" name="フローチャート: 判断 554"/>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556" name="フローチャート: 判断 555"/>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557" name="フローチャート: 判断 556"/>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558" name="フローチャート: 判断 557"/>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9" name="テキスト ボックス 5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0" name="テキスト ボックス 5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1" name="テキスト ボックス 5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2" name="テキスト ボックス 5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3" name="テキスト ボックス 5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41729</xdr:rowOff>
    </xdr:from>
    <xdr:to>
      <xdr:col>107</xdr:col>
      <xdr:colOff>101600</xdr:colOff>
      <xdr:row>108</xdr:row>
      <xdr:rowOff>143329</xdr:rowOff>
    </xdr:to>
    <xdr:sp macro="" textlink="">
      <xdr:nvSpPr>
        <xdr:cNvPr id="564" name="楕円 563"/>
        <xdr:cNvSpPr/>
      </xdr:nvSpPr>
      <xdr:spPr>
        <a:xfrm>
          <a:off x="20383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50454</xdr:rowOff>
    </xdr:from>
    <xdr:ext cx="469744" cy="259045"/>
    <xdr:sp macro="" textlink="">
      <xdr:nvSpPr>
        <xdr:cNvPr id="565" name="n_1aveValue【公民館】&#10;一人当たり面積"/>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566"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567" name="n_3aveValue【公民館】&#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134456</xdr:rowOff>
    </xdr:from>
    <xdr:ext cx="469744" cy="259045"/>
    <xdr:sp macro="" textlink="">
      <xdr:nvSpPr>
        <xdr:cNvPr id="568" name="n_2mainValue【公民館】&#10;一人当たり面積"/>
        <xdr:cNvSpPr txBox="1"/>
      </xdr:nvSpPr>
      <xdr:spPr>
        <a:xfrm>
          <a:off x="20199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9" name="正方形/長方形 5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0" name="正方形/長方形 5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1" name="テキスト ボックス 5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多くは平均近くにあるが、特に有形固定資産減価償却率が高くなっている施設は、公営住宅、公民館であり、若干低くなっている施設は学校施設である。公営住宅については築３０年以上経過しており今後の更新計画が必要となる。公民館については、役場組織の配置換えにより機能を変更したことからＨ２９</a:t>
          </a:r>
          <a:r>
            <a:rPr kumimoji="1" lang="ja-JP" altLang="en-US" sz="1100">
              <a:solidFill>
                <a:schemeClr val="dk1"/>
              </a:solidFill>
              <a:effectLst/>
              <a:latin typeface="+mn-lt"/>
              <a:ea typeface="+mn-ea"/>
              <a:cs typeface="+mn-cs"/>
            </a:rPr>
            <a:t>、Ｈ３０年度と</a:t>
          </a:r>
          <a:r>
            <a:rPr kumimoji="1" lang="ja-JP" altLang="ja-JP" sz="1100">
              <a:solidFill>
                <a:schemeClr val="dk1"/>
              </a:solidFill>
              <a:effectLst/>
              <a:latin typeface="+mn-lt"/>
              <a:ea typeface="+mn-ea"/>
              <a:cs typeface="+mn-cs"/>
            </a:rPr>
            <a:t>数値は出ていないが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同じく老朽化が進んでいるため役場庁舎の建て替えと合わせて解体予定であり数値の低下は見込まれる。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19,670
19,463
37.94
7,604,735
7,176,837
191,976
4,554,555
7,074,388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xdr:cNvSpPr txBox="1"/>
      </xdr:nvSpPr>
      <xdr:spPr>
        <a:xfrm>
          <a:off x="4673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18869</xdr:rowOff>
    </xdr:from>
    <xdr:to>
      <xdr:col>24</xdr:col>
      <xdr:colOff>114300</xdr:colOff>
      <xdr:row>40</xdr:row>
      <xdr:rowOff>120469</xdr:rowOff>
    </xdr:to>
    <xdr:sp macro="" textlink="">
      <xdr:nvSpPr>
        <xdr:cNvPr id="72" name="楕円 71"/>
        <xdr:cNvSpPr/>
      </xdr:nvSpPr>
      <xdr:spPr>
        <a:xfrm>
          <a:off x="45847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168746</xdr:rowOff>
    </xdr:from>
    <xdr:ext cx="405111" cy="259045"/>
    <xdr:sp macro="" textlink="">
      <xdr:nvSpPr>
        <xdr:cNvPr id="73" name="【図書館】&#10;有形固定資産減価償却率該当値テキスト"/>
        <xdr:cNvSpPr txBox="1"/>
      </xdr:nvSpPr>
      <xdr:spPr>
        <a:xfrm>
          <a:off x="4673600"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97246</xdr:rowOff>
    </xdr:from>
    <xdr:to>
      <xdr:col>20</xdr:col>
      <xdr:colOff>38100</xdr:colOff>
      <xdr:row>41</xdr:row>
      <xdr:rowOff>27396</xdr:rowOff>
    </xdr:to>
    <xdr:sp macro="" textlink="">
      <xdr:nvSpPr>
        <xdr:cNvPr id="74" name="楕円 73"/>
        <xdr:cNvSpPr/>
      </xdr:nvSpPr>
      <xdr:spPr>
        <a:xfrm>
          <a:off x="37465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69669</xdr:rowOff>
    </xdr:from>
    <xdr:to>
      <xdr:col>24</xdr:col>
      <xdr:colOff>63500</xdr:colOff>
      <xdr:row>40</xdr:row>
      <xdr:rowOff>148046</xdr:rowOff>
    </xdr:to>
    <xdr:cxnSp macro="">
      <xdr:nvCxnSpPr>
        <xdr:cNvPr id="75" name="直線コネクタ 74"/>
        <xdr:cNvCxnSpPr/>
      </xdr:nvCxnSpPr>
      <xdr:spPr>
        <a:xfrm flipV="1">
          <a:off x="3797300" y="6927669"/>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4173</xdr:rowOff>
    </xdr:from>
    <xdr:to>
      <xdr:col>15</xdr:col>
      <xdr:colOff>101600</xdr:colOff>
      <xdr:row>41</xdr:row>
      <xdr:rowOff>105773</xdr:rowOff>
    </xdr:to>
    <xdr:sp macro="" textlink="">
      <xdr:nvSpPr>
        <xdr:cNvPr id="76" name="楕円 75"/>
        <xdr:cNvSpPr/>
      </xdr:nvSpPr>
      <xdr:spPr>
        <a:xfrm>
          <a:off x="2857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148046</xdr:rowOff>
    </xdr:from>
    <xdr:to>
      <xdr:col>19</xdr:col>
      <xdr:colOff>177800</xdr:colOff>
      <xdr:row>41</xdr:row>
      <xdr:rowOff>54973</xdr:rowOff>
    </xdr:to>
    <xdr:cxnSp macro="">
      <xdr:nvCxnSpPr>
        <xdr:cNvPr id="77" name="直線コネクタ 76"/>
        <xdr:cNvCxnSpPr/>
      </xdr:nvCxnSpPr>
      <xdr:spPr>
        <a:xfrm flipV="1">
          <a:off x="2908300" y="700604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8"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79" name="n_2aveValue【図書館】&#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133730</xdr:rowOff>
    </xdr:from>
    <xdr:ext cx="405111" cy="259045"/>
    <xdr:sp macro="" textlink="">
      <xdr:nvSpPr>
        <xdr:cNvPr id="80" name="n_3aveValue【図書館】&#10;有形固定資産減価償却率"/>
        <xdr:cNvSpPr txBox="1"/>
      </xdr:nvSpPr>
      <xdr:spPr>
        <a:xfrm>
          <a:off x="1816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18523</xdr:rowOff>
    </xdr:from>
    <xdr:ext cx="405111" cy="259045"/>
    <xdr:sp macro="" textlink="">
      <xdr:nvSpPr>
        <xdr:cNvPr id="81" name="n_1mainValue【図書館】&#10;有形固定資産減価償却率"/>
        <xdr:cNvSpPr txBox="1"/>
      </xdr:nvSpPr>
      <xdr:spPr>
        <a:xfrm>
          <a:off x="3582044" y="704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96900</xdr:rowOff>
    </xdr:from>
    <xdr:ext cx="405111" cy="259045"/>
    <xdr:sp macro="" textlink="">
      <xdr:nvSpPr>
        <xdr:cNvPr id="82" name="n_2mainValue【図書館】&#10;有形固定資産減価償却率"/>
        <xdr:cNvSpPr txBox="1"/>
      </xdr:nvSpPr>
      <xdr:spPr>
        <a:xfrm>
          <a:off x="2705744" y="712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7"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0" name="フローチャート: 判断 109"/>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1" name="フローチャート: 判断 110"/>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117" name="楕円 116"/>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139717</xdr:rowOff>
    </xdr:from>
    <xdr:ext cx="469744" cy="259045"/>
    <xdr:sp macro="" textlink="">
      <xdr:nvSpPr>
        <xdr:cNvPr id="118" name="【図書館】&#10;一人当たり面積該当値テキスト"/>
        <xdr:cNvSpPr txBox="1"/>
      </xdr:nvSpPr>
      <xdr:spPr>
        <a:xfrm>
          <a:off x="10515600"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122555</xdr:rowOff>
    </xdr:from>
    <xdr:to>
      <xdr:col>50</xdr:col>
      <xdr:colOff>165100</xdr:colOff>
      <xdr:row>39</xdr:row>
      <xdr:rowOff>52705</xdr:rowOff>
    </xdr:to>
    <xdr:sp macro="" textlink="">
      <xdr:nvSpPr>
        <xdr:cNvPr id="119" name="楕円 118"/>
        <xdr:cNvSpPr/>
      </xdr:nvSpPr>
      <xdr:spPr>
        <a:xfrm>
          <a:off x="9588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39</xdr:row>
      <xdr:rowOff>1905</xdr:rowOff>
    </xdr:to>
    <xdr:cxnSp macro="">
      <xdr:nvCxnSpPr>
        <xdr:cNvPr id="120" name="直線コネクタ 119"/>
        <xdr:cNvCxnSpPr/>
      </xdr:nvCxnSpPr>
      <xdr:spPr>
        <a:xfrm flipV="1">
          <a:off x="9639300" y="66827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122555</xdr:rowOff>
    </xdr:from>
    <xdr:to>
      <xdr:col>46</xdr:col>
      <xdr:colOff>38100</xdr:colOff>
      <xdr:row>39</xdr:row>
      <xdr:rowOff>52705</xdr:rowOff>
    </xdr:to>
    <xdr:sp macro="" textlink="">
      <xdr:nvSpPr>
        <xdr:cNvPr id="121" name="楕円 120"/>
        <xdr:cNvSpPr/>
      </xdr:nvSpPr>
      <xdr:spPr>
        <a:xfrm>
          <a:off x="8699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xdr:rowOff>
    </xdr:from>
    <xdr:to>
      <xdr:col>50</xdr:col>
      <xdr:colOff>114300</xdr:colOff>
      <xdr:row>39</xdr:row>
      <xdr:rowOff>1905</xdr:rowOff>
    </xdr:to>
    <xdr:cxnSp macro="">
      <xdr:nvCxnSpPr>
        <xdr:cNvPr id="122" name="直線コネクタ 121"/>
        <xdr:cNvCxnSpPr/>
      </xdr:nvCxnSpPr>
      <xdr:spPr>
        <a:xfrm>
          <a:off x="8750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3" name="n_1aveValue【図書館】&#10;一人当たり面積"/>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4" name="n_2aveValue【図書館】&#10;一人当たり面積"/>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25"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69232</xdr:rowOff>
    </xdr:from>
    <xdr:ext cx="469744" cy="259045"/>
    <xdr:sp macro="" textlink="">
      <xdr:nvSpPr>
        <xdr:cNvPr id="126" name="n_1mainValue【図書館】&#10;一人当たり面積"/>
        <xdr:cNvSpPr txBox="1"/>
      </xdr:nvSpPr>
      <xdr:spPr>
        <a:xfrm>
          <a:off x="93917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69232</xdr:rowOff>
    </xdr:from>
    <xdr:ext cx="469744" cy="259045"/>
    <xdr:sp macro="" textlink="">
      <xdr:nvSpPr>
        <xdr:cNvPr id="127" name="n_2mainValue【図書館】&#10;一人当たり面積"/>
        <xdr:cNvSpPr txBox="1"/>
      </xdr:nvSpPr>
      <xdr:spPr>
        <a:xfrm>
          <a:off x="8515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2" name="直線コネクタ 151"/>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3"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4" name="直線コネクタ 153"/>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7"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8" name="フローチャート: 判断 157"/>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9" name="フローチャート: 判断 15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0" name="フローチャート: 判断 159"/>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61" name="フローチャート: 判断 160"/>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160655</xdr:rowOff>
    </xdr:from>
    <xdr:to>
      <xdr:col>15</xdr:col>
      <xdr:colOff>101600</xdr:colOff>
      <xdr:row>56</xdr:row>
      <xdr:rowOff>90805</xdr:rowOff>
    </xdr:to>
    <xdr:sp macro="" textlink="">
      <xdr:nvSpPr>
        <xdr:cNvPr id="167" name="楕円 166"/>
        <xdr:cNvSpPr/>
      </xdr:nvSpPr>
      <xdr:spPr>
        <a:xfrm>
          <a:off x="28575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74947</xdr:rowOff>
    </xdr:from>
    <xdr:ext cx="405111" cy="259045"/>
    <xdr:sp macro="" textlink="">
      <xdr:nvSpPr>
        <xdr:cNvPr id="168"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69"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170" name="n_3aveValue【体育館・プー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107332</xdr:rowOff>
    </xdr:from>
    <xdr:ext cx="405111" cy="259045"/>
    <xdr:sp macro="" textlink="">
      <xdr:nvSpPr>
        <xdr:cNvPr id="171" name="n_2mainValue【体育館・プール】&#10;有形固定資産減価償却率"/>
        <xdr:cNvSpPr txBox="1"/>
      </xdr:nvSpPr>
      <xdr:spPr>
        <a:xfrm>
          <a:off x="2705744" y="936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195" name="直線コネクタ 194"/>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9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97" name="直線コネクタ 19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198"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199" name="直線コネクタ 198"/>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00" name="【体育館・プール】&#10;一人当たり面積平均値テキスト"/>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1" name="フローチャート: 判断 200"/>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2" name="フローチャート: 判断 201"/>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03" name="フローチャート: 判断 202"/>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04" name="フローチャート: 判断 203"/>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97790</xdr:rowOff>
    </xdr:from>
    <xdr:to>
      <xdr:col>46</xdr:col>
      <xdr:colOff>38100</xdr:colOff>
      <xdr:row>64</xdr:row>
      <xdr:rowOff>27940</xdr:rowOff>
    </xdr:to>
    <xdr:sp macro="" textlink="">
      <xdr:nvSpPr>
        <xdr:cNvPr id="210" name="楕円 209"/>
        <xdr:cNvSpPr/>
      </xdr:nvSpPr>
      <xdr:spPr>
        <a:xfrm>
          <a:off x="8699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4462</xdr:rowOff>
    </xdr:from>
    <xdr:ext cx="469744" cy="259045"/>
    <xdr:sp macro="" textlink="">
      <xdr:nvSpPr>
        <xdr:cNvPr id="211"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12"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13" name="n_3aveValue【体育館・プール】&#10;一人当たり面積"/>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19067</xdr:rowOff>
    </xdr:from>
    <xdr:ext cx="469744" cy="259045"/>
    <xdr:sp macro="" textlink="">
      <xdr:nvSpPr>
        <xdr:cNvPr id="214" name="n_2mainValue【体育館・プール】&#10;一人当たり面積"/>
        <xdr:cNvSpPr txBox="1"/>
      </xdr:nvSpPr>
      <xdr:spPr>
        <a:xfrm>
          <a:off x="8515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1" name="正方形/長方形 2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2" name="正方形/長方形 2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3" name="正方形/長方形 2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4" name="正方形/長方形 2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5" name="正方形/長方形 2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6" name="正方形/長方形 2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7" name="正方形/長方形 2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8" name="正方形/長方形 2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9" name="正方形/長方形 2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0" name="正方形/長方形 2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1" name="正方形/長方形 2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2" name="正方形/長方形 2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3" name="正方形/長方形 2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4" name="正方形/長方形 2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5" name="正方形/長方形 2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6" name="正方形/長方形 2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7" name="正方形/長方形 2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8" name="正方形/長方形 2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9" name="正方形/長方形 2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0" name="正方形/長方形 2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1" name="正方形/長方形 2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2" name="正方形/長方形 2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3" name="正方形/長方形 2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4" name="正方形/長方形 2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5" name="テキスト ボックス 2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6" name="直線コネクタ 2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7" name="直線コネクタ 25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8" name="テキスト ボックス 25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9" name="直線コネクタ 25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0" name="テキスト ボックス 25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1" name="直線コネクタ 26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2" name="テキスト ボックス 26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3" name="直線コネクタ 26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4" name="テキスト ボックス 26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5" name="直線コネクタ 26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6" name="テキスト ボックス 26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7" name="直線コネクタ 26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8" name="テキスト ボックス 26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9" name="直線コネクタ 2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0" name="テキスト ボックス 2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272" name="直線コネクタ 271"/>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273"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74" name="直線コネクタ 27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275"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76" name="直線コネクタ 275"/>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277" name="【一般廃棄物処理施設】&#10;有形固定資産減価償却率平均値テキスト"/>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278" name="フローチャート: 判断 277"/>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279" name="フローチャート: 判断 278"/>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280" name="フローチャート: 判断 279"/>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164193</xdr:rowOff>
    </xdr:from>
    <xdr:to>
      <xdr:col>72</xdr:col>
      <xdr:colOff>38100</xdr:colOff>
      <xdr:row>37</xdr:row>
      <xdr:rowOff>94343</xdr:rowOff>
    </xdr:to>
    <xdr:sp macro="" textlink="">
      <xdr:nvSpPr>
        <xdr:cNvPr id="281" name="フローチャート: 判断 280"/>
        <xdr:cNvSpPr/>
      </xdr:nvSpPr>
      <xdr:spPr>
        <a:xfrm>
          <a:off x="13652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2" name="テキスト ボックス 2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3" name="テキスト ボックス 2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4" name="テキスト ボックス 2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5" name="テキスト ボックス 2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6" name="テキスト ボックス 2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287" name="楕円 286"/>
        <xdr:cNvSpPr/>
      </xdr:nvSpPr>
      <xdr:spPr>
        <a:xfrm>
          <a:off x="162687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123026</xdr:rowOff>
    </xdr:from>
    <xdr:ext cx="405111" cy="259045"/>
    <xdr:sp macro="" textlink="">
      <xdr:nvSpPr>
        <xdr:cNvPr id="288" name="【一般廃棄物処理施設】&#10;有形固定資産減価償却率該当値テキスト"/>
        <xdr:cNvSpPr txBox="1"/>
      </xdr:nvSpPr>
      <xdr:spPr>
        <a:xfrm>
          <a:off x="16357600" y="629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107043</xdr:rowOff>
    </xdr:from>
    <xdr:to>
      <xdr:col>81</xdr:col>
      <xdr:colOff>101600</xdr:colOff>
      <xdr:row>37</xdr:row>
      <xdr:rowOff>37193</xdr:rowOff>
    </xdr:to>
    <xdr:sp macro="" textlink="">
      <xdr:nvSpPr>
        <xdr:cNvPr id="289" name="楕円 288"/>
        <xdr:cNvSpPr/>
      </xdr:nvSpPr>
      <xdr:spPr>
        <a:xfrm>
          <a:off x="15430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157843</xdr:rowOff>
    </xdr:from>
    <xdr:to>
      <xdr:col>85</xdr:col>
      <xdr:colOff>127000</xdr:colOff>
      <xdr:row>37</xdr:row>
      <xdr:rowOff>23949</xdr:rowOff>
    </xdr:to>
    <xdr:cxnSp macro="">
      <xdr:nvCxnSpPr>
        <xdr:cNvPr id="290" name="直線コネクタ 289"/>
        <xdr:cNvCxnSpPr/>
      </xdr:nvCxnSpPr>
      <xdr:spPr>
        <a:xfrm>
          <a:off x="15481300" y="633004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157661</xdr:rowOff>
    </xdr:from>
    <xdr:to>
      <xdr:col>76</xdr:col>
      <xdr:colOff>165100</xdr:colOff>
      <xdr:row>37</xdr:row>
      <xdr:rowOff>87811</xdr:rowOff>
    </xdr:to>
    <xdr:sp macro="" textlink="">
      <xdr:nvSpPr>
        <xdr:cNvPr id="291" name="楕円 290"/>
        <xdr:cNvSpPr/>
      </xdr:nvSpPr>
      <xdr:spPr>
        <a:xfrm>
          <a:off x="14541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157843</xdr:rowOff>
    </xdr:from>
    <xdr:to>
      <xdr:col>81</xdr:col>
      <xdr:colOff>50800</xdr:colOff>
      <xdr:row>37</xdr:row>
      <xdr:rowOff>37011</xdr:rowOff>
    </xdr:to>
    <xdr:cxnSp macro="">
      <xdr:nvCxnSpPr>
        <xdr:cNvPr id="292" name="直線コネクタ 291"/>
        <xdr:cNvCxnSpPr/>
      </xdr:nvCxnSpPr>
      <xdr:spPr>
        <a:xfrm flipV="1">
          <a:off x="14592300" y="633004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293" name="n_1ave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294"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110870</xdr:rowOff>
    </xdr:from>
    <xdr:ext cx="405111" cy="259045"/>
    <xdr:sp macro="" textlink="">
      <xdr:nvSpPr>
        <xdr:cNvPr id="295" name="n_3aveValue【一般廃棄物処理施設】&#10;有形固定資産減価償却率"/>
        <xdr:cNvSpPr txBox="1"/>
      </xdr:nvSpPr>
      <xdr:spPr>
        <a:xfrm>
          <a:off x="13500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28320</xdr:rowOff>
    </xdr:from>
    <xdr:ext cx="405111" cy="259045"/>
    <xdr:sp macro="" textlink="">
      <xdr:nvSpPr>
        <xdr:cNvPr id="296" name="n_1mainValue【一般廃棄物処理施設】&#10;有形固定資産減価償却率"/>
        <xdr:cNvSpPr txBox="1"/>
      </xdr:nvSpPr>
      <xdr:spPr>
        <a:xfrm>
          <a:off x="152660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297" name="n_2mainValue【一般廃棄物処理施設】&#10;有形固定資産減価償却率"/>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6" name="テキスト ボックス 3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7" name="直線コネクタ 3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08" name="直線コネクタ 30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09" name="テキスト ボックス 30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0" name="直線コネクタ 30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11" name="テキスト ボックス 31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12" name="直線コネクタ 31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13" name="テキスト ボックス 31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4" name="直線コネクタ 3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5" name="テキスト ボックス 31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317" name="直線コネクタ 316"/>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18"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19" name="直線コネクタ 318"/>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320"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321" name="直線コネクタ 320"/>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322" name="【一般廃棄物処理施設】&#10;一人当たり有形固定資産（償却資産）額平均値テキスト"/>
        <xdr:cNvSpPr txBox="1"/>
      </xdr:nvSpPr>
      <xdr:spPr>
        <a:xfrm>
          <a:off x="22199600" y="646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323" name="フローチャート: 判断 322"/>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324" name="フローチャート: 判断 323"/>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325" name="フローチャート: 判断 324"/>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154770</xdr:rowOff>
    </xdr:from>
    <xdr:to>
      <xdr:col>102</xdr:col>
      <xdr:colOff>165100</xdr:colOff>
      <xdr:row>39</xdr:row>
      <xdr:rowOff>84920</xdr:rowOff>
    </xdr:to>
    <xdr:sp macro="" textlink="">
      <xdr:nvSpPr>
        <xdr:cNvPr id="326" name="フローチャート: 判断 325"/>
        <xdr:cNvSpPr/>
      </xdr:nvSpPr>
      <xdr:spPr>
        <a:xfrm>
          <a:off x="19494500" y="666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7" name="テキスト ボックス 3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8" name="テキスト ボックス 3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9" name="テキスト ボックス 3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0" name="テキスト ボックス 3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1" name="テキスト ボックス 3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34961</xdr:rowOff>
    </xdr:from>
    <xdr:to>
      <xdr:col>116</xdr:col>
      <xdr:colOff>114300</xdr:colOff>
      <xdr:row>39</xdr:row>
      <xdr:rowOff>136561</xdr:rowOff>
    </xdr:to>
    <xdr:sp macro="" textlink="">
      <xdr:nvSpPr>
        <xdr:cNvPr id="332" name="楕円 331"/>
        <xdr:cNvSpPr/>
      </xdr:nvSpPr>
      <xdr:spPr>
        <a:xfrm>
          <a:off x="22110700" y="67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13388</xdr:rowOff>
    </xdr:from>
    <xdr:ext cx="534377" cy="259045"/>
    <xdr:sp macro="" textlink="">
      <xdr:nvSpPr>
        <xdr:cNvPr id="333" name="【一般廃棄物処理施設】&#10;一人当たり有形固定資産（償却資産）額該当値テキスト"/>
        <xdr:cNvSpPr txBox="1"/>
      </xdr:nvSpPr>
      <xdr:spPr>
        <a:xfrm>
          <a:off x="22199600" y="66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118869</xdr:rowOff>
    </xdr:from>
    <xdr:to>
      <xdr:col>112</xdr:col>
      <xdr:colOff>38100</xdr:colOff>
      <xdr:row>40</xdr:row>
      <xdr:rowOff>49019</xdr:rowOff>
    </xdr:to>
    <xdr:sp macro="" textlink="">
      <xdr:nvSpPr>
        <xdr:cNvPr id="334" name="楕円 333"/>
        <xdr:cNvSpPr/>
      </xdr:nvSpPr>
      <xdr:spPr>
        <a:xfrm>
          <a:off x="21272500" y="68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85761</xdr:rowOff>
    </xdr:from>
    <xdr:to>
      <xdr:col>116</xdr:col>
      <xdr:colOff>63500</xdr:colOff>
      <xdr:row>39</xdr:row>
      <xdr:rowOff>169669</xdr:rowOff>
    </xdr:to>
    <xdr:cxnSp macro="">
      <xdr:nvCxnSpPr>
        <xdr:cNvPr id="335" name="直線コネクタ 334"/>
        <xdr:cNvCxnSpPr/>
      </xdr:nvCxnSpPr>
      <xdr:spPr>
        <a:xfrm flipV="1">
          <a:off x="21323300" y="6772311"/>
          <a:ext cx="838200" cy="8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105284</xdr:rowOff>
    </xdr:from>
    <xdr:to>
      <xdr:col>107</xdr:col>
      <xdr:colOff>101600</xdr:colOff>
      <xdr:row>40</xdr:row>
      <xdr:rowOff>35434</xdr:rowOff>
    </xdr:to>
    <xdr:sp macro="" textlink="">
      <xdr:nvSpPr>
        <xdr:cNvPr id="336" name="楕円 335"/>
        <xdr:cNvSpPr/>
      </xdr:nvSpPr>
      <xdr:spPr>
        <a:xfrm>
          <a:off x="20383500" y="67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156084</xdr:rowOff>
    </xdr:from>
    <xdr:to>
      <xdr:col>111</xdr:col>
      <xdr:colOff>177800</xdr:colOff>
      <xdr:row>39</xdr:row>
      <xdr:rowOff>169669</xdr:rowOff>
    </xdr:to>
    <xdr:cxnSp macro="">
      <xdr:nvCxnSpPr>
        <xdr:cNvPr id="337" name="直線コネクタ 336"/>
        <xdr:cNvCxnSpPr/>
      </xdr:nvCxnSpPr>
      <xdr:spPr>
        <a:xfrm>
          <a:off x="20434300" y="6842634"/>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338" name="n_1aveValue【一般廃棄物処理施設】&#10;一人当たり有形固定資産（償却資産）額"/>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339" name="n_2aveValue【一般廃棄物処理施設】&#10;一人当たり有形固定資産（償却資産）額"/>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101447</xdr:rowOff>
    </xdr:from>
    <xdr:ext cx="534377" cy="259045"/>
    <xdr:sp macro="" textlink="">
      <xdr:nvSpPr>
        <xdr:cNvPr id="340" name="n_3aveValue【一般廃棄物処理施設】&#10;一人当たり有形固定資産（償却資産）額"/>
        <xdr:cNvSpPr txBox="1"/>
      </xdr:nvSpPr>
      <xdr:spPr>
        <a:xfrm>
          <a:off x="19278111" y="644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40146</xdr:rowOff>
    </xdr:from>
    <xdr:ext cx="534377" cy="259045"/>
    <xdr:sp macro="" textlink="">
      <xdr:nvSpPr>
        <xdr:cNvPr id="341" name="n_1mainValue【一般廃棄物処理施設】&#10;一人当たり有形固定資産（償却資産）額"/>
        <xdr:cNvSpPr txBox="1"/>
      </xdr:nvSpPr>
      <xdr:spPr>
        <a:xfrm>
          <a:off x="21043411" y="68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26561</xdr:rowOff>
    </xdr:from>
    <xdr:ext cx="534377" cy="259045"/>
    <xdr:sp macro="" textlink="">
      <xdr:nvSpPr>
        <xdr:cNvPr id="342" name="n_2mainValue【一般廃棄物処理施設】&#10;一人当たり有形固定資産（償却資産）額"/>
        <xdr:cNvSpPr txBox="1"/>
      </xdr:nvSpPr>
      <xdr:spPr>
        <a:xfrm>
          <a:off x="20167111" y="688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3" name="正方形/長方形 3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4" name="正方形/長方形 3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5" name="正方形/長方形 3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6" name="正方形/長方形 3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7" name="正方形/長方形 3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8" name="正方形/長方形 3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9" name="正方形/長方形 3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0" name="正方形/長方形 3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1" name="テキスト ボックス 3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2" name="直線コネクタ 3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53" name="直線コネクタ 35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54" name="テキスト ボックス 35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5" name="直線コネクタ 35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6" name="テキスト ボックス 35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7" name="直線コネクタ 35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8" name="テキスト ボックス 35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9" name="直線コネクタ 35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0" name="テキスト ボックス 35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1" name="直線コネクタ 36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2" name="テキスト ボックス 36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3" name="直線コネクタ 36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64" name="テキスト ボックス 36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6" name="テキスト ボックス 3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368" name="直線コネクタ 367"/>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369"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370" name="直線コネクタ 369"/>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371"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372" name="直線コネクタ 371"/>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373"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74" name="フローチャート: 判断 373"/>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375" name="フローチャート: 判断 374"/>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376" name="フローチャート: 判断 375"/>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146776</xdr:rowOff>
    </xdr:from>
    <xdr:to>
      <xdr:col>72</xdr:col>
      <xdr:colOff>38100</xdr:colOff>
      <xdr:row>60</xdr:row>
      <xdr:rowOff>76926</xdr:rowOff>
    </xdr:to>
    <xdr:sp macro="" textlink="">
      <xdr:nvSpPr>
        <xdr:cNvPr id="377" name="フローチャート: 判断 376"/>
        <xdr:cNvSpPr/>
      </xdr:nvSpPr>
      <xdr:spPr>
        <a:xfrm>
          <a:off x="1365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8" name="テキスト ボックス 3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9" name="テキスト ボックス 3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0" name="テキスト ボックス 3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1" name="テキスト ボックス 3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2" name="テキスト ボックス 3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58601</xdr:rowOff>
    </xdr:from>
    <xdr:to>
      <xdr:col>85</xdr:col>
      <xdr:colOff>177800</xdr:colOff>
      <xdr:row>57</xdr:row>
      <xdr:rowOff>160201</xdr:rowOff>
    </xdr:to>
    <xdr:sp macro="" textlink="">
      <xdr:nvSpPr>
        <xdr:cNvPr id="383" name="楕円 382"/>
        <xdr:cNvSpPr/>
      </xdr:nvSpPr>
      <xdr:spPr>
        <a:xfrm>
          <a:off x="162687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81478</xdr:rowOff>
    </xdr:from>
    <xdr:ext cx="405111" cy="259045"/>
    <xdr:sp macro="" textlink="">
      <xdr:nvSpPr>
        <xdr:cNvPr id="384" name="【保健センター・保健所】&#10;有形固定資産減価償却率該当値テキスト"/>
        <xdr:cNvSpPr txBox="1"/>
      </xdr:nvSpPr>
      <xdr:spPr>
        <a:xfrm>
          <a:off x="16357600" y="968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84727</xdr:rowOff>
    </xdr:from>
    <xdr:to>
      <xdr:col>81</xdr:col>
      <xdr:colOff>101600</xdr:colOff>
      <xdr:row>58</xdr:row>
      <xdr:rowOff>14877</xdr:rowOff>
    </xdr:to>
    <xdr:sp macro="" textlink="">
      <xdr:nvSpPr>
        <xdr:cNvPr id="385" name="楕円 384"/>
        <xdr:cNvSpPr/>
      </xdr:nvSpPr>
      <xdr:spPr>
        <a:xfrm>
          <a:off x="154305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109401</xdr:rowOff>
    </xdr:from>
    <xdr:to>
      <xdr:col>85</xdr:col>
      <xdr:colOff>127000</xdr:colOff>
      <xdr:row>57</xdr:row>
      <xdr:rowOff>135527</xdr:rowOff>
    </xdr:to>
    <xdr:cxnSp macro="">
      <xdr:nvCxnSpPr>
        <xdr:cNvPr id="386" name="直線コネクタ 385"/>
        <xdr:cNvCxnSpPr/>
      </xdr:nvCxnSpPr>
      <xdr:spPr>
        <a:xfrm flipV="1">
          <a:off x="15481300" y="98820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112485</xdr:rowOff>
    </xdr:from>
    <xdr:to>
      <xdr:col>76</xdr:col>
      <xdr:colOff>165100</xdr:colOff>
      <xdr:row>58</xdr:row>
      <xdr:rowOff>42635</xdr:rowOff>
    </xdr:to>
    <xdr:sp macro="" textlink="">
      <xdr:nvSpPr>
        <xdr:cNvPr id="387" name="楕円 386"/>
        <xdr:cNvSpPr/>
      </xdr:nvSpPr>
      <xdr:spPr>
        <a:xfrm>
          <a:off x="14541500" y="98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135527</xdr:rowOff>
    </xdr:from>
    <xdr:to>
      <xdr:col>81</xdr:col>
      <xdr:colOff>50800</xdr:colOff>
      <xdr:row>57</xdr:row>
      <xdr:rowOff>163285</xdr:rowOff>
    </xdr:to>
    <xdr:cxnSp macro="">
      <xdr:nvCxnSpPr>
        <xdr:cNvPr id="388" name="直線コネクタ 387"/>
        <xdr:cNvCxnSpPr/>
      </xdr:nvCxnSpPr>
      <xdr:spPr>
        <a:xfrm flipV="1">
          <a:off x="14592300" y="99081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389" name="n_1aveValue【保健センター・保健所】&#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390"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93453</xdr:rowOff>
    </xdr:from>
    <xdr:ext cx="405111" cy="259045"/>
    <xdr:sp macro="" textlink="">
      <xdr:nvSpPr>
        <xdr:cNvPr id="391" name="n_3aveValue【保健センター・保健所】&#10;有形固定資産減価償却率"/>
        <xdr:cNvSpPr txBox="1"/>
      </xdr:nvSpPr>
      <xdr:spPr>
        <a:xfrm>
          <a:off x="13500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31404</xdr:rowOff>
    </xdr:from>
    <xdr:ext cx="405111" cy="259045"/>
    <xdr:sp macro="" textlink="">
      <xdr:nvSpPr>
        <xdr:cNvPr id="392" name="n_1mainValue【保健センター・保健所】&#10;有形固定資産減価償却率"/>
        <xdr:cNvSpPr txBox="1"/>
      </xdr:nvSpPr>
      <xdr:spPr>
        <a:xfrm>
          <a:off x="15266044" y="963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59162</xdr:rowOff>
    </xdr:from>
    <xdr:ext cx="405111" cy="259045"/>
    <xdr:sp macro="" textlink="">
      <xdr:nvSpPr>
        <xdr:cNvPr id="393" name="n_2mainValue【保健センター・保健所】&#10;有形固定資産減価償却率"/>
        <xdr:cNvSpPr txBox="1"/>
      </xdr:nvSpPr>
      <xdr:spPr>
        <a:xfrm>
          <a:off x="14389744" y="966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4" name="直線コネクタ 40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5" name="テキスト ボックス 40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6" name="直線コネクタ 40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7" name="テキスト ボックス 40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8" name="直線コネクタ 40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9" name="テキスト ボックス 40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10" name="直線コネクタ 40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1" name="テキスト ボックス 41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2" name="直線コネクタ 41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3" name="テキスト ボックス 41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4" name="直線コネクタ 41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5" name="テキスト ボックス 41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6" name="直線コネクタ 4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7" name="テキスト ボックス 4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419" name="直線コネクタ 418"/>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20"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21" name="直線コネクタ 420"/>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422"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423" name="直線コネクタ 422"/>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424"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25" name="フローチャート: 判断 424"/>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426" name="フローチャート: 判断 425"/>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427" name="フローチャート: 判断 426"/>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35741</xdr:rowOff>
    </xdr:from>
    <xdr:to>
      <xdr:col>102</xdr:col>
      <xdr:colOff>165100</xdr:colOff>
      <xdr:row>63</xdr:row>
      <xdr:rowOff>137341</xdr:rowOff>
    </xdr:to>
    <xdr:sp macro="" textlink="">
      <xdr:nvSpPr>
        <xdr:cNvPr id="428" name="フローチャート: 判断 427"/>
        <xdr:cNvSpPr/>
      </xdr:nvSpPr>
      <xdr:spPr>
        <a:xfrm>
          <a:off x="19494500" y="1083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130447</xdr:rowOff>
    </xdr:from>
    <xdr:to>
      <xdr:col>116</xdr:col>
      <xdr:colOff>114300</xdr:colOff>
      <xdr:row>62</xdr:row>
      <xdr:rowOff>60597</xdr:rowOff>
    </xdr:to>
    <xdr:sp macro="" textlink="">
      <xdr:nvSpPr>
        <xdr:cNvPr id="434" name="楕円 433"/>
        <xdr:cNvSpPr/>
      </xdr:nvSpPr>
      <xdr:spPr>
        <a:xfrm>
          <a:off x="221107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153324</xdr:rowOff>
    </xdr:from>
    <xdr:ext cx="469744" cy="259045"/>
    <xdr:sp macro="" textlink="">
      <xdr:nvSpPr>
        <xdr:cNvPr id="435" name="【保健センター・保健所】&#10;一人当たり面積該当値テキスト"/>
        <xdr:cNvSpPr txBox="1"/>
      </xdr:nvSpPr>
      <xdr:spPr>
        <a:xfrm>
          <a:off x="22199600" y="1044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133713</xdr:rowOff>
    </xdr:from>
    <xdr:to>
      <xdr:col>112</xdr:col>
      <xdr:colOff>38100</xdr:colOff>
      <xdr:row>62</xdr:row>
      <xdr:rowOff>63863</xdr:rowOff>
    </xdr:to>
    <xdr:sp macro="" textlink="">
      <xdr:nvSpPr>
        <xdr:cNvPr id="436" name="楕円 435"/>
        <xdr:cNvSpPr/>
      </xdr:nvSpPr>
      <xdr:spPr>
        <a:xfrm>
          <a:off x="21272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9797</xdr:rowOff>
    </xdr:from>
    <xdr:to>
      <xdr:col>116</xdr:col>
      <xdr:colOff>63500</xdr:colOff>
      <xdr:row>62</xdr:row>
      <xdr:rowOff>13063</xdr:rowOff>
    </xdr:to>
    <xdr:cxnSp macro="">
      <xdr:nvCxnSpPr>
        <xdr:cNvPr id="437" name="直線コネクタ 436"/>
        <xdr:cNvCxnSpPr/>
      </xdr:nvCxnSpPr>
      <xdr:spPr>
        <a:xfrm flipV="1">
          <a:off x="21323300" y="1063969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133713</xdr:rowOff>
    </xdr:from>
    <xdr:to>
      <xdr:col>107</xdr:col>
      <xdr:colOff>101600</xdr:colOff>
      <xdr:row>62</xdr:row>
      <xdr:rowOff>63863</xdr:rowOff>
    </xdr:to>
    <xdr:sp macro="" textlink="">
      <xdr:nvSpPr>
        <xdr:cNvPr id="438" name="楕円 437"/>
        <xdr:cNvSpPr/>
      </xdr:nvSpPr>
      <xdr:spPr>
        <a:xfrm>
          <a:off x="20383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13063</xdr:rowOff>
    </xdr:from>
    <xdr:to>
      <xdr:col>111</xdr:col>
      <xdr:colOff>177800</xdr:colOff>
      <xdr:row>62</xdr:row>
      <xdr:rowOff>13063</xdr:rowOff>
    </xdr:to>
    <xdr:cxnSp macro="">
      <xdr:nvCxnSpPr>
        <xdr:cNvPr id="439" name="直線コネクタ 438"/>
        <xdr:cNvCxnSpPr/>
      </xdr:nvCxnSpPr>
      <xdr:spPr>
        <a:xfrm>
          <a:off x="20434300" y="10642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164392</xdr:rowOff>
    </xdr:from>
    <xdr:ext cx="469744" cy="259045"/>
    <xdr:sp macro="" textlink="">
      <xdr:nvSpPr>
        <xdr:cNvPr id="440" name="n_1aveValue【保健センター・保健所】&#10;一人当たり面積"/>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151328</xdr:rowOff>
    </xdr:from>
    <xdr:ext cx="469744" cy="259045"/>
    <xdr:sp macro="" textlink="">
      <xdr:nvSpPr>
        <xdr:cNvPr id="441" name="n_2aveValue【保健センター・保健所】&#10;一人当たり面積"/>
        <xdr:cNvSpPr txBox="1"/>
      </xdr:nvSpPr>
      <xdr:spPr>
        <a:xfrm>
          <a:off x="20199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153868</xdr:rowOff>
    </xdr:from>
    <xdr:ext cx="469744" cy="259045"/>
    <xdr:sp macro="" textlink="">
      <xdr:nvSpPr>
        <xdr:cNvPr id="442" name="n_3aveValue【保健センター・保健所】&#10;一人当たり面積"/>
        <xdr:cNvSpPr txBox="1"/>
      </xdr:nvSpPr>
      <xdr:spPr>
        <a:xfrm>
          <a:off x="19310427" y="106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80390</xdr:rowOff>
    </xdr:from>
    <xdr:ext cx="469744" cy="259045"/>
    <xdr:sp macro="" textlink="">
      <xdr:nvSpPr>
        <xdr:cNvPr id="443" name="n_1mainValue【保健センター・保健所】&#10;一人当たり面積"/>
        <xdr:cNvSpPr txBox="1"/>
      </xdr:nvSpPr>
      <xdr:spPr>
        <a:xfrm>
          <a:off x="210757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80390</xdr:rowOff>
    </xdr:from>
    <xdr:ext cx="469744" cy="259045"/>
    <xdr:sp macro="" textlink="">
      <xdr:nvSpPr>
        <xdr:cNvPr id="444" name="n_2mainValue【保健センター・保健所】&#10;一人当たり面積"/>
        <xdr:cNvSpPr txBox="1"/>
      </xdr:nvSpPr>
      <xdr:spPr>
        <a:xfrm>
          <a:off x="20199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5" name="直線コネクタ 4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6" name="テキスト ボックス 45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7" name="直線コネクタ 4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8" name="テキスト ボックス 4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9" name="直線コネクタ 4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0" name="テキスト ボックス 4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1" name="直線コネクタ 4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2" name="テキスト ボックス 4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3" name="直線コネクタ 4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4" name="テキスト ボックス 4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5" name="直線コネクタ 4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6" name="テキスト ボックス 46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470" name="直線コネクタ 469"/>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471"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472" name="直線コネクタ 471"/>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7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74" name="直線コネクタ 47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475"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476" name="フローチャート: 判断 475"/>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477" name="フローチャート: 判断 476"/>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478" name="フローチャート: 判断 477"/>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479" name="フローチャート: 判断 478"/>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0" name="テキスト ボックス 4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1" name="テキスト ボックス 4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2" name="テキスト ボックス 4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3" name="テキスト ボックス 4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4" name="テキスト ボックス 4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363</xdr:rowOff>
    </xdr:from>
    <xdr:to>
      <xdr:col>85</xdr:col>
      <xdr:colOff>177800</xdr:colOff>
      <xdr:row>79</xdr:row>
      <xdr:rowOff>101963</xdr:rowOff>
    </xdr:to>
    <xdr:sp macro="" textlink="">
      <xdr:nvSpPr>
        <xdr:cNvPr id="485" name="楕円 484"/>
        <xdr:cNvSpPr/>
      </xdr:nvSpPr>
      <xdr:spPr>
        <a:xfrm>
          <a:off x="162687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23240</xdr:rowOff>
    </xdr:from>
    <xdr:ext cx="405111" cy="259045"/>
    <xdr:sp macro="" textlink="">
      <xdr:nvSpPr>
        <xdr:cNvPr id="486" name="【消防施設】&#10;有形固定資産減価償却率該当値テキスト"/>
        <xdr:cNvSpPr txBox="1"/>
      </xdr:nvSpPr>
      <xdr:spPr>
        <a:xfrm>
          <a:off x="16357600" y="1339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26488</xdr:rowOff>
    </xdr:from>
    <xdr:to>
      <xdr:col>81</xdr:col>
      <xdr:colOff>101600</xdr:colOff>
      <xdr:row>79</xdr:row>
      <xdr:rowOff>128088</xdr:rowOff>
    </xdr:to>
    <xdr:sp macro="" textlink="">
      <xdr:nvSpPr>
        <xdr:cNvPr id="487" name="楕円 486"/>
        <xdr:cNvSpPr/>
      </xdr:nvSpPr>
      <xdr:spPr>
        <a:xfrm>
          <a:off x="15430500" y="135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51163</xdr:rowOff>
    </xdr:from>
    <xdr:to>
      <xdr:col>85</xdr:col>
      <xdr:colOff>127000</xdr:colOff>
      <xdr:row>79</xdr:row>
      <xdr:rowOff>77288</xdr:rowOff>
    </xdr:to>
    <xdr:cxnSp macro="">
      <xdr:nvCxnSpPr>
        <xdr:cNvPr id="488" name="直線コネクタ 487"/>
        <xdr:cNvCxnSpPr/>
      </xdr:nvCxnSpPr>
      <xdr:spPr>
        <a:xfrm flipV="1">
          <a:off x="15481300" y="1359571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65677</xdr:rowOff>
    </xdr:from>
    <xdr:to>
      <xdr:col>76</xdr:col>
      <xdr:colOff>165100</xdr:colOff>
      <xdr:row>78</xdr:row>
      <xdr:rowOff>167277</xdr:rowOff>
    </xdr:to>
    <xdr:sp macro="" textlink="">
      <xdr:nvSpPr>
        <xdr:cNvPr id="489" name="楕円 488"/>
        <xdr:cNvSpPr/>
      </xdr:nvSpPr>
      <xdr:spPr>
        <a:xfrm>
          <a:off x="145415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116477</xdr:rowOff>
    </xdr:from>
    <xdr:to>
      <xdr:col>81</xdr:col>
      <xdr:colOff>50800</xdr:colOff>
      <xdr:row>79</xdr:row>
      <xdr:rowOff>77288</xdr:rowOff>
    </xdr:to>
    <xdr:cxnSp macro="">
      <xdr:nvCxnSpPr>
        <xdr:cNvPr id="490" name="直線コネクタ 489"/>
        <xdr:cNvCxnSpPr/>
      </xdr:nvCxnSpPr>
      <xdr:spPr>
        <a:xfrm>
          <a:off x="14592300" y="13489577"/>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491" name="n_1aveValue【消防施設】&#10;有形固定資産減価償却率"/>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492"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493" name="n_3aveValue【消防施設】&#10;有形固定資産減価償却率"/>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144615</xdr:rowOff>
    </xdr:from>
    <xdr:ext cx="405111" cy="259045"/>
    <xdr:sp macro="" textlink="">
      <xdr:nvSpPr>
        <xdr:cNvPr id="494" name="n_1mainValue【消防施設】&#10;有形固定資産減価償却率"/>
        <xdr:cNvSpPr txBox="1"/>
      </xdr:nvSpPr>
      <xdr:spPr>
        <a:xfrm>
          <a:off x="15266044" y="1334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12354</xdr:rowOff>
    </xdr:from>
    <xdr:ext cx="405111" cy="259045"/>
    <xdr:sp macro="" textlink="">
      <xdr:nvSpPr>
        <xdr:cNvPr id="495" name="n_2mainValue【消防施設】&#10;有形固定資産減価償却率"/>
        <xdr:cNvSpPr txBox="1"/>
      </xdr:nvSpPr>
      <xdr:spPr>
        <a:xfrm>
          <a:off x="14389744" y="1321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6" name="正方形/長方形 4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7" name="正方形/長方形 4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8" name="正方形/長方形 4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9" name="正方形/長方形 4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0" name="正方形/長方形 4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1" name="正方形/長方形 5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2" name="正方形/長方形 5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3" name="正方形/長方形 5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4" name="テキスト ボックス 5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5" name="直線コネクタ 5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6" name="直線コネクタ 50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7" name="テキスト ボックス 50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8" name="直線コネクタ 50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9" name="テキスト ボックス 50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0" name="直線コネクタ 50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1" name="テキスト ボックス 51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2" name="直線コネクタ 51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3" name="テキスト ボックス 51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4" name="直線コネクタ 5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5" name="テキスト ボックス 5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17" name="直線コネクタ 516"/>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518"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519" name="直線コネクタ 518"/>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520"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521" name="直線コネクタ 520"/>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522" name="【消防施設】&#10;一人当たり面積平均値テキスト"/>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23" name="フローチャート: 判断 522"/>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24" name="フローチャート: 判断 523"/>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525" name="フローチャート: 判断 524"/>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526" name="フローチャート: 判断 525"/>
        <xdr:cNvSpPr/>
      </xdr:nvSpPr>
      <xdr:spPr>
        <a:xfrm>
          <a:off x="19494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7" name="テキスト ボックス 5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8" name="テキスト ボックス 5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9" name="テキスト ボックス 5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0" name="テキスト ボックス 5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1" name="テキスト ボックス 5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53594</xdr:rowOff>
    </xdr:from>
    <xdr:to>
      <xdr:col>116</xdr:col>
      <xdr:colOff>114300</xdr:colOff>
      <xdr:row>83</xdr:row>
      <xdr:rowOff>155194</xdr:rowOff>
    </xdr:to>
    <xdr:sp macro="" textlink="">
      <xdr:nvSpPr>
        <xdr:cNvPr id="532" name="楕円 531"/>
        <xdr:cNvSpPr/>
      </xdr:nvSpPr>
      <xdr:spPr>
        <a:xfrm>
          <a:off x="221107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76471</xdr:rowOff>
    </xdr:from>
    <xdr:ext cx="469744" cy="259045"/>
    <xdr:sp macro="" textlink="">
      <xdr:nvSpPr>
        <xdr:cNvPr id="533" name="【消防施設】&#10;一人当たり面積該当値テキスト"/>
        <xdr:cNvSpPr txBox="1"/>
      </xdr:nvSpPr>
      <xdr:spPr>
        <a:xfrm>
          <a:off x="22199600" y="141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58165</xdr:rowOff>
    </xdr:from>
    <xdr:to>
      <xdr:col>112</xdr:col>
      <xdr:colOff>38100</xdr:colOff>
      <xdr:row>83</xdr:row>
      <xdr:rowOff>159765</xdr:rowOff>
    </xdr:to>
    <xdr:sp macro="" textlink="">
      <xdr:nvSpPr>
        <xdr:cNvPr id="534" name="楕円 533"/>
        <xdr:cNvSpPr/>
      </xdr:nvSpPr>
      <xdr:spPr>
        <a:xfrm>
          <a:off x="21272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104394</xdr:rowOff>
    </xdr:from>
    <xdr:to>
      <xdr:col>116</xdr:col>
      <xdr:colOff>63500</xdr:colOff>
      <xdr:row>83</xdr:row>
      <xdr:rowOff>108965</xdr:rowOff>
    </xdr:to>
    <xdr:cxnSp macro="">
      <xdr:nvCxnSpPr>
        <xdr:cNvPr id="535" name="直線コネクタ 534"/>
        <xdr:cNvCxnSpPr/>
      </xdr:nvCxnSpPr>
      <xdr:spPr>
        <a:xfrm flipV="1">
          <a:off x="21323300" y="143347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85598</xdr:rowOff>
    </xdr:from>
    <xdr:to>
      <xdr:col>107</xdr:col>
      <xdr:colOff>101600</xdr:colOff>
      <xdr:row>84</xdr:row>
      <xdr:rowOff>15748</xdr:rowOff>
    </xdr:to>
    <xdr:sp macro="" textlink="">
      <xdr:nvSpPr>
        <xdr:cNvPr id="536" name="楕円 535"/>
        <xdr:cNvSpPr/>
      </xdr:nvSpPr>
      <xdr:spPr>
        <a:xfrm>
          <a:off x="20383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108965</xdr:rowOff>
    </xdr:from>
    <xdr:to>
      <xdr:col>111</xdr:col>
      <xdr:colOff>177800</xdr:colOff>
      <xdr:row>83</xdr:row>
      <xdr:rowOff>136398</xdr:rowOff>
    </xdr:to>
    <xdr:cxnSp macro="">
      <xdr:nvCxnSpPr>
        <xdr:cNvPr id="537" name="直線コネクタ 536"/>
        <xdr:cNvCxnSpPr/>
      </xdr:nvCxnSpPr>
      <xdr:spPr>
        <a:xfrm flipV="1">
          <a:off x="20434300" y="143393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538" name="n_1aveValue【消防施設】&#10;一人当たり面積"/>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539" name="n_2aveValue【消防施設】&#10;一人当たり面積"/>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91712</xdr:rowOff>
    </xdr:from>
    <xdr:ext cx="469744" cy="259045"/>
    <xdr:sp macro="" textlink="">
      <xdr:nvSpPr>
        <xdr:cNvPr id="540" name="n_3aveValue【消防施設】&#10;一人当たり面積"/>
        <xdr:cNvSpPr txBox="1"/>
      </xdr:nvSpPr>
      <xdr:spPr>
        <a:xfrm>
          <a:off x="19310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4842</xdr:rowOff>
    </xdr:from>
    <xdr:ext cx="469744" cy="259045"/>
    <xdr:sp macro="" textlink="">
      <xdr:nvSpPr>
        <xdr:cNvPr id="541" name="n_1mainValue【消防施設】&#10;一人当たり面積"/>
        <xdr:cNvSpPr txBox="1"/>
      </xdr:nvSpPr>
      <xdr:spPr>
        <a:xfrm>
          <a:off x="21075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32275</xdr:rowOff>
    </xdr:from>
    <xdr:ext cx="469744" cy="259045"/>
    <xdr:sp macro="" textlink="">
      <xdr:nvSpPr>
        <xdr:cNvPr id="542" name="n_2mainValue【消防施設】&#10;一人当たり面積"/>
        <xdr:cNvSpPr txBox="1"/>
      </xdr:nvSpPr>
      <xdr:spPr>
        <a:xfrm>
          <a:off x="20199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4" name="テキスト ボックス 55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4" name="テキスト ボックス 56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6" name="テキスト ボックス 5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68" name="直線コネクタ 567"/>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69"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70" name="直線コネクタ 569"/>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1"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2" name="直線コネクタ 57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573"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574" name="フローチャート: 判断 573"/>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575" name="フローチャート: 判断 574"/>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576" name="フローチャート: 判断 575"/>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577" name="フローチャート: 判断 576"/>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79284</xdr:rowOff>
    </xdr:from>
    <xdr:to>
      <xdr:col>85</xdr:col>
      <xdr:colOff>177800</xdr:colOff>
      <xdr:row>101</xdr:row>
      <xdr:rowOff>9434</xdr:rowOff>
    </xdr:to>
    <xdr:sp macro="" textlink="">
      <xdr:nvSpPr>
        <xdr:cNvPr id="583" name="楕円 582"/>
        <xdr:cNvSpPr/>
      </xdr:nvSpPr>
      <xdr:spPr>
        <a:xfrm>
          <a:off x="16268700" y="172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102161</xdr:rowOff>
    </xdr:from>
    <xdr:ext cx="405111" cy="259045"/>
    <xdr:sp macro="" textlink="">
      <xdr:nvSpPr>
        <xdr:cNvPr id="584" name="【庁舎】&#10;有形固定資産減価償却率該当値テキスト"/>
        <xdr:cNvSpPr txBox="1"/>
      </xdr:nvSpPr>
      <xdr:spPr>
        <a:xfrm>
          <a:off x="16357600" y="1707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108676</xdr:rowOff>
    </xdr:from>
    <xdr:to>
      <xdr:col>81</xdr:col>
      <xdr:colOff>101600</xdr:colOff>
      <xdr:row>101</xdr:row>
      <xdr:rowOff>38826</xdr:rowOff>
    </xdr:to>
    <xdr:sp macro="" textlink="">
      <xdr:nvSpPr>
        <xdr:cNvPr id="585" name="楕円 584"/>
        <xdr:cNvSpPr/>
      </xdr:nvSpPr>
      <xdr:spPr>
        <a:xfrm>
          <a:off x="154305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130084</xdr:rowOff>
    </xdr:from>
    <xdr:to>
      <xdr:col>85</xdr:col>
      <xdr:colOff>127000</xdr:colOff>
      <xdr:row>100</xdr:row>
      <xdr:rowOff>159476</xdr:rowOff>
    </xdr:to>
    <xdr:cxnSp macro="">
      <xdr:nvCxnSpPr>
        <xdr:cNvPr id="586" name="直線コネクタ 585"/>
        <xdr:cNvCxnSpPr/>
      </xdr:nvCxnSpPr>
      <xdr:spPr>
        <a:xfrm flipV="1">
          <a:off x="15481300" y="1727508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907</xdr:rowOff>
    </xdr:from>
    <xdr:to>
      <xdr:col>76</xdr:col>
      <xdr:colOff>165100</xdr:colOff>
      <xdr:row>101</xdr:row>
      <xdr:rowOff>102507</xdr:rowOff>
    </xdr:to>
    <xdr:sp macro="" textlink="">
      <xdr:nvSpPr>
        <xdr:cNvPr id="587" name="楕円 586"/>
        <xdr:cNvSpPr/>
      </xdr:nvSpPr>
      <xdr:spPr>
        <a:xfrm>
          <a:off x="14541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159476</xdr:rowOff>
    </xdr:from>
    <xdr:to>
      <xdr:col>81</xdr:col>
      <xdr:colOff>50800</xdr:colOff>
      <xdr:row>101</xdr:row>
      <xdr:rowOff>51707</xdr:rowOff>
    </xdr:to>
    <xdr:cxnSp macro="">
      <xdr:nvCxnSpPr>
        <xdr:cNvPr id="588" name="直線コネクタ 587"/>
        <xdr:cNvCxnSpPr/>
      </xdr:nvCxnSpPr>
      <xdr:spPr>
        <a:xfrm flipV="1">
          <a:off x="14592300" y="1730447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589"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590"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591" name="n_3aveValue【庁舎】&#10;有形固定資産減価償却率"/>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55353</xdr:rowOff>
    </xdr:from>
    <xdr:ext cx="405111" cy="259045"/>
    <xdr:sp macro="" textlink="">
      <xdr:nvSpPr>
        <xdr:cNvPr id="592" name="n_1mainValue【庁舎】&#10;有形固定資産減価償却率"/>
        <xdr:cNvSpPr txBox="1"/>
      </xdr:nvSpPr>
      <xdr:spPr>
        <a:xfrm>
          <a:off x="15266044" y="1702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119034</xdr:rowOff>
    </xdr:from>
    <xdr:ext cx="405111" cy="259045"/>
    <xdr:sp macro="" textlink="">
      <xdr:nvSpPr>
        <xdr:cNvPr id="593" name="n_2mainValue【庁舎】&#10;有形固定資産減価償却率"/>
        <xdr:cNvSpPr txBox="1"/>
      </xdr:nvSpPr>
      <xdr:spPr>
        <a:xfrm>
          <a:off x="14389744" y="1709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4" name="直線コネクタ 6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5" name="テキスト ボックス 6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6" name="直線コネクタ 6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7" name="テキスト ボックス 6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8" name="直線コネクタ 6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9" name="テキスト ボックス 6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0" name="直線コネクタ 6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1" name="テキスト ボックス 6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2" name="直線コネクタ 6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3" name="テキスト ボックス 6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17" name="直線コネクタ 616"/>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18"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19" name="直線コネクタ 618"/>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20"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21" name="直線コネクタ 620"/>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622" name="【庁舎】&#10;一人当たり面積平均値テキスト"/>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23" name="フローチャート: 判断 622"/>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24" name="フローチャート: 判断 623"/>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625" name="フローチャート: 判断 624"/>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4445</xdr:rowOff>
    </xdr:from>
    <xdr:to>
      <xdr:col>102</xdr:col>
      <xdr:colOff>165100</xdr:colOff>
      <xdr:row>106</xdr:row>
      <xdr:rowOff>106045</xdr:rowOff>
    </xdr:to>
    <xdr:sp macro="" textlink="">
      <xdr:nvSpPr>
        <xdr:cNvPr id="626" name="フローチャート: 判断 625"/>
        <xdr:cNvSpPr/>
      </xdr:nvSpPr>
      <xdr:spPr>
        <a:xfrm>
          <a:off x="19494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33020</xdr:rowOff>
    </xdr:from>
    <xdr:to>
      <xdr:col>116</xdr:col>
      <xdr:colOff>114300</xdr:colOff>
      <xdr:row>106</xdr:row>
      <xdr:rowOff>134620</xdr:rowOff>
    </xdr:to>
    <xdr:sp macro="" textlink="">
      <xdr:nvSpPr>
        <xdr:cNvPr id="632" name="楕円 631"/>
        <xdr:cNvSpPr/>
      </xdr:nvSpPr>
      <xdr:spPr>
        <a:xfrm>
          <a:off x="22110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55897</xdr:rowOff>
    </xdr:from>
    <xdr:ext cx="469744" cy="259045"/>
    <xdr:sp macro="" textlink="">
      <xdr:nvSpPr>
        <xdr:cNvPr id="633" name="【庁舎】&#10;一人当たり面積該当値テキスト"/>
        <xdr:cNvSpPr txBox="1"/>
      </xdr:nvSpPr>
      <xdr:spPr>
        <a:xfrm>
          <a:off x="22199600"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34925</xdr:rowOff>
    </xdr:from>
    <xdr:to>
      <xdr:col>112</xdr:col>
      <xdr:colOff>38100</xdr:colOff>
      <xdr:row>106</xdr:row>
      <xdr:rowOff>136525</xdr:rowOff>
    </xdr:to>
    <xdr:sp macro="" textlink="">
      <xdr:nvSpPr>
        <xdr:cNvPr id="634" name="楕円 633"/>
        <xdr:cNvSpPr/>
      </xdr:nvSpPr>
      <xdr:spPr>
        <a:xfrm>
          <a:off x="21272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83820</xdr:rowOff>
    </xdr:from>
    <xdr:to>
      <xdr:col>116</xdr:col>
      <xdr:colOff>63500</xdr:colOff>
      <xdr:row>106</xdr:row>
      <xdr:rowOff>85725</xdr:rowOff>
    </xdr:to>
    <xdr:cxnSp macro="">
      <xdr:nvCxnSpPr>
        <xdr:cNvPr id="635" name="直線コネクタ 634"/>
        <xdr:cNvCxnSpPr/>
      </xdr:nvCxnSpPr>
      <xdr:spPr>
        <a:xfrm flipV="1">
          <a:off x="21323300" y="182575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105411</xdr:rowOff>
    </xdr:from>
    <xdr:to>
      <xdr:col>107</xdr:col>
      <xdr:colOff>101600</xdr:colOff>
      <xdr:row>107</xdr:row>
      <xdr:rowOff>35561</xdr:rowOff>
    </xdr:to>
    <xdr:sp macro="" textlink="">
      <xdr:nvSpPr>
        <xdr:cNvPr id="636" name="楕円 635"/>
        <xdr:cNvSpPr/>
      </xdr:nvSpPr>
      <xdr:spPr>
        <a:xfrm>
          <a:off x="20383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85725</xdr:rowOff>
    </xdr:from>
    <xdr:to>
      <xdr:col>111</xdr:col>
      <xdr:colOff>177800</xdr:colOff>
      <xdr:row>106</xdr:row>
      <xdr:rowOff>156211</xdr:rowOff>
    </xdr:to>
    <xdr:cxnSp macro="">
      <xdr:nvCxnSpPr>
        <xdr:cNvPr id="637" name="直線コネクタ 636"/>
        <xdr:cNvCxnSpPr/>
      </xdr:nvCxnSpPr>
      <xdr:spPr>
        <a:xfrm flipV="1">
          <a:off x="20434300" y="18259425"/>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638" name="n_1aveValue【庁舎】&#10;一人当たり面積"/>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639"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122572</xdr:rowOff>
    </xdr:from>
    <xdr:ext cx="469744" cy="259045"/>
    <xdr:sp macro="" textlink="">
      <xdr:nvSpPr>
        <xdr:cNvPr id="640" name="n_3aveValue【庁舎】&#10;一人当たり面積"/>
        <xdr:cNvSpPr txBox="1"/>
      </xdr:nvSpPr>
      <xdr:spPr>
        <a:xfrm>
          <a:off x="19310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153052</xdr:rowOff>
    </xdr:from>
    <xdr:ext cx="469744" cy="259045"/>
    <xdr:sp macro="" textlink="">
      <xdr:nvSpPr>
        <xdr:cNvPr id="641" name="n_1mainValue【庁舎】&#10;一人当たり面積"/>
        <xdr:cNvSpPr txBox="1"/>
      </xdr:nvSpPr>
      <xdr:spPr>
        <a:xfrm>
          <a:off x="21075727" y="1798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26688</xdr:rowOff>
    </xdr:from>
    <xdr:ext cx="469744" cy="259045"/>
    <xdr:sp macro="" textlink="">
      <xdr:nvSpPr>
        <xdr:cNvPr id="642" name="n_2mainValue【庁舎】&#10;一人当たり面積"/>
        <xdr:cNvSpPr txBox="1"/>
      </xdr:nvSpPr>
      <xdr:spPr>
        <a:xfrm>
          <a:off x="20199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3" name="正方形/長方形 6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4" name="正方形/長方形 6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5" name="テキスト ボックス 6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多くは平均近くにあるが、特に有形固定資産減価償却率が高くなっている施設は、体育館・プール、保健センター、消防施設、庁舎であり、低くなっている施設は更新した図書館である。体育館については小学校の屋内運動場を建て替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を実施したことや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武徳館）を庁舎建て替えに合わせて解体する予定であるため数値は低下見込みである。保健センター、消防施設については、今後、公共施設総合管理計画に基づき更新計画を策定する必要がある。庁舎については先に述べたように建て替えを予定しているため有形固定資産減価償却率の低下が見込まれるが債務が多く発生するため計画的な財政運営が必要とな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19,670
19,463
37.94
7,604,735
7,176,837
191,976
4,554,555
7,074,388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類似団体平均と比べると下回っているが、ここ数年は少しずつだが改善している。</a:t>
          </a:r>
          <a:endParaRPr lang="ja-JP" altLang="ja-JP" sz="1400">
            <a:effectLst/>
          </a:endParaRPr>
        </a:p>
        <a:p>
          <a:r>
            <a:rPr kumimoji="1" lang="ja-JP" altLang="ja-JP" sz="1100">
              <a:solidFill>
                <a:schemeClr val="dk1"/>
              </a:solidFill>
              <a:effectLst/>
              <a:latin typeface="+mn-lt"/>
              <a:ea typeface="+mn-ea"/>
              <a:cs typeface="+mn-cs"/>
            </a:rPr>
            <a:t>町税の増収が要因の一つであるが、一部好調な製造業の法人税が大きく増加していることから、安定的な増収とは</a:t>
          </a:r>
          <a:r>
            <a:rPr kumimoji="1" lang="ja-JP" altLang="en-US" sz="1100">
              <a:solidFill>
                <a:schemeClr val="dk1"/>
              </a:solidFill>
              <a:effectLst/>
              <a:latin typeface="+mn-lt"/>
              <a:ea typeface="+mn-ea"/>
              <a:cs typeface="+mn-cs"/>
            </a:rPr>
            <a:t>言</a:t>
          </a:r>
          <a:r>
            <a:rPr kumimoji="1" lang="ja-JP" altLang="ja-JP" sz="1100">
              <a:solidFill>
                <a:schemeClr val="dk1"/>
              </a:solidFill>
              <a:effectLst/>
              <a:latin typeface="+mn-lt"/>
              <a:ea typeface="+mn-ea"/>
              <a:cs typeface="+mn-cs"/>
            </a:rPr>
            <a:t>えないため、今後も地方税の徴収強化等による歳入の確保に努める。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159455</xdr:rowOff>
    </xdr:to>
    <xdr:cxnSp macro="">
      <xdr:nvCxnSpPr>
        <xdr:cNvPr id="69" name="直線コネクタ 68"/>
        <xdr:cNvCxnSpPr/>
      </xdr:nvCxnSpPr>
      <xdr:spPr>
        <a:xfrm flipV="1">
          <a:off x="4114800" y="73335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43</xdr:row>
      <xdr:rowOff>14817</xdr:rowOff>
    </xdr:to>
    <xdr:cxnSp macro="">
      <xdr:nvCxnSpPr>
        <xdr:cNvPr id="72" name="直線コネクタ 71"/>
        <xdr:cNvCxnSpPr/>
      </xdr:nvCxnSpPr>
      <xdr:spPr>
        <a:xfrm flipV="1">
          <a:off x="3225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55033</xdr:rowOff>
    </xdr:to>
    <xdr:cxnSp macro="">
      <xdr:nvCxnSpPr>
        <xdr:cNvPr id="75" name="直線コネクタ 74"/>
        <xdr:cNvCxnSpPr/>
      </xdr:nvCxnSpPr>
      <xdr:spPr>
        <a:xfrm flipV="1">
          <a:off x="2336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68439</xdr:rowOff>
    </xdr:to>
    <xdr:cxnSp macro="">
      <xdr:nvCxnSpPr>
        <xdr:cNvPr id="78" name="直線コネクタ 77"/>
        <xdr:cNvCxnSpPr/>
      </xdr:nvCxnSpPr>
      <xdr:spPr>
        <a:xfrm flipV="1">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類似団体とほぼ同水準で</a:t>
          </a:r>
          <a:r>
            <a:rPr kumimoji="1" lang="ja-JP" altLang="en-US" sz="1100">
              <a:solidFill>
                <a:schemeClr val="dk1"/>
              </a:solidFill>
              <a:effectLst/>
              <a:latin typeface="+mn-lt"/>
              <a:ea typeface="+mn-ea"/>
              <a:cs typeface="+mn-cs"/>
            </a:rPr>
            <a:t>あったが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当該年度は大きくポイントを落とし</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％を超えてきている。</a:t>
          </a:r>
          <a:endParaRPr lang="ja-JP" altLang="ja-JP" sz="1400">
            <a:effectLst/>
          </a:endParaRPr>
        </a:p>
        <a:p>
          <a:r>
            <a:rPr kumimoji="1" lang="ja-JP" altLang="en-US" sz="1100">
              <a:solidFill>
                <a:schemeClr val="dk1"/>
              </a:solidFill>
              <a:effectLst/>
              <a:latin typeface="+mn-lt"/>
              <a:ea typeface="+mn-ea"/>
              <a:cs typeface="+mn-cs"/>
            </a:rPr>
            <a:t>主な要因としては例年伸び続けている扶助</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に加え、一部事務組合に対する負担金、介護保険広域連合への繰出金、臨時職員賃金等の物件費が大きく増加したため</a:t>
          </a:r>
          <a:r>
            <a:rPr kumimoji="1" lang="ja-JP" altLang="ja-JP" sz="1100">
              <a:solidFill>
                <a:schemeClr val="dk1"/>
              </a:solidFill>
              <a:effectLst/>
              <a:latin typeface="+mn-lt"/>
              <a:ea typeface="+mn-ea"/>
              <a:cs typeface="+mn-cs"/>
            </a:rPr>
            <a:t>悪化している。</a:t>
          </a:r>
          <a:endParaRPr lang="ja-JP" altLang="ja-JP" sz="1400">
            <a:effectLst/>
          </a:endParaRPr>
        </a:p>
        <a:p>
          <a:r>
            <a:rPr kumimoji="1" lang="ja-JP" altLang="ja-JP" sz="1100">
              <a:solidFill>
                <a:schemeClr val="dk1"/>
              </a:solidFill>
              <a:effectLst/>
              <a:latin typeface="+mn-lt"/>
              <a:ea typeface="+mn-ea"/>
              <a:cs typeface="+mn-cs"/>
            </a:rPr>
            <a:t>歳入では、税の徴収強化を図りつつ新たな財源についても検討を行い、歳出については、事業の集中化・集約化などを通じて経常経費の縮減に努める。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171132</xdr:rowOff>
    </xdr:from>
    <xdr:to>
      <xdr:col>23</xdr:col>
      <xdr:colOff>133350</xdr:colOff>
      <xdr:row>64</xdr:row>
      <xdr:rowOff>141922</xdr:rowOff>
    </xdr:to>
    <xdr:cxnSp macro="">
      <xdr:nvCxnSpPr>
        <xdr:cNvPr id="128" name="直線コネクタ 127"/>
        <xdr:cNvCxnSpPr/>
      </xdr:nvCxnSpPr>
      <xdr:spPr>
        <a:xfrm>
          <a:off x="4114800" y="10801032"/>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153035</xdr:rowOff>
    </xdr:from>
    <xdr:to>
      <xdr:col>19</xdr:col>
      <xdr:colOff>133350</xdr:colOff>
      <xdr:row>62</xdr:row>
      <xdr:rowOff>171132</xdr:rowOff>
    </xdr:to>
    <xdr:cxnSp macro="">
      <xdr:nvCxnSpPr>
        <xdr:cNvPr id="131" name="直線コネクタ 130"/>
        <xdr:cNvCxnSpPr/>
      </xdr:nvCxnSpPr>
      <xdr:spPr>
        <a:xfrm>
          <a:off x="3225800" y="1078293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62</xdr:row>
      <xdr:rowOff>153035</xdr:rowOff>
    </xdr:to>
    <xdr:cxnSp macro="">
      <xdr:nvCxnSpPr>
        <xdr:cNvPr id="134" name="直線コネクタ 133"/>
        <xdr:cNvCxnSpPr/>
      </xdr:nvCxnSpPr>
      <xdr:spPr>
        <a:xfrm>
          <a:off x="2336800" y="10408920"/>
          <a:ext cx="889000" cy="3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62</xdr:row>
      <xdr:rowOff>104775</xdr:rowOff>
    </xdr:to>
    <xdr:cxnSp macro="">
      <xdr:nvCxnSpPr>
        <xdr:cNvPr id="137" name="直線コネクタ 136"/>
        <xdr:cNvCxnSpPr/>
      </xdr:nvCxnSpPr>
      <xdr:spPr>
        <a:xfrm flipV="1">
          <a:off x="1447800" y="10408920"/>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137478</xdr:rowOff>
    </xdr:from>
    <xdr:to>
      <xdr:col>11</xdr:col>
      <xdr:colOff>82550</xdr:colOff>
      <xdr:row>61</xdr:row>
      <xdr:rowOff>67628</xdr:rowOff>
    </xdr:to>
    <xdr:sp macro="" textlink="">
      <xdr:nvSpPr>
        <xdr:cNvPr id="138" name="フローチャート: 判断 137"/>
        <xdr:cNvSpPr/>
      </xdr:nvSpPr>
      <xdr:spPr>
        <a:xfrm>
          <a:off x="2286000" y="1042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52405</xdr:rowOff>
    </xdr:from>
    <xdr:ext cx="762000" cy="259045"/>
    <xdr:sp macro="" textlink="">
      <xdr:nvSpPr>
        <xdr:cNvPr id="139" name="テキスト ボックス 138"/>
        <xdr:cNvSpPr txBox="1"/>
      </xdr:nvSpPr>
      <xdr:spPr>
        <a:xfrm>
          <a:off x="1955800" y="105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91122</xdr:rowOff>
    </xdr:from>
    <xdr:to>
      <xdr:col>23</xdr:col>
      <xdr:colOff>184150</xdr:colOff>
      <xdr:row>65</xdr:row>
      <xdr:rowOff>21272</xdr:rowOff>
    </xdr:to>
    <xdr:sp macro="" textlink="">
      <xdr:nvSpPr>
        <xdr:cNvPr id="147" name="楕円 146"/>
        <xdr:cNvSpPr/>
      </xdr:nvSpPr>
      <xdr:spPr>
        <a:xfrm>
          <a:off x="49022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63199</xdr:rowOff>
    </xdr:from>
    <xdr:ext cx="762000" cy="259045"/>
    <xdr:sp macro="" textlink="">
      <xdr:nvSpPr>
        <xdr:cNvPr id="148" name="財政構造の弾力性該当値テキスト"/>
        <xdr:cNvSpPr txBox="1"/>
      </xdr:nvSpPr>
      <xdr:spPr>
        <a:xfrm>
          <a:off x="5041900" y="1103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120332</xdr:rowOff>
    </xdr:from>
    <xdr:to>
      <xdr:col>19</xdr:col>
      <xdr:colOff>184150</xdr:colOff>
      <xdr:row>63</xdr:row>
      <xdr:rowOff>50482</xdr:rowOff>
    </xdr:to>
    <xdr:sp macro="" textlink="">
      <xdr:nvSpPr>
        <xdr:cNvPr id="149" name="楕円 148"/>
        <xdr:cNvSpPr/>
      </xdr:nvSpPr>
      <xdr:spPr>
        <a:xfrm>
          <a:off x="4064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50" name="テキスト ボックス 14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102235</xdr:rowOff>
    </xdr:from>
    <xdr:to>
      <xdr:col>15</xdr:col>
      <xdr:colOff>133350</xdr:colOff>
      <xdr:row>63</xdr:row>
      <xdr:rowOff>32385</xdr:rowOff>
    </xdr:to>
    <xdr:sp macro="" textlink="">
      <xdr:nvSpPr>
        <xdr:cNvPr id="151" name="楕円 150"/>
        <xdr:cNvSpPr/>
      </xdr:nvSpPr>
      <xdr:spPr>
        <a:xfrm>
          <a:off x="3175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42562</xdr:rowOff>
    </xdr:from>
    <xdr:ext cx="762000" cy="259045"/>
    <xdr:sp macro="" textlink="">
      <xdr:nvSpPr>
        <xdr:cNvPr id="152" name="テキスト ボックス 151"/>
        <xdr:cNvSpPr txBox="1"/>
      </xdr:nvSpPr>
      <xdr:spPr>
        <a:xfrm>
          <a:off x="2844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3" name="楕円 152"/>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4" name="テキスト ボックス 153"/>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53975</xdr:rowOff>
    </xdr:from>
    <xdr:to>
      <xdr:col>7</xdr:col>
      <xdr:colOff>31750</xdr:colOff>
      <xdr:row>62</xdr:row>
      <xdr:rowOff>155575</xdr:rowOff>
    </xdr:to>
    <xdr:sp macro="" textlink="">
      <xdr:nvSpPr>
        <xdr:cNvPr id="155" name="楕円 154"/>
        <xdr:cNvSpPr/>
      </xdr:nvSpPr>
      <xdr:spPr>
        <a:xfrm>
          <a:off x="1397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140352</xdr:rowOff>
    </xdr:from>
    <xdr:ext cx="762000" cy="259045"/>
    <xdr:sp macro="" textlink="">
      <xdr:nvSpPr>
        <xdr:cNvPr id="156" name="テキスト ボックス 155"/>
        <xdr:cNvSpPr txBox="1"/>
      </xdr:nvSpPr>
      <xdr:spPr>
        <a:xfrm>
          <a:off x="1066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人件費については前年度</a:t>
          </a:r>
          <a:r>
            <a:rPr kumimoji="1" lang="ja-JP" altLang="en-US" sz="1100">
              <a:solidFill>
                <a:schemeClr val="dk1"/>
              </a:solidFill>
              <a:effectLst/>
              <a:latin typeface="+mn-lt"/>
              <a:ea typeface="+mn-ea"/>
              <a:cs typeface="+mn-cs"/>
            </a:rPr>
            <a:t>同程度で推移しているが、</a:t>
          </a:r>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各種臨時職員賃金が大きく増加し若干押し上げたものの、</a:t>
          </a:r>
          <a:r>
            <a:rPr kumimoji="1" lang="ja-JP" altLang="ja-JP" sz="1100">
              <a:solidFill>
                <a:schemeClr val="dk1"/>
              </a:solidFill>
              <a:effectLst/>
              <a:latin typeface="+mn-lt"/>
              <a:ea typeface="+mn-ea"/>
              <a:cs typeface="+mn-cs"/>
            </a:rPr>
            <a:t>類似団体平均を下回っている状況である。</a:t>
          </a:r>
          <a:endParaRPr lang="ja-JP" altLang="ja-JP" sz="1400">
            <a:effectLst/>
          </a:endParaRPr>
        </a:p>
        <a:p>
          <a:r>
            <a:rPr kumimoji="1" lang="ja-JP" altLang="ja-JP" sz="1100">
              <a:solidFill>
                <a:schemeClr val="dk1"/>
              </a:solidFill>
              <a:effectLst/>
              <a:latin typeface="+mn-lt"/>
              <a:ea typeface="+mn-ea"/>
              <a:cs typeface="+mn-cs"/>
            </a:rPr>
            <a:t>民間委託等の手段を取りながら、一般職非常勤を含めた職員数の適正化を図り、物件費についても引き続き経費節減に努める。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4491</xdr:rowOff>
    </xdr:from>
    <xdr:to>
      <xdr:col>23</xdr:col>
      <xdr:colOff>133350</xdr:colOff>
      <xdr:row>80</xdr:row>
      <xdr:rowOff>14039</xdr:rowOff>
    </xdr:to>
    <xdr:cxnSp macro="">
      <xdr:nvCxnSpPr>
        <xdr:cNvPr id="193" name="直線コネクタ 192"/>
        <xdr:cNvCxnSpPr/>
      </xdr:nvCxnSpPr>
      <xdr:spPr>
        <a:xfrm>
          <a:off x="4114800" y="13720491"/>
          <a:ext cx="838200" cy="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170594</xdr:rowOff>
    </xdr:from>
    <xdr:to>
      <xdr:col>19</xdr:col>
      <xdr:colOff>133350</xdr:colOff>
      <xdr:row>80</xdr:row>
      <xdr:rowOff>4491</xdr:rowOff>
    </xdr:to>
    <xdr:cxnSp macro="">
      <xdr:nvCxnSpPr>
        <xdr:cNvPr id="196" name="直線コネクタ 195"/>
        <xdr:cNvCxnSpPr/>
      </xdr:nvCxnSpPr>
      <xdr:spPr>
        <a:xfrm>
          <a:off x="3225800" y="13715144"/>
          <a:ext cx="8890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167185</xdr:rowOff>
    </xdr:from>
    <xdr:to>
      <xdr:col>15</xdr:col>
      <xdr:colOff>82550</xdr:colOff>
      <xdr:row>79</xdr:row>
      <xdr:rowOff>170594</xdr:rowOff>
    </xdr:to>
    <xdr:cxnSp macro="">
      <xdr:nvCxnSpPr>
        <xdr:cNvPr id="199" name="直線コネクタ 198"/>
        <xdr:cNvCxnSpPr/>
      </xdr:nvCxnSpPr>
      <xdr:spPr>
        <a:xfrm>
          <a:off x="2336800" y="13711735"/>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151952</xdr:rowOff>
    </xdr:from>
    <xdr:to>
      <xdr:col>11</xdr:col>
      <xdr:colOff>31750</xdr:colOff>
      <xdr:row>79</xdr:row>
      <xdr:rowOff>167185</xdr:rowOff>
    </xdr:to>
    <xdr:cxnSp macro="">
      <xdr:nvCxnSpPr>
        <xdr:cNvPr id="202" name="直線コネクタ 201"/>
        <xdr:cNvCxnSpPr/>
      </xdr:nvCxnSpPr>
      <xdr:spPr>
        <a:xfrm>
          <a:off x="1447800" y="13696502"/>
          <a:ext cx="889000" cy="1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88485</xdr:rowOff>
    </xdr:from>
    <xdr:to>
      <xdr:col>11</xdr:col>
      <xdr:colOff>82550</xdr:colOff>
      <xdr:row>81</xdr:row>
      <xdr:rowOff>18635</xdr:rowOff>
    </xdr:to>
    <xdr:sp macro="" textlink="">
      <xdr:nvSpPr>
        <xdr:cNvPr id="203" name="フローチャート: 判断 202"/>
        <xdr:cNvSpPr/>
      </xdr:nvSpPr>
      <xdr:spPr>
        <a:xfrm>
          <a:off x="2286000" y="138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3412</xdr:rowOff>
    </xdr:from>
    <xdr:ext cx="762000" cy="259045"/>
    <xdr:sp macro="" textlink="">
      <xdr:nvSpPr>
        <xdr:cNvPr id="204" name="テキスト ボックス 203"/>
        <xdr:cNvSpPr txBox="1"/>
      </xdr:nvSpPr>
      <xdr:spPr>
        <a:xfrm>
          <a:off x="1955800" y="138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134689</xdr:rowOff>
    </xdr:from>
    <xdr:to>
      <xdr:col>23</xdr:col>
      <xdr:colOff>184150</xdr:colOff>
      <xdr:row>80</xdr:row>
      <xdr:rowOff>64839</xdr:rowOff>
    </xdr:to>
    <xdr:sp macro="" textlink="">
      <xdr:nvSpPr>
        <xdr:cNvPr id="212" name="楕円 211"/>
        <xdr:cNvSpPr/>
      </xdr:nvSpPr>
      <xdr:spPr>
        <a:xfrm>
          <a:off x="4902200" y="1367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55966</xdr:rowOff>
    </xdr:from>
    <xdr:ext cx="762000" cy="259045"/>
    <xdr:sp macro="" textlink="">
      <xdr:nvSpPr>
        <xdr:cNvPr id="213" name="人件費・物件費等の状況該当値テキスト"/>
        <xdr:cNvSpPr txBox="1"/>
      </xdr:nvSpPr>
      <xdr:spPr>
        <a:xfrm>
          <a:off x="5041900" y="1360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125141</xdr:rowOff>
    </xdr:from>
    <xdr:to>
      <xdr:col>19</xdr:col>
      <xdr:colOff>184150</xdr:colOff>
      <xdr:row>80</xdr:row>
      <xdr:rowOff>55291</xdr:rowOff>
    </xdr:to>
    <xdr:sp macro="" textlink="">
      <xdr:nvSpPr>
        <xdr:cNvPr id="214" name="楕円 213"/>
        <xdr:cNvSpPr/>
      </xdr:nvSpPr>
      <xdr:spPr>
        <a:xfrm>
          <a:off x="4064000" y="136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65468</xdr:rowOff>
    </xdr:from>
    <xdr:ext cx="736600" cy="259045"/>
    <xdr:sp macro="" textlink="">
      <xdr:nvSpPr>
        <xdr:cNvPr id="215" name="テキスト ボックス 214"/>
        <xdr:cNvSpPr txBox="1"/>
      </xdr:nvSpPr>
      <xdr:spPr>
        <a:xfrm>
          <a:off x="3733800" y="1343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119794</xdr:rowOff>
    </xdr:from>
    <xdr:to>
      <xdr:col>15</xdr:col>
      <xdr:colOff>133350</xdr:colOff>
      <xdr:row>80</xdr:row>
      <xdr:rowOff>49944</xdr:rowOff>
    </xdr:to>
    <xdr:sp macro="" textlink="">
      <xdr:nvSpPr>
        <xdr:cNvPr id="216" name="楕円 215"/>
        <xdr:cNvSpPr/>
      </xdr:nvSpPr>
      <xdr:spPr>
        <a:xfrm>
          <a:off x="3175000" y="136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60121</xdr:rowOff>
    </xdr:from>
    <xdr:ext cx="762000" cy="259045"/>
    <xdr:sp macro="" textlink="">
      <xdr:nvSpPr>
        <xdr:cNvPr id="217" name="テキスト ボックス 216"/>
        <xdr:cNvSpPr txBox="1"/>
      </xdr:nvSpPr>
      <xdr:spPr>
        <a:xfrm>
          <a:off x="2844800" y="1343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116385</xdr:rowOff>
    </xdr:from>
    <xdr:to>
      <xdr:col>11</xdr:col>
      <xdr:colOff>82550</xdr:colOff>
      <xdr:row>80</xdr:row>
      <xdr:rowOff>46535</xdr:rowOff>
    </xdr:to>
    <xdr:sp macro="" textlink="">
      <xdr:nvSpPr>
        <xdr:cNvPr id="218" name="楕円 217"/>
        <xdr:cNvSpPr/>
      </xdr:nvSpPr>
      <xdr:spPr>
        <a:xfrm>
          <a:off x="2286000" y="136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56712</xdr:rowOff>
    </xdr:from>
    <xdr:ext cx="762000" cy="259045"/>
    <xdr:sp macro="" textlink="">
      <xdr:nvSpPr>
        <xdr:cNvPr id="219" name="テキスト ボックス 218"/>
        <xdr:cNvSpPr txBox="1"/>
      </xdr:nvSpPr>
      <xdr:spPr>
        <a:xfrm>
          <a:off x="1955800" y="1342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101152</xdr:rowOff>
    </xdr:from>
    <xdr:to>
      <xdr:col>7</xdr:col>
      <xdr:colOff>31750</xdr:colOff>
      <xdr:row>80</xdr:row>
      <xdr:rowOff>31302</xdr:rowOff>
    </xdr:to>
    <xdr:sp macro="" textlink="">
      <xdr:nvSpPr>
        <xdr:cNvPr id="220" name="楕円 219"/>
        <xdr:cNvSpPr/>
      </xdr:nvSpPr>
      <xdr:spPr>
        <a:xfrm>
          <a:off x="1397000" y="1364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41479</xdr:rowOff>
    </xdr:from>
    <xdr:ext cx="762000" cy="259045"/>
    <xdr:sp macro="" textlink="">
      <xdr:nvSpPr>
        <xdr:cNvPr id="221" name="テキスト ボックス 220"/>
        <xdr:cNvSpPr txBox="1"/>
      </xdr:nvSpPr>
      <xdr:spPr>
        <a:xfrm>
          <a:off x="1066800" y="1341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類似団体平均とほぼ同じで</a:t>
          </a:r>
          <a:r>
            <a:rPr kumimoji="1" lang="ja-JP" altLang="en-US" sz="1100">
              <a:solidFill>
                <a:schemeClr val="dk1"/>
              </a:solidFill>
              <a:effectLst/>
              <a:latin typeface="+mn-lt"/>
              <a:ea typeface="+mn-ea"/>
              <a:cs typeface="+mn-cs"/>
            </a:rPr>
            <a:t>あったが、当年度においては昨年度より</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ポイント落とした</a:t>
          </a:r>
          <a:r>
            <a:rPr kumimoji="1" lang="ja-JP" altLang="ja-JP" sz="110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今後も国の給与体系に準じて適正化に努める。一般職非常勤職員については、高い水準で推移しているため、民間委託等の検討をしていく必要がある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155222</xdr:rowOff>
    </xdr:to>
    <xdr:cxnSp macro="">
      <xdr:nvCxnSpPr>
        <xdr:cNvPr id="255" name="直線コネクタ 254"/>
        <xdr:cNvCxnSpPr/>
      </xdr:nvCxnSpPr>
      <xdr:spPr>
        <a:xfrm>
          <a:off x="16179800" y="1477927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34572</xdr:rowOff>
    </xdr:to>
    <xdr:cxnSp macro="">
      <xdr:nvCxnSpPr>
        <xdr:cNvPr id="258" name="直線コネクタ 257"/>
        <xdr:cNvCxnSpPr/>
      </xdr:nvCxnSpPr>
      <xdr:spPr>
        <a:xfrm>
          <a:off x="15290800" y="147256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87</xdr:row>
      <xdr:rowOff>50800</xdr:rowOff>
    </xdr:to>
    <xdr:cxnSp macro="">
      <xdr:nvCxnSpPr>
        <xdr:cNvPr id="261" name="直線コネクタ 260"/>
        <xdr:cNvCxnSpPr/>
      </xdr:nvCxnSpPr>
      <xdr:spPr>
        <a:xfrm flipV="1">
          <a:off x="14401800" y="147256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158045</xdr:rowOff>
    </xdr:to>
    <xdr:cxnSp macro="">
      <xdr:nvCxnSpPr>
        <xdr:cNvPr id="264" name="直線コネクタ 263"/>
        <xdr:cNvCxnSpPr/>
      </xdr:nvCxnSpPr>
      <xdr:spPr>
        <a:xfrm flipV="1">
          <a:off x="13512800" y="149669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155222</xdr:rowOff>
    </xdr:from>
    <xdr:to>
      <xdr:col>68</xdr:col>
      <xdr:colOff>203200</xdr:colOff>
      <xdr:row>86</xdr:row>
      <xdr:rowOff>85372</xdr:rowOff>
    </xdr:to>
    <xdr:sp macro="" textlink="">
      <xdr:nvSpPr>
        <xdr:cNvPr id="265" name="フローチャート: 判断 264"/>
        <xdr:cNvSpPr/>
      </xdr:nvSpPr>
      <xdr:spPr>
        <a:xfrm>
          <a:off x="14351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95549</xdr:rowOff>
    </xdr:from>
    <xdr:ext cx="762000" cy="259045"/>
    <xdr:sp macro="" textlink="">
      <xdr:nvSpPr>
        <xdr:cNvPr id="266" name="テキスト ボックス 265"/>
        <xdr:cNvSpPr txBox="1"/>
      </xdr:nvSpPr>
      <xdr:spPr>
        <a:xfrm>
          <a:off x="14020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4" name="楕円 273"/>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5" name="給与水準   （国との比較）該当値テキスト"/>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155222</xdr:rowOff>
    </xdr:from>
    <xdr:to>
      <xdr:col>77</xdr:col>
      <xdr:colOff>95250</xdr:colOff>
      <xdr:row>86</xdr:row>
      <xdr:rowOff>85372</xdr:rowOff>
    </xdr:to>
    <xdr:sp macro="" textlink="">
      <xdr:nvSpPr>
        <xdr:cNvPr id="276" name="楕円 275"/>
        <xdr:cNvSpPr/>
      </xdr:nvSpPr>
      <xdr:spPr>
        <a:xfrm>
          <a:off x="16129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77" name="テキスト ボックス 276"/>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9" name="テキスト ボックス 278"/>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107245</xdr:rowOff>
    </xdr:from>
    <xdr:to>
      <xdr:col>64</xdr:col>
      <xdr:colOff>152400</xdr:colOff>
      <xdr:row>88</xdr:row>
      <xdr:rowOff>37395</xdr:rowOff>
    </xdr:to>
    <xdr:sp macro="" textlink="">
      <xdr:nvSpPr>
        <xdr:cNvPr id="282" name="楕円 281"/>
        <xdr:cNvSpPr/>
      </xdr:nvSpPr>
      <xdr:spPr>
        <a:xfrm>
          <a:off x="13462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22172</xdr:rowOff>
    </xdr:from>
    <xdr:ext cx="762000" cy="259045"/>
    <xdr:sp macro="" textlink="">
      <xdr:nvSpPr>
        <xdr:cNvPr id="283" name="テキスト ボックス 282"/>
        <xdr:cNvSpPr txBox="1"/>
      </xdr:nvSpPr>
      <xdr:spPr>
        <a:xfrm>
          <a:off x="13131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定員管理計画に基づき職員数を</a:t>
          </a:r>
          <a:r>
            <a:rPr kumimoji="1" lang="ja-JP" altLang="en-US" sz="1100">
              <a:solidFill>
                <a:schemeClr val="dk1"/>
              </a:solidFill>
              <a:effectLst/>
              <a:latin typeface="+mn-lt"/>
              <a:ea typeface="+mn-ea"/>
              <a:cs typeface="+mn-cs"/>
            </a:rPr>
            <a:t>計画的に管理しており、</a:t>
          </a:r>
          <a:r>
            <a:rPr kumimoji="1" lang="ja-JP" altLang="ja-JP" sz="1100">
              <a:solidFill>
                <a:schemeClr val="dk1"/>
              </a:solidFill>
              <a:effectLst/>
              <a:latin typeface="+mn-lt"/>
              <a:ea typeface="+mn-ea"/>
              <a:cs typeface="+mn-cs"/>
            </a:rPr>
            <a:t>類似団体平均を下回っている状況である。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早期退職者が増えてきている中、住民サービスを低下させないためにも、より計画的に運営していく。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22769</xdr:rowOff>
    </xdr:from>
    <xdr:to>
      <xdr:col>81</xdr:col>
      <xdr:colOff>44450</xdr:colOff>
      <xdr:row>59</xdr:row>
      <xdr:rowOff>33110</xdr:rowOff>
    </xdr:to>
    <xdr:cxnSp macro="">
      <xdr:nvCxnSpPr>
        <xdr:cNvPr id="320" name="直線コネクタ 319"/>
        <xdr:cNvCxnSpPr/>
      </xdr:nvCxnSpPr>
      <xdr:spPr>
        <a:xfrm flipV="1">
          <a:off x="16179800" y="10138319"/>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33110</xdr:rowOff>
    </xdr:from>
    <xdr:to>
      <xdr:col>77</xdr:col>
      <xdr:colOff>44450</xdr:colOff>
      <xdr:row>59</xdr:row>
      <xdr:rowOff>46899</xdr:rowOff>
    </xdr:to>
    <xdr:cxnSp macro="">
      <xdr:nvCxnSpPr>
        <xdr:cNvPr id="323" name="直線コネクタ 322"/>
        <xdr:cNvCxnSpPr/>
      </xdr:nvCxnSpPr>
      <xdr:spPr>
        <a:xfrm flipV="1">
          <a:off x="15290800" y="1014866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161472</xdr:rowOff>
    </xdr:from>
    <xdr:to>
      <xdr:col>72</xdr:col>
      <xdr:colOff>203200</xdr:colOff>
      <xdr:row>59</xdr:row>
      <xdr:rowOff>46899</xdr:rowOff>
    </xdr:to>
    <xdr:cxnSp macro="">
      <xdr:nvCxnSpPr>
        <xdr:cNvPr id="326" name="直線コネクタ 325"/>
        <xdr:cNvCxnSpPr/>
      </xdr:nvCxnSpPr>
      <xdr:spPr>
        <a:xfrm>
          <a:off x="14401800" y="10105572"/>
          <a:ext cx="889000" cy="5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161472</xdr:rowOff>
    </xdr:from>
    <xdr:to>
      <xdr:col>68</xdr:col>
      <xdr:colOff>152400</xdr:colOff>
      <xdr:row>59</xdr:row>
      <xdr:rowOff>22769</xdr:rowOff>
    </xdr:to>
    <xdr:cxnSp macro="">
      <xdr:nvCxnSpPr>
        <xdr:cNvPr id="329" name="直線コネクタ 328"/>
        <xdr:cNvCxnSpPr/>
      </xdr:nvCxnSpPr>
      <xdr:spPr>
        <a:xfrm flipV="1">
          <a:off x="13512800" y="10105572"/>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0" name="フローチャート: 判断 329"/>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1" name="テキスト ボックス 330"/>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143419</xdr:rowOff>
    </xdr:from>
    <xdr:to>
      <xdr:col>81</xdr:col>
      <xdr:colOff>95250</xdr:colOff>
      <xdr:row>59</xdr:row>
      <xdr:rowOff>73569</xdr:rowOff>
    </xdr:to>
    <xdr:sp macro="" textlink="">
      <xdr:nvSpPr>
        <xdr:cNvPr id="339" name="楕円 338"/>
        <xdr:cNvSpPr/>
      </xdr:nvSpPr>
      <xdr:spPr>
        <a:xfrm>
          <a:off x="16967200" y="100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159946</xdr:rowOff>
    </xdr:from>
    <xdr:ext cx="762000" cy="259045"/>
    <xdr:sp macro="" textlink="">
      <xdr:nvSpPr>
        <xdr:cNvPr id="340" name="定員管理の状況該当値テキスト"/>
        <xdr:cNvSpPr txBox="1"/>
      </xdr:nvSpPr>
      <xdr:spPr>
        <a:xfrm>
          <a:off x="17106900" y="993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153760</xdr:rowOff>
    </xdr:from>
    <xdr:to>
      <xdr:col>77</xdr:col>
      <xdr:colOff>95250</xdr:colOff>
      <xdr:row>59</xdr:row>
      <xdr:rowOff>83910</xdr:rowOff>
    </xdr:to>
    <xdr:sp macro="" textlink="">
      <xdr:nvSpPr>
        <xdr:cNvPr id="341" name="楕円 340"/>
        <xdr:cNvSpPr/>
      </xdr:nvSpPr>
      <xdr:spPr>
        <a:xfrm>
          <a:off x="16129000" y="100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94087</xdr:rowOff>
    </xdr:from>
    <xdr:ext cx="736600" cy="259045"/>
    <xdr:sp macro="" textlink="">
      <xdr:nvSpPr>
        <xdr:cNvPr id="342" name="テキスト ボックス 341"/>
        <xdr:cNvSpPr txBox="1"/>
      </xdr:nvSpPr>
      <xdr:spPr>
        <a:xfrm>
          <a:off x="15798800" y="98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167549</xdr:rowOff>
    </xdr:from>
    <xdr:to>
      <xdr:col>73</xdr:col>
      <xdr:colOff>44450</xdr:colOff>
      <xdr:row>59</xdr:row>
      <xdr:rowOff>97699</xdr:rowOff>
    </xdr:to>
    <xdr:sp macro="" textlink="">
      <xdr:nvSpPr>
        <xdr:cNvPr id="343" name="楕円 342"/>
        <xdr:cNvSpPr/>
      </xdr:nvSpPr>
      <xdr:spPr>
        <a:xfrm>
          <a:off x="15240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107876</xdr:rowOff>
    </xdr:from>
    <xdr:ext cx="762000" cy="259045"/>
    <xdr:sp macro="" textlink="">
      <xdr:nvSpPr>
        <xdr:cNvPr id="344" name="テキスト ボックス 343"/>
        <xdr:cNvSpPr txBox="1"/>
      </xdr:nvSpPr>
      <xdr:spPr>
        <a:xfrm>
          <a:off x="14909800" y="988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110672</xdr:rowOff>
    </xdr:from>
    <xdr:to>
      <xdr:col>68</xdr:col>
      <xdr:colOff>203200</xdr:colOff>
      <xdr:row>59</xdr:row>
      <xdr:rowOff>40822</xdr:rowOff>
    </xdr:to>
    <xdr:sp macro="" textlink="">
      <xdr:nvSpPr>
        <xdr:cNvPr id="345" name="楕円 344"/>
        <xdr:cNvSpPr/>
      </xdr:nvSpPr>
      <xdr:spPr>
        <a:xfrm>
          <a:off x="14351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50999</xdr:rowOff>
    </xdr:from>
    <xdr:ext cx="762000" cy="259045"/>
    <xdr:sp macro="" textlink="">
      <xdr:nvSpPr>
        <xdr:cNvPr id="346" name="テキスト ボックス 345"/>
        <xdr:cNvSpPr txBox="1"/>
      </xdr:nvSpPr>
      <xdr:spPr>
        <a:xfrm>
          <a:off x="14020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143419</xdr:rowOff>
    </xdr:from>
    <xdr:to>
      <xdr:col>64</xdr:col>
      <xdr:colOff>152400</xdr:colOff>
      <xdr:row>59</xdr:row>
      <xdr:rowOff>73569</xdr:rowOff>
    </xdr:to>
    <xdr:sp macro="" textlink="">
      <xdr:nvSpPr>
        <xdr:cNvPr id="347" name="楕円 346"/>
        <xdr:cNvSpPr/>
      </xdr:nvSpPr>
      <xdr:spPr>
        <a:xfrm>
          <a:off x="13462000" y="100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83746</xdr:rowOff>
    </xdr:from>
    <xdr:ext cx="762000" cy="259045"/>
    <xdr:sp macro="" textlink="">
      <xdr:nvSpPr>
        <xdr:cNvPr id="348" name="テキスト ボックス 347"/>
        <xdr:cNvSpPr txBox="1"/>
      </xdr:nvSpPr>
      <xdr:spPr>
        <a:xfrm>
          <a:off x="13131800" y="985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下広川小学校校舎及び</a:t>
          </a:r>
          <a:r>
            <a:rPr kumimoji="1" lang="ja-JP" altLang="en-US" sz="1100">
              <a:solidFill>
                <a:schemeClr val="dk1"/>
              </a:solidFill>
              <a:effectLst/>
              <a:latin typeface="+mn-lt"/>
              <a:ea typeface="+mn-ea"/>
              <a:cs typeface="+mn-cs"/>
            </a:rPr>
            <a:t>屋内運動場、</a:t>
          </a:r>
          <a:r>
            <a:rPr kumimoji="1" lang="ja-JP" altLang="ja-JP" sz="1100">
              <a:solidFill>
                <a:schemeClr val="dk1"/>
              </a:solidFill>
              <a:effectLst/>
              <a:latin typeface="+mn-lt"/>
              <a:ea typeface="+mn-ea"/>
              <a:cs typeface="+mn-cs"/>
            </a:rPr>
            <a:t>観光拠点施設</a:t>
          </a:r>
          <a:r>
            <a:rPr kumimoji="1" lang="ja-JP" altLang="en-US" sz="1100">
              <a:solidFill>
                <a:schemeClr val="dk1"/>
              </a:solidFill>
              <a:effectLst/>
              <a:latin typeface="+mn-lt"/>
              <a:ea typeface="+mn-ea"/>
              <a:cs typeface="+mn-cs"/>
            </a:rPr>
            <a:t>等の普通建設事業が続いたため公債費が増加し</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ポイント悪化している。</a:t>
          </a:r>
          <a:endParaRPr lang="ja-JP" altLang="ja-JP" sz="1400">
            <a:effectLst/>
          </a:endParaRPr>
        </a:p>
        <a:p>
          <a:r>
            <a:rPr kumimoji="1" lang="ja-JP" altLang="ja-JP" sz="1100">
              <a:solidFill>
                <a:schemeClr val="dk1"/>
              </a:solidFill>
              <a:effectLst/>
              <a:latin typeface="+mn-lt"/>
              <a:ea typeface="+mn-ea"/>
              <a:cs typeface="+mn-cs"/>
            </a:rPr>
            <a:t>今後は、下広川小学校屋内運動場及び庁舎建設事業を控えているため</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が予想され</a:t>
          </a:r>
          <a:r>
            <a:rPr kumimoji="1" lang="ja-JP" altLang="ja-JP" sz="1100">
              <a:solidFill>
                <a:schemeClr val="dk1"/>
              </a:solidFill>
              <a:effectLst/>
              <a:latin typeface="+mn-lt"/>
              <a:ea typeface="+mn-ea"/>
              <a:cs typeface="+mn-cs"/>
            </a:rPr>
            <a:t>るが、基金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交付税措置のある起債</a:t>
          </a:r>
          <a:r>
            <a:rPr kumimoji="1" lang="ja-JP" altLang="en-US" sz="1100">
              <a:solidFill>
                <a:schemeClr val="dk1"/>
              </a:solidFill>
              <a:effectLst/>
              <a:latin typeface="+mn-lt"/>
              <a:ea typeface="+mn-ea"/>
              <a:cs typeface="+mn-cs"/>
            </a:rPr>
            <a:t>を積極的に活用するなど</a:t>
          </a:r>
          <a:r>
            <a:rPr kumimoji="1" lang="ja-JP" altLang="ja-JP" sz="1100">
              <a:solidFill>
                <a:schemeClr val="dk1"/>
              </a:solidFill>
              <a:effectLst/>
              <a:latin typeface="+mn-lt"/>
              <a:ea typeface="+mn-ea"/>
              <a:cs typeface="+mn-cs"/>
            </a:rPr>
            <a:t>対策していく。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49784</xdr:rowOff>
    </xdr:from>
    <xdr:to>
      <xdr:col>81</xdr:col>
      <xdr:colOff>44450</xdr:colOff>
      <xdr:row>40</xdr:row>
      <xdr:rowOff>107696</xdr:rowOff>
    </xdr:to>
    <xdr:cxnSp macro="">
      <xdr:nvCxnSpPr>
        <xdr:cNvPr id="380" name="直線コネクタ 379"/>
        <xdr:cNvCxnSpPr/>
      </xdr:nvCxnSpPr>
      <xdr:spPr>
        <a:xfrm>
          <a:off x="16179800" y="690778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49784</xdr:rowOff>
    </xdr:to>
    <xdr:cxnSp macro="">
      <xdr:nvCxnSpPr>
        <xdr:cNvPr id="383" name="直線コネクタ 382"/>
        <xdr:cNvCxnSpPr/>
      </xdr:nvCxnSpPr>
      <xdr:spPr>
        <a:xfrm>
          <a:off x="15290800" y="68691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11176</xdr:rowOff>
    </xdr:from>
    <xdr:to>
      <xdr:col>72</xdr:col>
      <xdr:colOff>203200</xdr:colOff>
      <xdr:row>40</xdr:row>
      <xdr:rowOff>98044</xdr:rowOff>
    </xdr:to>
    <xdr:cxnSp macro="">
      <xdr:nvCxnSpPr>
        <xdr:cNvPr id="386" name="直線コネクタ 385"/>
        <xdr:cNvCxnSpPr/>
      </xdr:nvCxnSpPr>
      <xdr:spPr>
        <a:xfrm flipV="1">
          <a:off x="14401800" y="68691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41</xdr:row>
      <xdr:rowOff>42418</xdr:rowOff>
    </xdr:to>
    <xdr:cxnSp macro="">
      <xdr:nvCxnSpPr>
        <xdr:cNvPr id="389" name="直線コネクタ 388"/>
        <xdr:cNvCxnSpPr/>
      </xdr:nvCxnSpPr>
      <xdr:spPr>
        <a:xfrm flipV="1">
          <a:off x="13512800" y="69560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0" name="フローチャート: 判断 389"/>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391" name="テキスト ボックス 390"/>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56896</xdr:rowOff>
    </xdr:from>
    <xdr:to>
      <xdr:col>81</xdr:col>
      <xdr:colOff>95250</xdr:colOff>
      <xdr:row>40</xdr:row>
      <xdr:rowOff>158496</xdr:rowOff>
    </xdr:to>
    <xdr:sp macro="" textlink="">
      <xdr:nvSpPr>
        <xdr:cNvPr id="399" name="楕円 398"/>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28973</xdr:rowOff>
    </xdr:from>
    <xdr:ext cx="762000" cy="259045"/>
    <xdr:sp macro="" textlink="">
      <xdr:nvSpPr>
        <xdr:cNvPr id="400" name="公債費負担の状況該当値テキスト"/>
        <xdr:cNvSpPr txBox="1"/>
      </xdr:nvSpPr>
      <xdr:spPr>
        <a:xfrm>
          <a:off x="17106900" y="688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170434</xdr:rowOff>
    </xdr:from>
    <xdr:to>
      <xdr:col>77</xdr:col>
      <xdr:colOff>95250</xdr:colOff>
      <xdr:row>40</xdr:row>
      <xdr:rowOff>100584</xdr:rowOff>
    </xdr:to>
    <xdr:sp macro="" textlink="">
      <xdr:nvSpPr>
        <xdr:cNvPr id="401" name="楕円 400"/>
        <xdr:cNvSpPr/>
      </xdr:nvSpPr>
      <xdr:spPr>
        <a:xfrm>
          <a:off x="16129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110761</xdr:rowOff>
    </xdr:from>
    <xdr:ext cx="736600" cy="259045"/>
    <xdr:sp macro="" textlink="">
      <xdr:nvSpPr>
        <xdr:cNvPr id="402" name="テキスト ボックス 401"/>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131826</xdr:rowOff>
    </xdr:from>
    <xdr:to>
      <xdr:col>73</xdr:col>
      <xdr:colOff>44450</xdr:colOff>
      <xdr:row>40</xdr:row>
      <xdr:rowOff>61976</xdr:rowOff>
    </xdr:to>
    <xdr:sp macro="" textlink="">
      <xdr:nvSpPr>
        <xdr:cNvPr id="403" name="楕円 402"/>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72153</xdr:rowOff>
    </xdr:from>
    <xdr:ext cx="762000" cy="259045"/>
    <xdr:sp macro="" textlink="">
      <xdr:nvSpPr>
        <xdr:cNvPr id="404" name="テキスト ボックス 403"/>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5" name="楕円 404"/>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406" name="テキスト ボックス 405"/>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07" name="楕円 406"/>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77995</xdr:rowOff>
    </xdr:from>
    <xdr:ext cx="762000" cy="259045"/>
    <xdr:sp macro="" textlink="">
      <xdr:nvSpPr>
        <xdr:cNvPr id="408" name="テキスト ボックス 407"/>
        <xdr:cNvSpPr txBox="1"/>
      </xdr:nvSpPr>
      <xdr:spPr>
        <a:xfrm>
          <a:off x="13131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類似団体平均を下回っている状況ではあるが、前年度より</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ポイント悪化している</a:t>
          </a:r>
          <a:r>
            <a:rPr kumimoji="1" lang="ja-JP" altLang="en-US" sz="1100">
              <a:solidFill>
                <a:schemeClr val="dk1"/>
              </a:solidFill>
              <a:effectLst/>
              <a:latin typeface="+mn-lt"/>
              <a:ea typeface="+mn-ea"/>
              <a:cs typeface="+mn-cs"/>
            </a:rPr>
            <a:t>主な要因としては、</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が減少したこと、交税算入見込み額の誤りによるものである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引き続き、起債の際は交付税措置のあるものを積極的に活用し、基金の積み立て・取り崩しを計画的に行っていく。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131475</xdr:rowOff>
    </xdr:from>
    <xdr:to>
      <xdr:col>81</xdr:col>
      <xdr:colOff>44450</xdr:colOff>
      <xdr:row>14</xdr:row>
      <xdr:rowOff>48502</xdr:rowOff>
    </xdr:to>
    <xdr:cxnSp macro="">
      <xdr:nvCxnSpPr>
        <xdr:cNvPr id="444" name="直線コネクタ 443"/>
        <xdr:cNvCxnSpPr/>
      </xdr:nvCxnSpPr>
      <xdr:spPr>
        <a:xfrm>
          <a:off x="16179800" y="2360325"/>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88960</xdr:rowOff>
    </xdr:from>
    <xdr:to>
      <xdr:col>77</xdr:col>
      <xdr:colOff>44450</xdr:colOff>
      <xdr:row>13</xdr:row>
      <xdr:rowOff>131475</xdr:rowOff>
    </xdr:to>
    <xdr:cxnSp macro="">
      <xdr:nvCxnSpPr>
        <xdr:cNvPr id="447" name="直線コネクタ 446"/>
        <xdr:cNvCxnSpPr/>
      </xdr:nvCxnSpPr>
      <xdr:spPr>
        <a:xfrm>
          <a:off x="15290800" y="2317810"/>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9149</xdr:rowOff>
    </xdr:from>
    <xdr:ext cx="736600" cy="259045"/>
    <xdr:sp macro="" textlink="">
      <xdr:nvSpPr>
        <xdr:cNvPr id="449" name="テキスト ボックス 448"/>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88960</xdr:rowOff>
    </xdr:from>
    <xdr:to>
      <xdr:col>72</xdr:col>
      <xdr:colOff>203200</xdr:colOff>
      <xdr:row>14</xdr:row>
      <xdr:rowOff>1391</xdr:rowOff>
    </xdr:to>
    <xdr:cxnSp macro="">
      <xdr:nvCxnSpPr>
        <xdr:cNvPr id="450" name="直線コネクタ 449"/>
        <xdr:cNvCxnSpPr/>
      </xdr:nvCxnSpPr>
      <xdr:spPr>
        <a:xfrm flipV="1">
          <a:off x="14401800" y="2317810"/>
          <a:ext cx="8890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2" name="テキスト ボックス 451"/>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3" name="フローチャート: 判断 452"/>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9149</xdr:rowOff>
    </xdr:from>
    <xdr:ext cx="762000" cy="259045"/>
    <xdr:sp macro="" textlink="">
      <xdr:nvSpPr>
        <xdr:cNvPr id="454" name="テキスト ボックス 453"/>
        <xdr:cNvSpPr txBox="1"/>
      </xdr:nvSpPr>
      <xdr:spPr>
        <a:xfrm>
          <a:off x="14020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5" name="フローチャート: 判断 454"/>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6" name="テキスト ボックス 455"/>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169152</xdr:rowOff>
    </xdr:from>
    <xdr:to>
      <xdr:col>81</xdr:col>
      <xdr:colOff>95250</xdr:colOff>
      <xdr:row>14</xdr:row>
      <xdr:rowOff>99302</xdr:rowOff>
    </xdr:to>
    <xdr:sp macro="" textlink="">
      <xdr:nvSpPr>
        <xdr:cNvPr id="462" name="楕円 461"/>
        <xdr:cNvSpPr/>
      </xdr:nvSpPr>
      <xdr:spPr>
        <a:xfrm>
          <a:off x="16967200" y="23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14229</xdr:rowOff>
    </xdr:from>
    <xdr:ext cx="762000" cy="259045"/>
    <xdr:sp macro="" textlink="">
      <xdr:nvSpPr>
        <xdr:cNvPr id="463" name="将来負担の状況該当値テキスト"/>
        <xdr:cNvSpPr txBox="1"/>
      </xdr:nvSpPr>
      <xdr:spPr>
        <a:xfrm>
          <a:off x="17106900" y="224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80675</xdr:rowOff>
    </xdr:from>
    <xdr:to>
      <xdr:col>77</xdr:col>
      <xdr:colOff>95250</xdr:colOff>
      <xdr:row>14</xdr:row>
      <xdr:rowOff>10825</xdr:rowOff>
    </xdr:to>
    <xdr:sp macro="" textlink="">
      <xdr:nvSpPr>
        <xdr:cNvPr id="464" name="楕円 463"/>
        <xdr:cNvSpPr/>
      </xdr:nvSpPr>
      <xdr:spPr>
        <a:xfrm>
          <a:off x="16129000" y="23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21002</xdr:rowOff>
    </xdr:from>
    <xdr:ext cx="736600" cy="259045"/>
    <xdr:sp macro="" textlink="">
      <xdr:nvSpPr>
        <xdr:cNvPr id="465" name="テキスト ボックス 464"/>
        <xdr:cNvSpPr txBox="1"/>
      </xdr:nvSpPr>
      <xdr:spPr>
        <a:xfrm>
          <a:off x="15798800" y="2078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38160</xdr:rowOff>
    </xdr:from>
    <xdr:to>
      <xdr:col>73</xdr:col>
      <xdr:colOff>44450</xdr:colOff>
      <xdr:row>13</xdr:row>
      <xdr:rowOff>139760</xdr:rowOff>
    </xdr:to>
    <xdr:sp macro="" textlink="">
      <xdr:nvSpPr>
        <xdr:cNvPr id="466" name="楕円 465"/>
        <xdr:cNvSpPr/>
      </xdr:nvSpPr>
      <xdr:spPr>
        <a:xfrm>
          <a:off x="15240000" y="22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149937</xdr:rowOff>
    </xdr:from>
    <xdr:ext cx="762000" cy="259045"/>
    <xdr:sp macro="" textlink="">
      <xdr:nvSpPr>
        <xdr:cNvPr id="467" name="テキスト ボックス 466"/>
        <xdr:cNvSpPr txBox="1"/>
      </xdr:nvSpPr>
      <xdr:spPr>
        <a:xfrm>
          <a:off x="14909800" y="203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122041</xdr:rowOff>
    </xdr:from>
    <xdr:to>
      <xdr:col>68</xdr:col>
      <xdr:colOff>203200</xdr:colOff>
      <xdr:row>14</xdr:row>
      <xdr:rowOff>52191</xdr:rowOff>
    </xdr:to>
    <xdr:sp macro="" textlink="">
      <xdr:nvSpPr>
        <xdr:cNvPr id="468" name="楕円 467"/>
        <xdr:cNvSpPr/>
      </xdr:nvSpPr>
      <xdr:spPr>
        <a:xfrm>
          <a:off x="14351000" y="2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62368</xdr:rowOff>
    </xdr:from>
    <xdr:ext cx="762000" cy="259045"/>
    <xdr:sp macro="" textlink="">
      <xdr:nvSpPr>
        <xdr:cNvPr id="469" name="テキスト ボックス 468"/>
        <xdr:cNvSpPr txBox="1"/>
      </xdr:nvSpPr>
      <xdr:spPr>
        <a:xfrm>
          <a:off x="14020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19,670
19,463
37.94
7,604,735
7,176,837
191,976
4,554,555
7,074,388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類似団体とほぼ同水準</a:t>
          </a:r>
          <a:r>
            <a:rPr kumimoji="1" lang="ja-JP" altLang="en-US" sz="1100">
              <a:solidFill>
                <a:schemeClr val="dk1"/>
              </a:solidFill>
              <a:effectLst/>
              <a:latin typeface="+mn-lt"/>
              <a:ea typeface="+mn-ea"/>
              <a:cs typeface="+mn-cs"/>
            </a:rPr>
            <a:t>で若干の増減はあるものの比率までは影響しなかった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一般職非常勤職員についても、高止まりの状況であるため事業の民間委託など行財政改革を通じて人件費の抑制に努める。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127000</xdr:rowOff>
    </xdr:to>
    <xdr:cxnSp macro="">
      <xdr:nvCxnSpPr>
        <xdr:cNvPr id="64" name="直線コネクタ 63"/>
        <xdr:cNvCxnSpPr/>
      </xdr:nvCxnSpPr>
      <xdr:spPr>
        <a:xfrm>
          <a:off x="3987800" y="629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36</xdr:row>
      <xdr:rowOff>127000</xdr:rowOff>
    </xdr:to>
    <xdr:cxnSp macro="">
      <xdr:nvCxnSpPr>
        <xdr:cNvPr id="67" name="直線コネクタ 66"/>
        <xdr:cNvCxnSpPr/>
      </xdr:nvCxnSpPr>
      <xdr:spPr>
        <a:xfrm>
          <a:off x="3098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36</xdr:row>
      <xdr:rowOff>117856</xdr:rowOff>
    </xdr:to>
    <xdr:cxnSp macro="">
      <xdr:nvCxnSpPr>
        <xdr:cNvPr id="70" name="直線コネクタ 69"/>
        <xdr:cNvCxnSpPr/>
      </xdr:nvCxnSpPr>
      <xdr:spPr>
        <a:xfrm>
          <a:off x="2209800" y="62214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108712</xdr:rowOff>
    </xdr:to>
    <xdr:cxnSp macro="">
      <xdr:nvCxnSpPr>
        <xdr:cNvPr id="73" name="直線コネクタ 72"/>
        <xdr:cNvCxnSpPr/>
      </xdr:nvCxnSpPr>
      <xdr:spPr>
        <a:xfrm flipV="1">
          <a:off x="1320800" y="62214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類似団体を下回っているものの、</a:t>
          </a:r>
          <a:r>
            <a:rPr kumimoji="1" lang="ja-JP" altLang="ja-JP" sz="1100">
              <a:solidFill>
                <a:schemeClr val="dk1"/>
              </a:solidFill>
              <a:effectLst/>
              <a:latin typeface="+mn-lt"/>
              <a:ea typeface="+mn-ea"/>
              <a:cs typeface="+mn-cs"/>
            </a:rPr>
            <a:t>臨時職員賃金</a:t>
          </a:r>
          <a:r>
            <a:rPr kumimoji="1" lang="ja-JP" altLang="en-US" sz="1100">
              <a:solidFill>
                <a:schemeClr val="dk1"/>
              </a:solidFill>
              <a:effectLst/>
              <a:latin typeface="+mn-lt"/>
              <a:ea typeface="+mn-ea"/>
              <a:cs typeface="+mn-cs"/>
            </a:rPr>
            <a:t>、電算関係経費と経常的経費の増加が目立ちポイントを悪化させた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行財政改革により民間委託を進めることで委託料が増加し、物件費の数値を押し上げることも考えられるが、人件費とトータルで考えて実施していく。その他物件費については、引き続き経費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27940</xdr:rowOff>
    </xdr:from>
    <xdr:to>
      <xdr:col>82</xdr:col>
      <xdr:colOff>107950</xdr:colOff>
      <xdr:row>14</xdr:row>
      <xdr:rowOff>104140</xdr:rowOff>
    </xdr:to>
    <xdr:cxnSp macro="">
      <xdr:nvCxnSpPr>
        <xdr:cNvPr id="125" name="直線コネクタ 124"/>
        <xdr:cNvCxnSpPr/>
      </xdr:nvCxnSpPr>
      <xdr:spPr>
        <a:xfrm>
          <a:off x="15671800" y="24282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27940</xdr:rowOff>
    </xdr:from>
    <xdr:to>
      <xdr:col>78</xdr:col>
      <xdr:colOff>69850</xdr:colOff>
      <xdr:row>14</xdr:row>
      <xdr:rowOff>58420</xdr:rowOff>
    </xdr:to>
    <xdr:cxnSp macro="">
      <xdr:nvCxnSpPr>
        <xdr:cNvPr id="128" name="直線コネクタ 127"/>
        <xdr:cNvCxnSpPr/>
      </xdr:nvCxnSpPr>
      <xdr:spPr>
        <a:xfrm flipV="1">
          <a:off x="14782800" y="2428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153670</xdr:rowOff>
    </xdr:from>
    <xdr:to>
      <xdr:col>73</xdr:col>
      <xdr:colOff>180975</xdr:colOff>
      <xdr:row>14</xdr:row>
      <xdr:rowOff>58420</xdr:rowOff>
    </xdr:to>
    <xdr:cxnSp macro="">
      <xdr:nvCxnSpPr>
        <xdr:cNvPr id="131" name="直線コネクタ 130"/>
        <xdr:cNvCxnSpPr/>
      </xdr:nvCxnSpPr>
      <xdr:spPr>
        <a:xfrm>
          <a:off x="13893800" y="238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153670</xdr:rowOff>
    </xdr:from>
    <xdr:to>
      <xdr:col>69</xdr:col>
      <xdr:colOff>92075</xdr:colOff>
      <xdr:row>14</xdr:row>
      <xdr:rowOff>27940</xdr:rowOff>
    </xdr:to>
    <xdr:cxnSp macro="">
      <xdr:nvCxnSpPr>
        <xdr:cNvPr id="134" name="直線コネクタ 133"/>
        <xdr:cNvCxnSpPr/>
      </xdr:nvCxnSpPr>
      <xdr:spPr>
        <a:xfrm flipV="1">
          <a:off x="13004800" y="238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5" name="フローチャート: 判断 134"/>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36" name="テキスト ボックス 135"/>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53340</xdr:rowOff>
    </xdr:from>
    <xdr:to>
      <xdr:col>82</xdr:col>
      <xdr:colOff>158750</xdr:colOff>
      <xdr:row>14</xdr:row>
      <xdr:rowOff>154940</xdr:rowOff>
    </xdr:to>
    <xdr:sp macro="" textlink="">
      <xdr:nvSpPr>
        <xdr:cNvPr id="144" name="楕円 143"/>
        <xdr:cNvSpPr/>
      </xdr:nvSpPr>
      <xdr:spPr>
        <a:xfrm>
          <a:off x="164592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69867</xdr:rowOff>
    </xdr:from>
    <xdr:ext cx="762000" cy="259045"/>
    <xdr:sp macro="" textlink="">
      <xdr:nvSpPr>
        <xdr:cNvPr id="145" name="物件費該当値テキスト"/>
        <xdr:cNvSpPr txBox="1"/>
      </xdr:nvSpPr>
      <xdr:spPr>
        <a:xfrm>
          <a:off x="165989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148590</xdr:rowOff>
    </xdr:from>
    <xdr:to>
      <xdr:col>78</xdr:col>
      <xdr:colOff>120650</xdr:colOff>
      <xdr:row>14</xdr:row>
      <xdr:rowOff>78740</xdr:rowOff>
    </xdr:to>
    <xdr:sp macro="" textlink="">
      <xdr:nvSpPr>
        <xdr:cNvPr id="146" name="楕円 145"/>
        <xdr:cNvSpPr/>
      </xdr:nvSpPr>
      <xdr:spPr>
        <a:xfrm>
          <a:off x="15621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88917</xdr:rowOff>
    </xdr:from>
    <xdr:ext cx="736600" cy="259045"/>
    <xdr:sp macro="" textlink="">
      <xdr:nvSpPr>
        <xdr:cNvPr id="147" name="テキスト ボックス 146"/>
        <xdr:cNvSpPr txBox="1"/>
      </xdr:nvSpPr>
      <xdr:spPr>
        <a:xfrm>
          <a:off x="15290800" y="214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xdr:rowOff>
    </xdr:from>
    <xdr:to>
      <xdr:col>74</xdr:col>
      <xdr:colOff>31750</xdr:colOff>
      <xdr:row>14</xdr:row>
      <xdr:rowOff>109220</xdr:rowOff>
    </xdr:to>
    <xdr:sp macro="" textlink="">
      <xdr:nvSpPr>
        <xdr:cNvPr id="148" name="楕円 147"/>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119397</xdr:rowOff>
    </xdr:from>
    <xdr:ext cx="762000" cy="259045"/>
    <xdr:sp macro="" textlink="">
      <xdr:nvSpPr>
        <xdr:cNvPr id="149" name="テキスト ボックス 148"/>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102870</xdr:rowOff>
    </xdr:from>
    <xdr:to>
      <xdr:col>69</xdr:col>
      <xdr:colOff>142875</xdr:colOff>
      <xdr:row>14</xdr:row>
      <xdr:rowOff>33020</xdr:rowOff>
    </xdr:to>
    <xdr:sp macro="" textlink="">
      <xdr:nvSpPr>
        <xdr:cNvPr id="150" name="楕円 149"/>
        <xdr:cNvSpPr/>
      </xdr:nvSpPr>
      <xdr:spPr>
        <a:xfrm>
          <a:off x="13843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43197</xdr:rowOff>
    </xdr:from>
    <xdr:ext cx="762000" cy="259045"/>
    <xdr:sp macro="" textlink="">
      <xdr:nvSpPr>
        <xdr:cNvPr id="151" name="テキスト ボックス 150"/>
        <xdr:cNvSpPr txBox="1"/>
      </xdr:nvSpPr>
      <xdr:spPr>
        <a:xfrm>
          <a:off x="13512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148590</xdr:rowOff>
    </xdr:from>
    <xdr:to>
      <xdr:col>65</xdr:col>
      <xdr:colOff>53975</xdr:colOff>
      <xdr:row>14</xdr:row>
      <xdr:rowOff>78740</xdr:rowOff>
    </xdr:to>
    <xdr:sp macro="" textlink="">
      <xdr:nvSpPr>
        <xdr:cNvPr id="152" name="楕円 151"/>
        <xdr:cNvSpPr/>
      </xdr:nvSpPr>
      <xdr:spPr>
        <a:xfrm>
          <a:off x="12954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88917</xdr:rowOff>
    </xdr:from>
    <xdr:ext cx="762000" cy="259045"/>
    <xdr:sp macro="" textlink="">
      <xdr:nvSpPr>
        <xdr:cNvPr id="153" name="テキスト ボックス 152"/>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類似団体と大きな差はないが、年々増加の一途をたどっており当年度も障害者福祉費自立支援給付費、自立支援医療費を主な原因として増額となった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扶助費については、国の政策による影響が大きい分野で</a:t>
          </a:r>
          <a:r>
            <a:rPr kumimoji="1" lang="ja-JP" altLang="en-US" sz="1100">
              <a:solidFill>
                <a:schemeClr val="dk1"/>
              </a:solidFill>
              <a:effectLst/>
              <a:latin typeface="+mn-lt"/>
              <a:ea typeface="+mn-ea"/>
              <a:cs typeface="+mn-cs"/>
            </a:rPr>
            <a:t>、抑制が厳しい部分もある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今後も増加が見込まれるが、特定健診の受診率向上などにより、歳出抑制に努める。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158750</xdr:rowOff>
    </xdr:to>
    <xdr:cxnSp macro="">
      <xdr:nvCxnSpPr>
        <xdr:cNvPr id="186" name="直線コネクタ 185"/>
        <xdr:cNvCxnSpPr/>
      </xdr:nvCxnSpPr>
      <xdr:spPr>
        <a:xfrm>
          <a:off x="3987800" y="9880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57</xdr:row>
      <xdr:rowOff>107950</xdr:rowOff>
    </xdr:to>
    <xdr:cxnSp macro="">
      <xdr:nvCxnSpPr>
        <xdr:cNvPr id="189" name="直線コネクタ 188"/>
        <xdr:cNvCxnSpPr/>
      </xdr:nvCxnSpPr>
      <xdr:spPr>
        <a:xfrm>
          <a:off x="3098800" y="986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57</xdr:row>
      <xdr:rowOff>95250</xdr:rowOff>
    </xdr:to>
    <xdr:cxnSp macro="">
      <xdr:nvCxnSpPr>
        <xdr:cNvPr id="192" name="直線コネクタ 191"/>
        <xdr:cNvCxnSpPr/>
      </xdr:nvCxnSpPr>
      <xdr:spPr>
        <a:xfrm>
          <a:off x="2209800" y="9740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139700</xdr:rowOff>
    </xdr:to>
    <xdr:cxnSp macro="">
      <xdr:nvCxnSpPr>
        <xdr:cNvPr id="195" name="直線コネクタ 194"/>
        <xdr:cNvCxnSpPr/>
      </xdr:nvCxnSpPr>
      <xdr:spPr>
        <a:xfrm>
          <a:off x="1320800" y="969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6" name="フローチャート: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7" name="テキスト ボックス 196"/>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107950</xdr:rowOff>
    </xdr:from>
    <xdr:to>
      <xdr:col>24</xdr:col>
      <xdr:colOff>76200</xdr:colOff>
      <xdr:row>58</xdr:row>
      <xdr:rowOff>38100</xdr:rowOff>
    </xdr:to>
    <xdr:sp macro="" textlink="">
      <xdr:nvSpPr>
        <xdr:cNvPr id="205" name="楕円 204"/>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80027</xdr:rowOff>
    </xdr:from>
    <xdr:ext cx="762000" cy="259045"/>
    <xdr:sp macro="" textlink="">
      <xdr:nvSpPr>
        <xdr:cNvPr id="206" name="扶助費該当値テキスト"/>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7" name="楕円 206"/>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8" name="テキスト ボックス 207"/>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09" name="楕円 208"/>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0" name="テキスト ボックス 209"/>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1" name="楕円 210"/>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212" name="テキスト ボックス 211"/>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4" name="テキスト ボックス 213"/>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ポイント悪化しているが、主な要因は、特別会計などへの繰出等の増加である。</a:t>
          </a:r>
          <a:endParaRPr lang="ja-JP" altLang="ja-JP" sz="1400">
            <a:effectLst/>
          </a:endParaRPr>
        </a:p>
        <a:p>
          <a:r>
            <a:rPr kumimoji="1" lang="ja-JP" altLang="ja-JP" sz="1100">
              <a:solidFill>
                <a:schemeClr val="dk1"/>
              </a:solidFill>
              <a:effectLst/>
              <a:latin typeface="+mn-lt"/>
              <a:ea typeface="+mn-ea"/>
              <a:cs typeface="+mn-cs"/>
            </a:rPr>
            <a:t>また、基金積立額は減少しており今後の財政運営に向けて計画性が重要となっている。</a:t>
          </a:r>
          <a:endParaRPr lang="ja-JP" altLang="ja-JP" sz="1400">
            <a:effectLst/>
          </a:endParaRPr>
        </a:p>
        <a:p>
          <a:r>
            <a:rPr kumimoji="1" lang="ja-JP" altLang="ja-JP" sz="1100">
              <a:solidFill>
                <a:schemeClr val="dk1"/>
              </a:solidFill>
              <a:effectLst/>
              <a:latin typeface="+mn-lt"/>
              <a:ea typeface="+mn-ea"/>
              <a:cs typeface="+mn-cs"/>
            </a:rPr>
            <a:t>今後も大型建設事業に向けて、基金の積み立てを計画的に行うなど、適正化に努める。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127000</xdr:rowOff>
    </xdr:to>
    <xdr:cxnSp macro="">
      <xdr:nvCxnSpPr>
        <xdr:cNvPr id="251" name="直線コネクタ 250"/>
        <xdr:cNvCxnSpPr/>
      </xdr:nvCxnSpPr>
      <xdr:spPr>
        <a:xfrm>
          <a:off x="15671800" y="9956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12700</xdr:rowOff>
    </xdr:to>
    <xdr:cxnSp macro="">
      <xdr:nvCxnSpPr>
        <xdr:cNvPr id="254" name="直線コネクタ 253"/>
        <xdr:cNvCxnSpPr/>
      </xdr:nvCxnSpPr>
      <xdr:spPr>
        <a:xfrm>
          <a:off x="14782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136525</xdr:rowOff>
    </xdr:from>
    <xdr:to>
      <xdr:col>73</xdr:col>
      <xdr:colOff>180975</xdr:colOff>
      <xdr:row>57</xdr:row>
      <xdr:rowOff>69850</xdr:rowOff>
    </xdr:to>
    <xdr:cxnSp macro="">
      <xdr:nvCxnSpPr>
        <xdr:cNvPr id="257" name="直線コネクタ 256"/>
        <xdr:cNvCxnSpPr/>
      </xdr:nvCxnSpPr>
      <xdr:spPr>
        <a:xfrm>
          <a:off x="13893800" y="97377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136525</xdr:rowOff>
    </xdr:from>
    <xdr:to>
      <xdr:col>69</xdr:col>
      <xdr:colOff>92075</xdr:colOff>
      <xdr:row>57</xdr:row>
      <xdr:rowOff>31750</xdr:rowOff>
    </xdr:to>
    <xdr:cxnSp macro="">
      <xdr:nvCxnSpPr>
        <xdr:cNvPr id="260" name="直線コネクタ 259"/>
        <xdr:cNvCxnSpPr/>
      </xdr:nvCxnSpPr>
      <xdr:spPr>
        <a:xfrm flipV="1">
          <a:off x="13004800" y="97377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66675</xdr:rowOff>
    </xdr:from>
    <xdr:to>
      <xdr:col>69</xdr:col>
      <xdr:colOff>142875</xdr:colOff>
      <xdr:row>56</xdr:row>
      <xdr:rowOff>168275</xdr:rowOff>
    </xdr:to>
    <xdr:sp macro="" textlink="">
      <xdr:nvSpPr>
        <xdr:cNvPr id="261" name="フローチャート: 判断 260"/>
        <xdr:cNvSpPr/>
      </xdr:nvSpPr>
      <xdr:spPr>
        <a:xfrm>
          <a:off x="13843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7002</xdr:rowOff>
    </xdr:from>
    <xdr:ext cx="762000" cy="259045"/>
    <xdr:sp macro="" textlink="">
      <xdr:nvSpPr>
        <xdr:cNvPr id="262" name="テキスト ボックス 261"/>
        <xdr:cNvSpPr txBox="1"/>
      </xdr:nvSpPr>
      <xdr:spPr>
        <a:xfrm>
          <a:off x="13512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0" name="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2" name="楕円 271"/>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3" name="テキスト ボックス 272"/>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85725</xdr:rowOff>
    </xdr:from>
    <xdr:to>
      <xdr:col>69</xdr:col>
      <xdr:colOff>142875</xdr:colOff>
      <xdr:row>57</xdr:row>
      <xdr:rowOff>15875</xdr:rowOff>
    </xdr:to>
    <xdr:sp macro="" textlink="">
      <xdr:nvSpPr>
        <xdr:cNvPr id="276" name="楕円 275"/>
        <xdr:cNvSpPr/>
      </xdr:nvSpPr>
      <xdr:spPr>
        <a:xfrm>
          <a:off x="13843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652</xdr:rowOff>
    </xdr:from>
    <xdr:ext cx="762000" cy="259045"/>
    <xdr:sp macro="" textlink="">
      <xdr:nvSpPr>
        <xdr:cNvPr id="277" name="テキスト ボックス 276"/>
        <xdr:cNvSpPr txBox="1"/>
      </xdr:nvSpPr>
      <xdr:spPr>
        <a:xfrm>
          <a:off x="135128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8" name="楕円 277"/>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79" name="テキスト ボックス 278"/>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一部事務組合負担金については、年々増加傾向にあるため、町の財政負担が大きくなっている。</a:t>
          </a:r>
          <a:endParaRPr lang="ja-JP" altLang="ja-JP" sz="1400">
            <a:effectLst/>
          </a:endParaRPr>
        </a:p>
        <a:p>
          <a:r>
            <a:rPr kumimoji="1" lang="ja-JP" altLang="ja-JP" sz="1100">
              <a:solidFill>
                <a:schemeClr val="dk1"/>
              </a:solidFill>
              <a:effectLst/>
              <a:latin typeface="+mn-lt"/>
              <a:ea typeface="+mn-ea"/>
              <a:cs typeface="+mn-cs"/>
            </a:rPr>
            <a:t>一部事務組合の設備投資の状況等にも大きく影響されるが、構成他団体とも協力しながら組合に対して行財政改革を促すように努めていく。</a:t>
          </a:r>
          <a:endParaRPr lang="ja-JP" altLang="ja-JP" sz="1400">
            <a:effectLst/>
          </a:endParaRPr>
        </a:p>
        <a:p>
          <a:r>
            <a:rPr kumimoji="1" lang="ja-JP" altLang="ja-JP" sz="1100">
              <a:solidFill>
                <a:schemeClr val="dk1"/>
              </a:solidFill>
              <a:effectLst/>
              <a:latin typeface="+mn-lt"/>
              <a:ea typeface="+mn-ea"/>
              <a:cs typeface="+mn-cs"/>
            </a:rPr>
            <a:t>また、各種団体への補助金等についても、一定期間ごとに見直しを図るなど適正化に努めていく。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138430</xdr:rowOff>
    </xdr:to>
    <xdr:cxnSp macro="">
      <xdr:nvCxnSpPr>
        <xdr:cNvPr id="309" name="直線コネクタ 308"/>
        <xdr:cNvCxnSpPr/>
      </xdr:nvCxnSpPr>
      <xdr:spPr>
        <a:xfrm>
          <a:off x="15671800" y="63677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65278</xdr:rowOff>
    </xdr:to>
    <xdr:cxnSp macro="">
      <xdr:nvCxnSpPr>
        <xdr:cNvPr id="312" name="直線コネクタ 311"/>
        <xdr:cNvCxnSpPr/>
      </xdr:nvCxnSpPr>
      <xdr:spPr>
        <a:xfrm flipV="1">
          <a:off x="14782800" y="6367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65278</xdr:rowOff>
    </xdr:to>
    <xdr:cxnSp macro="">
      <xdr:nvCxnSpPr>
        <xdr:cNvPr id="315" name="直線コネクタ 314"/>
        <xdr:cNvCxnSpPr/>
      </xdr:nvCxnSpPr>
      <xdr:spPr>
        <a:xfrm>
          <a:off x="13893800" y="6363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78994</xdr:rowOff>
    </xdr:to>
    <xdr:cxnSp macro="">
      <xdr:nvCxnSpPr>
        <xdr:cNvPr id="318" name="直線コネクタ 317"/>
        <xdr:cNvCxnSpPr/>
      </xdr:nvCxnSpPr>
      <xdr:spPr>
        <a:xfrm flipV="1">
          <a:off x="13004800" y="6363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8" name="楕円 327"/>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9"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0" name="楕円 329"/>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1" name="テキスト ボックス 330"/>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32" name="楕円 331"/>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33" name="テキスト ボックス 332"/>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4" name="楕円 333"/>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5" name="テキスト ボックス 334"/>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6" name="楕円 335"/>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7" name="テキスト ボックス 336"/>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下広川小学校校舎建設及び観光拠点施設建設などの大型建設事業</a:t>
          </a:r>
          <a:r>
            <a:rPr kumimoji="1" lang="ja-JP" altLang="en-US" sz="1100">
              <a:solidFill>
                <a:schemeClr val="dk1"/>
              </a:solidFill>
              <a:effectLst/>
              <a:latin typeface="+mn-lt"/>
              <a:ea typeface="+mn-ea"/>
              <a:cs typeface="+mn-cs"/>
            </a:rPr>
            <a:t>が続いたため微増となった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今後も下広川小学校屋内運動場及び庁舎建設を控えているため増加は避けられない状況であるが、その他普通建設事業の起債を出来るだけ抑制しつつ、基金なども活用しながら行財政運営に努める。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77</xdr:row>
      <xdr:rowOff>107950</xdr:rowOff>
    </xdr:to>
    <xdr:cxnSp macro="">
      <xdr:nvCxnSpPr>
        <xdr:cNvPr id="370" name="直線コネクタ 369"/>
        <xdr:cNvCxnSpPr/>
      </xdr:nvCxnSpPr>
      <xdr:spPr>
        <a:xfrm>
          <a:off x="3987800" y="13301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100330</xdr:rowOff>
    </xdr:to>
    <xdr:cxnSp macro="">
      <xdr:nvCxnSpPr>
        <xdr:cNvPr id="373" name="直線コネクタ 372"/>
        <xdr:cNvCxnSpPr/>
      </xdr:nvCxnSpPr>
      <xdr:spPr>
        <a:xfrm>
          <a:off x="3098800" y="13294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92711</xdr:rowOff>
    </xdr:to>
    <xdr:cxnSp macro="">
      <xdr:nvCxnSpPr>
        <xdr:cNvPr id="376" name="直線コネクタ 375"/>
        <xdr:cNvCxnSpPr/>
      </xdr:nvCxnSpPr>
      <xdr:spPr>
        <a:xfrm>
          <a:off x="2209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78</xdr:row>
      <xdr:rowOff>20320</xdr:rowOff>
    </xdr:to>
    <xdr:cxnSp macro="">
      <xdr:nvCxnSpPr>
        <xdr:cNvPr id="379" name="直線コネクタ 378"/>
        <xdr:cNvCxnSpPr/>
      </xdr:nvCxnSpPr>
      <xdr:spPr>
        <a:xfrm flipV="1">
          <a:off x="1320800" y="132486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57150</xdr:rowOff>
    </xdr:from>
    <xdr:to>
      <xdr:col>24</xdr:col>
      <xdr:colOff>76200</xdr:colOff>
      <xdr:row>77</xdr:row>
      <xdr:rowOff>158750</xdr:rowOff>
    </xdr:to>
    <xdr:sp macro="" textlink="">
      <xdr:nvSpPr>
        <xdr:cNvPr id="389" name="楕円 388"/>
        <xdr:cNvSpPr/>
      </xdr:nvSpPr>
      <xdr:spPr>
        <a:xfrm>
          <a:off x="4775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29227</xdr:rowOff>
    </xdr:from>
    <xdr:ext cx="762000" cy="259045"/>
    <xdr:sp macro="" textlink="">
      <xdr:nvSpPr>
        <xdr:cNvPr id="390" name="公債費該当値テキスト"/>
        <xdr:cNvSpPr txBox="1"/>
      </xdr:nvSpPr>
      <xdr:spPr>
        <a:xfrm>
          <a:off x="4914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91" name="楕円 390"/>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92" name="テキスト ボックス 391"/>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3" name="楕円 392"/>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94" name="テキスト ボックス 393"/>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5" name="楕円 394"/>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96" name="テキスト ボックス 395"/>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97" name="楕円 396"/>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98" name="テキスト ボックス 397"/>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当年度について</a:t>
          </a:r>
          <a:r>
            <a:rPr kumimoji="1" lang="ja-JP" altLang="ja-JP" sz="1100">
              <a:solidFill>
                <a:schemeClr val="dk1"/>
              </a:solidFill>
              <a:effectLst/>
              <a:latin typeface="+mn-lt"/>
              <a:ea typeface="+mn-ea"/>
              <a:cs typeface="+mn-cs"/>
            </a:rPr>
            <a:t>類似団体平均よりも</a:t>
          </a:r>
          <a:r>
            <a:rPr kumimoji="1" lang="ja-JP" altLang="en-US" sz="1100">
              <a:solidFill>
                <a:schemeClr val="dk1"/>
              </a:solidFill>
              <a:effectLst/>
              <a:latin typeface="+mn-lt"/>
              <a:ea typeface="+mn-ea"/>
              <a:cs typeface="+mn-cs"/>
            </a:rPr>
            <a:t>ポイントを悪化させた要因は一部事務組合に対する補助費等、各種臨時職員賃金等の物件費が大きく影響している。</a:t>
          </a:r>
          <a:endParaRPr lang="ja-JP" altLang="ja-JP" sz="1400">
            <a:effectLst/>
          </a:endParaRPr>
        </a:p>
        <a:p>
          <a:r>
            <a:rPr kumimoji="1" lang="ja-JP" altLang="ja-JP" sz="1100">
              <a:solidFill>
                <a:schemeClr val="dk1"/>
              </a:solidFill>
              <a:effectLst/>
              <a:latin typeface="+mn-lt"/>
              <a:ea typeface="+mn-ea"/>
              <a:cs typeface="+mn-cs"/>
            </a:rPr>
            <a:t>今後も財政計画等により、経常経費の抑制に努めつつ、必要な財源を確保していくように努める。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78</xdr:row>
      <xdr:rowOff>117856</xdr:rowOff>
    </xdr:to>
    <xdr:cxnSp macro="">
      <xdr:nvCxnSpPr>
        <xdr:cNvPr id="429" name="直線コネクタ 428"/>
        <xdr:cNvCxnSpPr/>
      </xdr:nvCxnSpPr>
      <xdr:spPr>
        <a:xfrm>
          <a:off x="15671800" y="13257785"/>
          <a:ext cx="8382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56135</xdr:rowOff>
    </xdr:to>
    <xdr:cxnSp macro="">
      <xdr:nvCxnSpPr>
        <xdr:cNvPr id="432" name="直線コネクタ 431"/>
        <xdr:cNvCxnSpPr/>
      </xdr:nvCxnSpPr>
      <xdr:spPr>
        <a:xfrm>
          <a:off x="14782800" y="132486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77</xdr:row>
      <xdr:rowOff>46989</xdr:rowOff>
    </xdr:to>
    <xdr:cxnSp macro="">
      <xdr:nvCxnSpPr>
        <xdr:cNvPr id="435" name="直線コネクタ 434"/>
        <xdr:cNvCxnSpPr/>
      </xdr:nvCxnSpPr>
      <xdr:spPr>
        <a:xfrm>
          <a:off x="13893800" y="12992608"/>
          <a:ext cx="8890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76</xdr:row>
      <xdr:rowOff>122428</xdr:rowOff>
    </xdr:to>
    <xdr:cxnSp macro="">
      <xdr:nvCxnSpPr>
        <xdr:cNvPr id="438" name="直線コネクタ 437"/>
        <xdr:cNvCxnSpPr/>
      </xdr:nvCxnSpPr>
      <xdr:spPr>
        <a:xfrm flipV="1">
          <a:off x="13004800" y="129926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39" name="フローチャート: 判断 438"/>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0" name="テキスト ボックス 439"/>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67056</xdr:rowOff>
    </xdr:from>
    <xdr:to>
      <xdr:col>82</xdr:col>
      <xdr:colOff>158750</xdr:colOff>
      <xdr:row>78</xdr:row>
      <xdr:rowOff>168656</xdr:rowOff>
    </xdr:to>
    <xdr:sp macro="" textlink="">
      <xdr:nvSpPr>
        <xdr:cNvPr id="448" name="楕円 447"/>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39133</xdr:rowOff>
    </xdr:from>
    <xdr:ext cx="762000" cy="259045"/>
    <xdr:sp macro="" textlink="">
      <xdr:nvSpPr>
        <xdr:cNvPr id="449"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50" name="楕円 449"/>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51" name="テキスト ボックス 450"/>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2" name="楕円 451"/>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53" name="テキスト ボックス 45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54" name="楕円 453"/>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55" name="テキスト ボックス 454"/>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56" name="楕円 455"/>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57" name="テキスト ボックス 456"/>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150263</xdr:rowOff>
    </xdr:from>
    <xdr:to>
      <xdr:col>29</xdr:col>
      <xdr:colOff>127000</xdr:colOff>
      <xdr:row>17</xdr:row>
      <xdr:rowOff>163619</xdr:rowOff>
    </xdr:to>
    <xdr:cxnSp macro="">
      <xdr:nvCxnSpPr>
        <xdr:cNvPr id="52" name="直線コネクタ 51"/>
        <xdr:cNvCxnSpPr/>
      </xdr:nvCxnSpPr>
      <xdr:spPr bwMode="auto">
        <a:xfrm flipV="1">
          <a:off x="5003800" y="3112538"/>
          <a:ext cx="647700" cy="13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135039</xdr:rowOff>
    </xdr:from>
    <xdr:ext cx="762000" cy="259045"/>
    <xdr:sp macro="" textlink="">
      <xdr:nvSpPr>
        <xdr:cNvPr id="53" name="人口1人当たり決算額の推移平均値テキスト130"/>
        <xdr:cNvSpPr txBox="1"/>
      </xdr:nvSpPr>
      <xdr:spPr>
        <a:xfrm>
          <a:off x="5740400" y="3097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163619</xdr:rowOff>
    </xdr:from>
    <xdr:to>
      <xdr:col>26</xdr:col>
      <xdr:colOff>50800</xdr:colOff>
      <xdr:row>18</xdr:row>
      <xdr:rowOff>47491</xdr:rowOff>
    </xdr:to>
    <xdr:cxnSp macro="">
      <xdr:nvCxnSpPr>
        <xdr:cNvPr id="55" name="直線コネクタ 54"/>
        <xdr:cNvCxnSpPr/>
      </xdr:nvCxnSpPr>
      <xdr:spPr bwMode="auto">
        <a:xfrm flipV="1">
          <a:off x="4305300" y="3125894"/>
          <a:ext cx="698500" cy="55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47491</xdr:rowOff>
    </xdr:from>
    <xdr:to>
      <xdr:col>22</xdr:col>
      <xdr:colOff>114300</xdr:colOff>
      <xdr:row>18</xdr:row>
      <xdr:rowOff>83642</xdr:rowOff>
    </xdr:to>
    <xdr:cxnSp macro="">
      <xdr:nvCxnSpPr>
        <xdr:cNvPr id="58" name="直線コネクタ 57"/>
        <xdr:cNvCxnSpPr/>
      </xdr:nvCxnSpPr>
      <xdr:spPr bwMode="auto">
        <a:xfrm flipV="1">
          <a:off x="3606800" y="3181216"/>
          <a:ext cx="698500" cy="36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83642</xdr:rowOff>
    </xdr:from>
    <xdr:to>
      <xdr:col>18</xdr:col>
      <xdr:colOff>177800</xdr:colOff>
      <xdr:row>18</xdr:row>
      <xdr:rowOff>97473</xdr:rowOff>
    </xdr:to>
    <xdr:cxnSp macro="">
      <xdr:nvCxnSpPr>
        <xdr:cNvPr id="61" name="直線コネクタ 60"/>
        <xdr:cNvCxnSpPr/>
      </xdr:nvCxnSpPr>
      <xdr:spPr bwMode="auto">
        <a:xfrm flipV="1">
          <a:off x="2908300" y="3217367"/>
          <a:ext cx="698500" cy="1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99463</xdr:rowOff>
    </xdr:from>
    <xdr:to>
      <xdr:col>29</xdr:col>
      <xdr:colOff>177800</xdr:colOff>
      <xdr:row>18</xdr:row>
      <xdr:rowOff>29613</xdr:rowOff>
    </xdr:to>
    <xdr:sp macro="" textlink="">
      <xdr:nvSpPr>
        <xdr:cNvPr id="71" name="楕円 70"/>
        <xdr:cNvSpPr/>
      </xdr:nvSpPr>
      <xdr:spPr bwMode="auto">
        <a:xfrm>
          <a:off x="5600700" y="3061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115990</xdr:rowOff>
    </xdr:from>
    <xdr:ext cx="762000" cy="259045"/>
    <xdr:sp macro="" textlink="">
      <xdr:nvSpPr>
        <xdr:cNvPr id="72" name="人口1人当たり決算額の推移該当値テキスト130"/>
        <xdr:cNvSpPr txBox="1"/>
      </xdr:nvSpPr>
      <xdr:spPr>
        <a:xfrm>
          <a:off x="5740400" y="290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112819</xdr:rowOff>
    </xdr:from>
    <xdr:to>
      <xdr:col>26</xdr:col>
      <xdr:colOff>101600</xdr:colOff>
      <xdr:row>18</xdr:row>
      <xdr:rowOff>42969</xdr:rowOff>
    </xdr:to>
    <xdr:sp macro="" textlink="">
      <xdr:nvSpPr>
        <xdr:cNvPr id="73" name="楕円 72"/>
        <xdr:cNvSpPr/>
      </xdr:nvSpPr>
      <xdr:spPr bwMode="auto">
        <a:xfrm>
          <a:off x="4953000" y="3075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53146</xdr:rowOff>
    </xdr:from>
    <xdr:ext cx="736600" cy="259045"/>
    <xdr:sp macro="" textlink="">
      <xdr:nvSpPr>
        <xdr:cNvPr id="74" name="テキスト ボックス 73"/>
        <xdr:cNvSpPr txBox="1"/>
      </xdr:nvSpPr>
      <xdr:spPr>
        <a:xfrm>
          <a:off x="4622800" y="2843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168141</xdr:rowOff>
    </xdr:from>
    <xdr:to>
      <xdr:col>22</xdr:col>
      <xdr:colOff>165100</xdr:colOff>
      <xdr:row>18</xdr:row>
      <xdr:rowOff>98291</xdr:rowOff>
    </xdr:to>
    <xdr:sp macro="" textlink="">
      <xdr:nvSpPr>
        <xdr:cNvPr id="75" name="楕円 74"/>
        <xdr:cNvSpPr/>
      </xdr:nvSpPr>
      <xdr:spPr bwMode="auto">
        <a:xfrm>
          <a:off x="4254500" y="313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83068</xdr:rowOff>
    </xdr:from>
    <xdr:ext cx="762000" cy="259045"/>
    <xdr:sp macro="" textlink="">
      <xdr:nvSpPr>
        <xdr:cNvPr id="76" name="テキスト ボックス 75"/>
        <xdr:cNvSpPr txBox="1"/>
      </xdr:nvSpPr>
      <xdr:spPr>
        <a:xfrm>
          <a:off x="3924300" y="321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32842</xdr:rowOff>
    </xdr:from>
    <xdr:to>
      <xdr:col>19</xdr:col>
      <xdr:colOff>38100</xdr:colOff>
      <xdr:row>18</xdr:row>
      <xdr:rowOff>134442</xdr:rowOff>
    </xdr:to>
    <xdr:sp macro="" textlink="">
      <xdr:nvSpPr>
        <xdr:cNvPr id="77" name="楕円 76"/>
        <xdr:cNvSpPr/>
      </xdr:nvSpPr>
      <xdr:spPr bwMode="auto">
        <a:xfrm>
          <a:off x="3556000" y="316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119219</xdr:rowOff>
    </xdr:from>
    <xdr:ext cx="762000" cy="259045"/>
    <xdr:sp macro="" textlink="">
      <xdr:nvSpPr>
        <xdr:cNvPr id="78" name="テキスト ボックス 77"/>
        <xdr:cNvSpPr txBox="1"/>
      </xdr:nvSpPr>
      <xdr:spPr>
        <a:xfrm>
          <a:off x="3225800" y="325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46673</xdr:rowOff>
    </xdr:from>
    <xdr:to>
      <xdr:col>15</xdr:col>
      <xdr:colOff>101600</xdr:colOff>
      <xdr:row>18</xdr:row>
      <xdr:rowOff>148272</xdr:rowOff>
    </xdr:to>
    <xdr:sp macro="" textlink="">
      <xdr:nvSpPr>
        <xdr:cNvPr id="79" name="楕円 78"/>
        <xdr:cNvSpPr/>
      </xdr:nvSpPr>
      <xdr:spPr bwMode="auto">
        <a:xfrm>
          <a:off x="2857500" y="318039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133049</xdr:rowOff>
    </xdr:from>
    <xdr:ext cx="762000" cy="259045"/>
    <xdr:sp macro="" textlink="">
      <xdr:nvSpPr>
        <xdr:cNvPr id="80" name="テキスト ボックス 79"/>
        <xdr:cNvSpPr txBox="1"/>
      </xdr:nvSpPr>
      <xdr:spPr>
        <a:xfrm>
          <a:off x="2527300" y="326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162955</xdr:rowOff>
    </xdr:from>
    <xdr:to>
      <xdr:col>29</xdr:col>
      <xdr:colOff>127000</xdr:colOff>
      <xdr:row>35</xdr:row>
      <xdr:rowOff>182615</xdr:rowOff>
    </xdr:to>
    <xdr:cxnSp macro="">
      <xdr:nvCxnSpPr>
        <xdr:cNvPr id="115" name="直線コネクタ 114"/>
        <xdr:cNvCxnSpPr/>
      </xdr:nvCxnSpPr>
      <xdr:spPr bwMode="auto">
        <a:xfrm>
          <a:off x="5003800" y="6773305"/>
          <a:ext cx="6477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162955</xdr:rowOff>
    </xdr:from>
    <xdr:to>
      <xdr:col>26</xdr:col>
      <xdr:colOff>50800</xdr:colOff>
      <xdr:row>35</xdr:row>
      <xdr:rowOff>262364</xdr:rowOff>
    </xdr:to>
    <xdr:cxnSp macro="">
      <xdr:nvCxnSpPr>
        <xdr:cNvPr id="118" name="直線コネクタ 117"/>
        <xdr:cNvCxnSpPr/>
      </xdr:nvCxnSpPr>
      <xdr:spPr bwMode="auto">
        <a:xfrm flipV="1">
          <a:off x="4305300" y="6773305"/>
          <a:ext cx="698500" cy="99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262364</xdr:rowOff>
    </xdr:from>
    <xdr:to>
      <xdr:col>22</xdr:col>
      <xdr:colOff>114300</xdr:colOff>
      <xdr:row>35</xdr:row>
      <xdr:rowOff>311154</xdr:rowOff>
    </xdr:to>
    <xdr:cxnSp macro="">
      <xdr:nvCxnSpPr>
        <xdr:cNvPr id="121" name="直線コネクタ 120"/>
        <xdr:cNvCxnSpPr/>
      </xdr:nvCxnSpPr>
      <xdr:spPr bwMode="auto">
        <a:xfrm flipV="1">
          <a:off x="3606800" y="6872714"/>
          <a:ext cx="698500" cy="48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231372</xdr:rowOff>
    </xdr:from>
    <xdr:to>
      <xdr:col>18</xdr:col>
      <xdr:colOff>177800</xdr:colOff>
      <xdr:row>35</xdr:row>
      <xdr:rowOff>311154</xdr:rowOff>
    </xdr:to>
    <xdr:cxnSp macro="">
      <xdr:nvCxnSpPr>
        <xdr:cNvPr id="124" name="直線コネクタ 123"/>
        <xdr:cNvCxnSpPr/>
      </xdr:nvCxnSpPr>
      <xdr:spPr bwMode="auto">
        <a:xfrm>
          <a:off x="2908300" y="6841722"/>
          <a:ext cx="698500" cy="79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149581</xdr:rowOff>
    </xdr:from>
    <xdr:to>
      <xdr:col>19</xdr:col>
      <xdr:colOff>38100</xdr:colOff>
      <xdr:row>35</xdr:row>
      <xdr:rowOff>251181</xdr:rowOff>
    </xdr:to>
    <xdr:sp macro="" textlink="">
      <xdr:nvSpPr>
        <xdr:cNvPr id="125" name="フローチャート: 判断 124"/>
        <xdr:cNvSpPr/>
      </xdr:nvSpPr>
      <xdr:spPr bwMode="auto">
        <a:xfrm>
          <a:off x="3556000" y="6759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261358</xdr:rowOff>
    </xdr:from>
    <xdr:ext cx="762000" cy="259045"/>
    <xdr:sp macro="" textlink="">
      <xdr:nvSpPr>
        <xdr:cNvPr id="126" name="テキスト ボックス 125"/>
        <xdr:cNvSpPr txBox="1"/>
      </xdr:nvSpPr>
      <xdr:spPr>
        <a:xfrm>
          <a:off x="3225800" y="652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131815</xdr:rowOff>
    </xdr:from>
    <xdr:to>
      <xdr:col>29</xdr:col>
      <xdr:colOff>177800</xdr:colOff>
      <xdr:row>35</xdr:row>
      <xdr:rowOff>233415</xdr:rowOff>
    </xdr:to>
    <xdr:sp macro="" textlink="">
      <xdr:nvSpPr>
        <xdr:cNvPr id="134" name="楕円 133"/>
        <xdr:cNvSpPr/>
      </xdr:nvSpPr>
      <xdr:spPr bwMode="auto">
        <a:xfrm>
          <a:off x="5600700" y="6742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319792</xdr:rowOff>
    </xdr:from>
    <xdr:ext cx="762000" cy="259045"/>
    <xdr:sp macro="" textlink="">
      <xdr:nvSpPr>
        <xdr:cNvPr id="135" name="人口1人当たり決算額の推移該当値テキスト445"/>
        <xdr:cNvSpPr txBox="1"/>
      </xdr:nvSpPr>
      <xdr:spPr>
        <a:xfrm>
          <a:off x="5740400" y="658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112155</xdr:rowOff>
    </xdr:from>
    <xdr:to>
      <xdr:col>26</xdr:col>
      <xdr:colOff>101600</xdr:colOff>
      <xdr:row>35</xdr:row>
      <xdr:rowOff>213755</xdr:rowOff>
    </xdr:to>
    <xdr:sp macro="" textlink="">
      <xdr:nvSpPr>
        <xdr:cNvPr id="136" name="楕円 135"/>
        <xdr:cNvSpPr/>
      </xdr:nvSpPr>
      <xdr:spPr bwMode="auto">
        <a:xfrm>
          <a:off x="4953000" y="6722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223932</xdr:rowOff>
    </xdr:from>
    <xdr:ext cx="736600" cy="259045"/>
    <xdr:sp macro="" textlink="">
      <xdr:nvSpPr>
        <xdr:cNvPr id="137" name="テキスト ボックス 136"/>
        <xdr:cNvSpPr txBox="1"/>
      </xdr:nvSpPr>
      <xdr:spPr>
        <a:xfrm>
          <a:off x="4622800" y="649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211564</xdr:rowOff>
    </xdr:from>
    <xdr:to>
      <xdr:col>22</xdr:col>
      <xdr:colOff>165100</xdr:colOff>
      <xdr:row>35</xdr:row>
      <xdr:rowOff>313164</xdr:rowOff>
    </xdr:to>
    <xdr:sp macro="" textlink="">
      <xdr:nvSpPr>
        <xdr:cNvPr id="138" name="楕円 137"/>
        <xdr:cNvSpPr/>
      </xdr:nvSpPr>
      <xdr:spPr bwMode="auto">
        <a:xfrm>
          <a:off x="4254500" y="6821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297941</xdr:rowOff>
    </xdr:from>
    <xdr:ext cx="762000" cy="259045"/>
    <xdr:sp macro="" textlink="">
      <xdr:nvSpPr>
        <xdr:cNvPr id="139" name="テキスト ボックス 138"/>
        <xdr:cNvSpPr txBox="1"/>
      </xdr:nvSpPr>
      <xdr:spPr>
        <a:xfrm>
          <a:off x="3924300" y="690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260354</xdr:rowOff>
    </xdr:from>
    <xdr:to>
      <xdr:col>19</xdr:col>
      <xdr:colOff>38100</xdr:colOff>
      <xdr:row>36</xdr:row>
      <xdr:rowOff>19054</xdr:rowOff>
    </xdr:to>
    <xdr:sp macro="" textlink="">
      <xdr:nvSpPr>
        <xdr:cNvPr id="140" name="楕円 139"/>
        <xdr:cNvSpPr/>
      </xdr:nvSpPr>
      <xdr:spPr bwMode="auto">
        <a:xfrm>
          <a:off x="3556000" y="6870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3831</xdr:rowOff>
    </xdr:from>
    <xdr:ext cx="762000" cy="259045"/>
    <xdr:sp macro="" textlink="">
      <xdr:nvSpPr>
        <xdr:cNvPr id="141" name="テキスト ボックス 140"/>
        <xdr:cNvSpPr txBox="1"/>
      </xdr:nvSpPr>
      <xdr:spPr>
        <a:xfrm>
          <a:off x="3225800" y="695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180572</xdr:rowOff>
    </xdr:from>
    <xdr:to>
      <xdr:col>15</xdr:col>
      <xdr:colOff>101600</xdr:colOff>
      <xdr:row>35</xdr:row>
      <xdr:rowOff>282172</xdr:rowOff>
    </xdr:to>
    <xdr:sp macro="" textlink="">
      <xdr:nvSpPr>
        <xdr:cNvPr id="142" name="楕円 141"/>
        <xdr:cNvSpPr/>
      </xdr:nvSpPr>
      <xdr:spPr bwMode="auto">
        <a:xfrm>
          <a:off x="2857500" y="6790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292349</xdr:rowOff>
    </xdr:from>
    <xdr:ext cx="762000" cy="259045"/>
    <xdr:sp macro="" textlink="">
      <xdr:nvSpPr>
        <xdr:cNvPr id="143" name="テキスト ボックス 142"/>
        <xdr:cNvSpPr txBox="1"/>
      </xdr:nvSpPr>
      <xdr:spPr>
        <a:xfrm>
          <a:off x="2527300" y="655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19,670
19,463
37.94
7,604,735
7,176,837
191,976
4,554,555
7,074,388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157204</xdr:rowOff>
    </xdr:from>
    <xdr:to>
      <xdr:col>24</xdr:col>
      <xdr:colOff>63500</xdr:colOff>
      <xdr:row>35</xdr:row>
      <xdr:rowOff>160944</xdr:rowOff>
    </xdr:to>
    <xdr:cxnSp macro="">
      <xdr:nvCxnSpPr>
        <xdr:cNvPr id="63" name="直線コネクタ 62"/>
        <xdr:cNvCxnSpPr/>
      </xdr:nvCxnSpPr>
      <xdr:spPr>
        <a:xfrm>
          <a:off x="3797300" y="6157954"/>
          <a:ext cx="8382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157204</xdr:rowOff>
    </xdr:from>
    <xdr:to>
      <xdr:col>19</xdr:col>
      <xdr:colOff>177800</xdr:colOff>
      <xdr:row>36</xdr:row>
      <xdr:rowOff>42643</xdr:rowOff>
    </xdr:to>
    <xdr:cxnSp macro="">
      <xdr:nvCxnSpPr>
        <xdr:cNvPr id="66" name="直線コネクタ 65"/>
        <xdr:cNvCxnSpPr/>
      </xdr:nvCxnSpPr>
      <xdr:spPr>
        <a:xfrm flipV="1">
          <a:off x="2908300" y="6157954"/>
          <a:ext cx="889000" cy="5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42643</xdr:rowOff>
    </xdr:from>
    <xdr:to>
      <xdr:col>15</xdr:col>
      <xdr:colOff>50800</xdr:colOff>
      <xdr:row>36</xdr:row>
      <xdr:rowOff>77194</xdr:rowOff>
    </xdr:to>
    <xdr:cxnSp macro="">
      <xdr:nvCxnSpPr>
        <xdr:cNvPr id="69" name="直線コネクタ 68"/>
        <xdr:cNvCxnSpPr/>
      </xdr:nvCxnSpPr>
      <xdr:spPr>
        <a:xfrm flipV="1">
          <a:off x="2019300" y="6214843"/>
          <a:ext cx="8890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77194</xdr:rowOff>
    </xdr:from>
    <xdr:to>
      <xdr:col>10</xdr:col>
      <xdr:colOff>114300</xdr:colOff>
      <xdr:row>36</xdr:row>
      <xdr:rowOff>79758</xdr:rowOff>
    </xdr:to>
    <xdr:cxnSp macro="">
      <xdr:nvCxnSpPr>
        <xdr:cNvPr id="72" name="直線コネクタ 71"/>
        <xdr:cNvCxnSpPr/>
      </xdr:nvCxnSpPr>
      <xdr:spPr>
        <a:xfrm flipV="1">
          <a:off x="1130300" y="6249394"/>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12841</xdr:rowOff>
    </xdr:from>
    <xdr:to>
      <xdr:col>10</xdr:col>
      <xdr:colOff>165100</xdr:colOff>
      <xdr:row>35</xdr:row>
      <xdr:rowOff>114441</xdr:rowOff>
    </xdr:to>
    <xdr:sp macro="" textlink="">
      <xdr:nvSpPr>
        <xdr:cNvPr id="73" name="フローチャート: 判断 72"/>
        <xdr:cNvSpPr/>
      </xdr:nvSpPr>
      <xdr:spPr>
        <a:xfrm>
          <a:off x="1968500" y="601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130968</xdr:rowOff>
    </xdr:from>
    <xdr:ext cx="534377" cy="259045"/>
    <xdr:sp macro="" textlink="">
      <xdr:nvSpPr>
        <xdr:cNvPr id="74" name="テキスト ボックス 73"/>
        <xdr:cNvSpPr txBox="1"/>
      </xdr:nvSpPr>
      <xdr:spPr>
        <a:xfrm>
          <a:off x="1752111" y="578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110144</xdr:rowOff>
    </xdr:from>
    <xdr:to>
      <xdr:col>24</xdr:col>
      <xdr:colOff>114300</xdr:colOff>
      <xdr:row>36</xdr:row>
      <xdr:rowOff>40294</xdr:rowOff>
    </xdr:to>
    <xdr:sp macro="" textlink="">
      <xdr:nvSpPr>
        <xdr:cNvPr id="82" name="楕円 81"/>
        <xdr:cNvSpPr/>
      </xdr:nvSpPr>
      <xdr:spPr>
        <a:xfrm>
          <a:off x="4584700" y="61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133021</xdr:rowOff>
    </xdr:from>
    <xdr:ext cx="534377" cy="259045"/>
    <xdr:sp macro="" textlink="">
      <xdr:nvSpPr>
        <xdr:cNvPr id="83" name="人件費該当値テキスト"/>
        <xdr:cNvSpPr txBox="1"/>
      </xdr:nvSpPr>
      <xdr:spPr>
        <a:xfrm>
          <a:off x="4686300" y="596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106404</xdr:rowOff>
    </xdr:from>
    <xdr:to>
      <xdr:col>20</xdr:col>
      <xdr:colOff>38100</xdr:colOff>
      <xdr:row>36</xdr:row>
      <xdr:rowOff>36554</xdr:rowOff>
    </xdr:to>
    <xdr:sp macro="" textlink="">
      <xdr:nvSpPr>
        <xdr:cNvPr id="84" name="楕円 83"/>
        <xdr:cNvSpPr/>
      </xdr:nvSpPr>
      <xdr:spPr>
        <a:xfrm>
          <a:off x="3746500" y="61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53081</xdr:rowOff>
    </xdr:from>
    <xdr:ext cx="534377" cy="259045"/>
    <xdr:sp macro="" textlink="">
      <xdr:nvSpPr>
        <xdr:cNvPr id="85" name="テキスト ボックス 84"/>
        <xdr:cNvSpPr txBox="1"/>
      </xdr:nvSpPr>
      <xdr:spPr>
        <a:xfrm>
          <a:off x="3530111" y="588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163293</xdr:rowOff>
    </xdr:from>
    <xdr:to>
      <xdr:col>15</xdr:col>
      <xdr:colOff>101600</xdr:colOff>
      <xdr:row>36</xdr:row>
      <xdr:rowOff>93443</xdr:rowOff>
    </xdr:to>
    <xdr:sp macro="" textlink="">
      <xdr:nvSpPr>
        <xdr:cNvPr id="86" name="楕円 85"/>
        <xdr:cNvSpPr/>
      </xdr:nvSpPr>
      <xdr:spPr>
        <a:xfrm>
          <a:off x="2857500" y="616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84570</xdr:rowOff>
    </xdr:from>
    <xdr:ext cx="534377" cy="259045"/>
    <xdr:sp macro="" textlink="">
      <xdr:nvSpPr>
        <xdr:cNvPr id="87" name="テキスト ボックス 86"/>
        <xdr:cNvSpPr txBox="1"/>
      </xdr:nvSpPr>
      <xdr:spPr>
        <a:xfrm>
          <a:off x="2641111" y="625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26394</xdr:rowOff>
    </xdr:from>
    <xdr:to>
      <xdr:col>10</xdr:col>
      <xdr:colOff>165100</xdr:colOff>
      <xdr:row>36</xdr:row>
      <xdr:rowOff>127994</xdr:rowOff>
    </xdr:to>
    <xdr:sp macro="" textlink="">
      <xdr:nvSpPr>
        <xdr:cNvPr id="88" name="楕円 87"/>
        <xdr:cNvSpPr/>
      </xdr:nvSpPr>
      <xdr:spPr>
        <a:xfrm>
          <a:off x="1968500" y="61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119121</xdr:rowOff>
    </xdr:from>
    <xdr:ext cx="534377" cy="259045"/>
    <xdr:sp macro="" textlink="">
      <xdr:nvSpPr>
        <xdr:cNvPr id="89" name="テキスト ボックス 88"/>
        <xdr:cNvSpPr txBox="1"/>
      </xdr:nvSpPr>
      <xdr:spPr>
        <a:xfrm>
          <a:off x="1752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28958</xdr:rowOff>
    </xdr:from>
    <xdr:to>
      <xdr:col>6</xdr:col>
      <xdr:colOff>38100</xdr:colOff>
      <xdr:row>36</xdr:row>
      <xdr:rowOff>130558</xdr:rowOff>
    </xdr:to>
    <xdr:sp macro="" textlink="">
      <xdr:nvSpPr>
        <xdr:cNvPr id="90" name="楕円 89"/>
        <xdr:cNvSpPr/>
      </xdr:nvSpPr>
      <xdr:spPr>
        <a:xfrm>
          <a:off x="1079500" y="620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121685</xdr:rowOff>
    </xdr:from>
    <xdr:ext cx="534377" cy="259045"/>
    <xdr:sp macro="" textlink="">
      <xdr:nvSpPr>
        <xdr:cNvPr id="91" name="テキスト ボックス 90"/>
        <xdr:cNvSpPr txBox="1"/>
      </xdr:nvSpPr>
      <xdr:spPr>
        <a:xfrm>
          <a:off x="863111" y="62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134308</xdr:rowOff>
    </xdr:from>
    <xdr:to>
      <xdr:col>24</xdr:col>
      <xdr:colOff>63500</xdr:colOff>
      <xdr:row>58</xdr:row>
      <xdr:rowOff>144478</xdr:rowOff>
    </xdr:to>
    <xdr:cxnSp macro="">
      <xdr:nvCxnSpPr>
        <xdr:cNvPr id="122" name="直線コネクタ 121"/>
        <xdr:cNvCxnSpPr/>
      </xdr:nvCxnSpPr>
      <xdr:spPr>
        <a:xfrm flipV="1">
          <a:off x="3797300" y="10078408"/>
          <a:ext cx="838200" cy="1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141555</xdr:rowOff>
    </xdr:from>
    <xdr:to>
      <xdr:col>19</xdr:col>
      <xdr:colOff>177800</xdr:colOff>
      <xdr:row>58</xdr:row>
      <xdr:rowOff>144478</xdr:rowOff>
    </xdr:to>
    <xdr:cxnSp macro="">
      <xdr:nvCxnSpPr>
        <xdr:cNvPr id="125" name="直線コネクタ 124"/>
        <xdr:cNvCxnSpPr/>
      </xdr:nvCxnSpPr>
      <xdr:spPr>
        <a:xfrm>
          <a:off x="2908300" y="10085655"/>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135327</xdr:rowOff>
    </xdr:from>
    <xdr:to>
      <xdr:col>15</xdr:col>
      <xdr:colOff>50800</xdr:colOff>
      <xdr:row>58</xdr:row>
      <xdr:rowOff>141555</xdr:rowOff>
    </xdr:to>
    <xdr:cxnSp macro="">
      <xdr:nvCxnSpPr>
        <xdr:cNvPr id="128" name="直線コネクタ 127"/>
        <xdr:cNvCxnSpPr/>
      </xdr:nvCxnSpPr>
      <xdr:spPr>
        <a:xfrm>
          <a:off x="2019300" y="10079427"/>
          <a:ext cx="889000" cy="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135327</xdr:rowOff>
    </xdr:from>
    <xdr:to>
      <xdr:col>10</xdr:col>
      <xdr:colOff>114300</xdr:colOff>
      <xdr:row>58</xdr:row>
      <xdr:rowOff>148224</xdr:rowOff>
    </xdr:to>
    <xdr:cxnSp macro="">
      <xdr:nvCxnSpPr>
        <xdr:cNvPr id="131" name="直線コネクタ 130"/>
        <xdr:cNvCxnSpPr/>
      </xdr:nvCxnSpPr>
      <xdr:spPr>
        <a:xfrm flipV="1">
          <a:off x="1130300" y="10079427"/>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163643</xdr:rowOff>
    </xdr:from>
    <xdr:to>
      <xdr:col>10</xdr:col>
      <xdr:colOff>165100</xdr:colOff>
      <xdr:row>58</xdr:row>
      <xdr:rowOff>93793</xdr:rowOff>
    </xdr:to>
    <xdr:sp macro="" textlink="">
      <xdr:nvSpPr>
        <xdr:cNvPr id="132" name="フローチャート: 判断 131"/>
        <xdr:cNvSpPr/>
      </xdr:nvSpPr>
      <xdr:spPr>
        <a:xfrm>
          <a:off x="1968500" y="99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110320</xdr:rowOff>
    </xdr:from>
    <xdr:ext cx="534377" cy="259045"/>
    <xdr:sp macro="" textlink="">
      <xdr:nvSpPr>
        <xdr:cNvPr id="133" name="テキスト ボックス 132"/>
        <xdr:cNvSpPr txBox="1"/>
      </xdr:nvSpPr>
      <xdr:spPr>
        <a:xfrm>
          <a:off x="1752111" y="97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83508</xdr:rowOff>
    </xdr:from>
    <xdr:to>
      <xdr:col>24</xdr:col>
      <xdr:colOff>114300</xdr:colOff>
      <xdr:row>59</xdr:row>
      <xdr:rowOff>13658</xdr:rowOff>
    </xdr:to>
    <xdr:sp macro="" textlink="">
      <xdr:nvSpPr>
        <xdr:cNvPr id="141" name="楕円 140"/>
        <xdr:cNvSpPr/>
      </xdr:nvSpPr>
      <xdr:spPr>
        <a:xfrm>
          <a:off x="4584700" y="100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169885</xdr:rowOff>
    </xdr:from>
    <xdr:ext cx="534377" cy="259045"/>
    <xdr:sp macro="" textlink="">
      <xdr:nvSpPr>
        <xdr:cNvPr id="142" name="物件費該当値テキスト"/>
        <xdr:cNvSpPr txBox="1"/>
      </xdr:nvSpPr>
      <xdr:spPr>
        <a:xfrm>
          <a:off x="4686300" y="994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93678</xdr:rowOff>
    </xdr:from>
    <xdr:to>
      <xdr:col>20</xdr:col>
      <xdr:colOff>38100</xdr:colOff>
      <xdr:row>59</xdr:row>
      <xdr:rowOff>23828</xdr:rowOff>
    </xdr:to>
    <xdr:sp macro="" textlink="">
      <xdr:nvSpPr>
        <xdr:cNvPr id="143" name="楕円 142"/>
        <xdr:cNvSpPr/>
      </xdr:nvSpPr>
      <xdr:spPr>
        <a:xfrm>
          <a:off x="3746500" y="100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14955</xdr:rowOff>
    </xdr:from>
    <xdr:ext cx="534377" cy="259045"/>
    <xdr:sp macro="" textlink="">
      <xdr:nvSpPr>
        <xdr:cNvPr id="144" name="テキスト ボックス 143"/>
        <xdr:cNvSpPr txBox="1"/>
      </xdr:nvSpPr>
      <xdr:spPr>
        <a:xfrm>
          <a:off x="3530111" y="1013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90755</xdr:rowOff>
    </xdr:from>
    <xdr:to>
      <xdr:col>15</xdr:col>
      <xdr:colOff>101600</xdr:colOff>
      <xdr:row>59</xdr:row>
      <xdr:rowOff>20905</xdr:rowOff>
    </xdr:to>
    <xdr:sp macro="" textlink="">
      <xdr:nvSpPr>
        <xdr:cNvPr id="145" name="楕円 144"/>
        <xdr:cNvSpPr/>
      </xdr:nvSpPr>
      <xdr:spPr>
        <a:xfrm>
          <a:off x="2857500" y="100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12032</xdr:rowOff>
    </xdr:from>
    <xdr:ext cx="534377" cy="259045"/>
    <xdr:sp macro="" textlink="">
      <xdr:nvSpPr>
        <xdr:cNvPr id="146" name="テキスト ボックス 145"/>
        <xdr:cNvSpPr txBox="1"/>
      </xdr:nvSpPr>
      <xdr:spPr>
        <a:xfrm>
          <a:off x="2641111" y="101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84527</xdr:rowOff>
    </xdr:from>
    <xdr:to>
      <xdr:col>10</xdr:col>
      <xdr:colOff>165100</xdr:colOff>
      <xdr:row>59</xdr:row>
      <xdr:rowOff>14677</xdr:rowOff>
    </xdr:to>
    <xdr:sp macro="" textlink="">
      <xdr:nvSpPr>
        <xdr:cNvPr id="147" name="楕円 146"/>
        <xdr:cNvSpPr/>
      </xdr:nvSpPr>
      <xdr:spPr>
        <a:xfrm>
          <a:off x="1968500" y="1002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5804</xdr:rowOff>
    </xdr:from>
    <xdr:ext cx="534377" cy="259045"/>
    <xdr:sp macro="" textlink="">
      <xdr:nvSpPr>
        <xdr:cNvPr id="148" name="テキスト ボックス 147"/>
        <xdr:cNvSpPr txBox="1"/>
      </xdr:nvSpPr>
      <xdr:spPr>
        <a:xfrm>
          <a:off x="1752111" y="1012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97424</xdr:rowOff>
    </xdr:from>
    <xdr:to>
      <xdr:col>6</xdr:col>
      <xdr:colOff>38100</xdr:colOff>
      <xdr:row>59</xdr:row>
      <xdr:rowOff>27574</xdr:rowOff>
    </xdr:to>
    <xdr:sp macro="" textlink="">
      <xdr:nvSpPr>
        <xdr:cNvPr id="149" name="楕円 148"/>
        <xdr:cNvSpPr/>
      </xdr:nvSpPr>
      <xdr:spPr>
        <a:xfrm>
          <a:off x="1079500" y="1004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18701</xdr:rowOff>
    </xdr:from>
    <xdr:ext cx="534377" cy="259045"/>
    <xdr:sp macro="" textlink="">
      <xdr:nvSpPr>
        <xdr:cNvPr id="150" name="テキスト ボックス 149"/>
        <xdr:cNvSpPr txBox="1"/>
      </xdr:nvSpPr>
      <xdr:spPr>
        <a:xfrm>
          <a:off x="863111" y="1013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127203</xdr:rowOff>
    </xdr:from>
    <xdr:to>
      <xdr:col>24</xdr:col>
      <xdr:colOff>63500</xdr:colOff>
      <xdr:row>79</xdr:row>
      <xdr:rowOff>15723</xdr:rowOff>
    </xdr:to>
    <xdr:cxnSp macro="">
      <xdr:nvCxnSpPr>
        <xdr:cNvPr id="179" name="直線コネクタ 178"/>
        <xdr:cNvCxnSpPr/>
      </xdr:nvCxnSpPr>
      <xdr:spPr>
        <a:xfrm flipV="1">
          <a:off x="3797300" y="13500303"/>
          <a:ext cx="8382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6274</xdr:rowOff>
    </xdr:from>
    <xdr:to>
      <xdr:col>19</xdr:col>
      <xdr:colOff>177800</xdr:colOff>
      <xdr:row>79</xdr:row>
      <xdr:rowOff>15723</xdr:rowOff>
    </xdr:to>
    <xdr:cxnSp macro="">
      <xdr:nvCxnSpPr>
        <xdr:cNvPr id="182" name="直線コネクタ 181"/>
        <xdr:cNvCxnSpPr/>
      </xdr:nvCxnSpPr>
      <xdr:spPr>
        <a:xfrm>
          <a:off x="2908300" y="13550824"/>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3759</xdr:rowOff>
    </xdr:from>
    <xdr:to>
      <xdr:col>15</xdr:col>
      <xdr:colOff>50800</xdr:colOff>
      <xdr:row>79</xdr:row>
      <xdr:rowOff>6274</xdr:rowOff>
    </xdr:to>
    <xdr:cxnSp macro="">
      <xdr:nvCxnSpPr>
        <xdr:cNvPr id="185" name="直線コネクタ 184"/>
        <xdr:cNvCxnSpPr/>
      </xdr:nvCxnSpPr>
      <xdr:spPr>
        <a:xfrm>
          <a:off x="2019300" y="1354830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166370</xdr:rowOff>
    </xdr:from>
    <xdr:to>
      <xdr:col>10</xdr:col>
      <xdr:colOff>114300</xdr:colOff>
      <xdr:row>79</xdr:row>
      <xdr:rowOff>3759</xdr:rowOff>
    </xdr:to>
    <xdr:cxnSp macro="">
      <xdr:nvCxnSpPr>
        <xdr:cNvPr id="188" name="直線コネクタ 187"/>
        <xdr:cNvCxnSpPr/>
      </xdr:nvCxnSpPr>
      <xdr:spPr>
        <a:xfrm>
          <a:off x="1130300" y="13539470"/>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64212</xdr:rowOff>
    </xdr:from>
    <xdr:to>
      <xdr:col>10</xdr:col>
      <xdr:colOff>165100</xdr:colOff>
      <xdr:row>77</xdr:row>
      <xdr:rowOff>165812</xdr:rowOff>
    </xdr:to>
    <xdr:sp macro="" textlink="">
      <xdr:nvSpPr>
        <xdr:cNvPr id="189" name="フローチャート: 判断 188"/>
        <xdr:cNvSpPr/>
      </xdr:nvSpPr>
      <xdr:spPr>
        <a:xfrm>
          <a:off x="1968500" y="132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10889</xdr:rowOff>
    </xdr:from>
    <xdr:ext cx="469744" cy="259045"/>
    <xdr:sp macro="" textlink="">
      <xdr:nvSpPr>
        <xdr:cNvPr id="190" name="テキスト ボックス 189"/>
        <xdr:cNvSpPr txBox="1"/>
      </xdr:nvSpPr>
      <xdr:spPr>
        <a:xfrm>
          <a:off x="1784428" y="130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76403</xdr:rowOff>
    </xdr:from>
    <xdr:to>
      <xdr:col>24</xdr:col>
      <xdr:colOff>114300</xdr:colOff>
      <xdr:row>79</xdr:row>
      <xdr:rowOff>6553</xdr:rowOff>
    </xdr:to>
    <xdr:sp macro="" textlink="">
      <xdr:nvSpPr>
        <xdr:cNvPr id="198" name="楕円 197"/>
        <xdr:cNvSpPr/>
      </xdr:nvSpPr>
      <xdr:spPr>
        <a:xfrm>
          <a:off x="4584700" y="1344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162780</xdr:rowOff>
    </xdr:from>
    <xdr:ext cx="469744" cy="259045"/>
    <xdr:sp macro="" textlink="">
      <xdr:nvSpPr>
        <xdr:cNvPr id="199" name="維持補修費該当値テキスト"/>
        <xdr:cNvSpPr txBox="1"/>
      </xdr:nvSpPr>
      <xdr:spPr>
        <a:xfrm>
          <a:off x="4686300" y="1336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136373</xdr:rowOff>
    </xdr:from>
    <xdr:to>
      <xdr:col>20</xdr:col>
      <xdr:colOff>38100</xdr:colOff>
      <xdr:row>79</xdr:row>
      <xdr:rowOff>66523</xdr:rowOff>
    </xdr:to>
    <xdr:sp macro="" textlink="">
      <xdr:nvSpPr>
        <xdr:cNvPr id="200" name="楕円 199"/>
        <xdr:cNvSpPr/>
      </xdr:nvSpPr>
      <xdr:spPr>
        <a:xfrm>
          <a:off x="3746500" y="135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57650</xdr:rowOff>
    </xdr:from>
    <xdr:ext cx="378565" cy="259045"/>
    <xdr:sp macro="" textlink="">
      <xdr:nvSpPr>
        <xdr:cNvPr id="201" name="テキスト ボックス 200"/>
        <xdr:cNvSpPr txBox="1"/>
      </xdr:nvSpPr>
      <xdr:spPr>
        <a:xfrm>
          <a:off x="3608017" y="13602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126924</xdr:rowOff>
    </xdr:from>
    <xdr:to>
      <xdr:col>15</xdr:col>
      <xdr:colOff>101600</xdr:colOff>
      <xdr:row>79</xdr:row>
      <xdr:rowOff>57074</xdr:rowOff>
    </xdr:to>
    <xdr:sp macro="" textlink="">
      <xdr:nvSpPr>
        <xdr:cNvPr id="202" name="楕円 201"/>
        <xdr:cNvSpPr/>
      </xdr:nvSpPr>
      <xdr:spPr>
        <a:xfrm>
          <a:off x="2857500" y="135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48201</xdr:rowOff>
    </xdr:from>
    <xdr:ext cx="378565" cy="259045"/>
    <xdr:sp macro="" textlink="">
      <xdr:nvSpPr>
        <xdr:cNvPr id="203" name="テキスト ボックス 202"/>
        <xdr:cNvSpPr txBox="1"/>
      </xdr:nvSpPr>
      <xdr:spPr>
        <a:xfrm>
          <a:off x="2719017" y="13592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124409</xdr:rowOff>
    </xdr:from>
    <xdr:to>
      <xdr:col>10</xdr:col>
      <xdr:colOff>165100</xdr:colOff>
      <xdr:row>79</xdr:row>
      <xdr:rowOff>54559</xdr:rowOff>
    </xdr:to>
    <xdr:sp macro="" textlink="">
      <xdr:nvSpPr>
        <xdr:cNvPr id="204" name="楕円 203"/>
        <xdr:cNvSpPr/>
      </xdr:nvSpPr>
      <xdr:spPr>
        <a:xfrm>
          <a:off x="1968500" y="134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45686</xdr:rowOff>
    </xdr:from>
    <xdr:ext cx="378565" cy="259045"/>
    <xdr:sp macro="" textlink="">
      <xdr:nvSpPr>
        <xdr:cNvPr id="205" name="テキスト ボックス 204"/>
        <xdr:cNvSpPr txBox="1"/>
      </xdr:nvSpPr>
      <xdr:spPr>
        <a:xfrm>
          <a:off x="1830017" y="1359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115570</xdr:rowOff>
    </xdr:from>
    <xdr:to>
      <xdr:col>6</xdr:col>
      <xdr:colOff>38100</xdr:colOff>
      <xdr:row>79</xdr:row>
      <xdr:rowOff>45720</xdr:rowOff>
    </xdr:to>
    <xdr:sp macro="" textlink="">
      <xdr:nvSpPr>
        <xdr:cNvPr id="206" name="楕円 205"/>
        <xdr:cNvSpPr/>
      </xdr:nvSpPr>
      <xdr:spPr>
        <a:xfrm>
          <a:off x="10795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36847</xdr:rowOff>
    </xdr:from>
    <xdr:ext cx="378565" cy="259045"/>
    <xdr:sp macro="" textlink="">
      <xdr:nvSpPr>
        <xdr:cNvPr id="207" name="テキスト ボックス 206"/>
        <xdr:cNvSpPr txBox="1"/>
      </xdr:nvSpPr>
      <xdr:spPr>
        <a:xfrm>
          <a:off x="941017" y="13581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105411</xdr:rowOff>
    </xdr:from>
    <xdr:to>
      <xdr:col>24</xdr:col>
      <xdr:colOff>63500</xdr:colOff>
      <xdr:row>94</xdr:row>
      <xdr:rowOff>134689</xdr:rowOff>
    </xdr:to>
    <xdr:cxnSp macro="">
      <xdr:nvCxnSpPr>
        <xdr:cNvPr id="237" name="直線コネクタ 236"/>
        <xdr:cNvCxnSpPr/>
      </xdr:nvCxnSpPr>
      <xdr:spPr>
        <a:xfrm>
          <a:off x="3797300" y="16221711"/>
          <a:ext cx="838200" cy="2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105411</xdr:rowOff>
    </xdr:from>
    <xdr:to>
      <xdr:col>19</xdr:col>
      <xdr:colOff>177800</xdr:colOff>
      <xdr:row>94</xdr:row>
      <xdr:rowOff>141109</xdr:rowOff>
    </xdr:to>
    <xdr:cxnSp macro="">
      <xdr:nvCxnSpPr>
        <xdr:cNvPr id="240" name="直線コネクタ 239"/>
        <xdr:cNvCxnSpPr/>
      </xdr:nvCxnSpPr>
      <xdr:spPr>
        <a:xfrm flipV="1">
          <a:off x="2908300" y="16221711"/>
          <a:ext cx="889000" cy="3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141109</xdr:rowOff>
    </xdr:from>
    <xdr:to>
      <xdr:col>15</xdr:col>
      <xdr:colOff>50800</xdr:colOff>
      <xdr:row>95</xdr:row>
      <xdr:rowOff>42735</xdr:rowOff>
    </xdr:to>
    <xdr:cxnSp macro="">
      <xdr:nvCxnSpPr>
        <xdr:cNvPr id="243" name="直線コネクタ 242"/>
        <xdr:cNvCxnSpPr/>
      </xdr:nvCxnSpPr>
      <xdr:spPr>
        <a:xfrm flipV="1">
          <a:off x="2019300" y="16257409"/>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42735</xdr:rowOff>
    </xdr:from>
    <xdr:to>
      <xdr:col>10</xdr:col>
      <xdr:colOff>114300</xdr:colOff>
      <xdr:row>95</xdr:row>
      <xdr:rowOff>122841</xdr:rowOff>
    </xdr:to>
    <xdr:cxnSp macro="">
      <xdr:nvCxnSpPr>
        <xdr:cNvPr id="246" name="直線コネクタ 245"/>
        <xdr:cNvCxnSpPr/>
      </xdr:nvCxnSpPr>
      <xdr:spPr>
        <a:xfrm flipV="1">
          <a:off x="1130300" y="16330485"/>
          <a:ext cx="889000" cy="8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16757</xdr:rowOff>
    </xdr:from>
    <xdr:to>
      <xdr:col>10</xdr:col>
      <xdr:colOff>165100</xdr:colOff>
      <xdr:row>97</xdr:row>
      <xdr:rowOff>118357</xdr:rowOff>
    </xdr:to>
    <xdr:sp macro="" textlink="">
      <xdr:nvSpPr>
        <xdr:cNvPr id="247" name="フローチャート: 判断 246"/>
        <xdr:cNvSpPr/>
      </xdr:nvSpPr>
      <xdr:spPr>
        <a:xfrm>
          <a:off x="1968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109484</xdr:rowOff>
    </xdr:from>
    <xdr:ext cx="534377" cy="259045"/>
    <xdr:sp macro="" textlink="">
      <xdr:nvSpPr>
        <xdr:cNvPr id="248" name="テキスト ボックス 247"/>
        <xdr:cNvSpPr txBox="1"/>
      </xdr:nvSpPr>
      <xdr:spPr>
        <a:xfrm>
          <a:off x="1752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83889</xdr:rowOff>
    </xdr:from>
    <xdr:to>
      <xdr:col>24</xdr:col>
      <xdr:colOff>114300</xdr:colOff>
      <xdr:row>95</xdr:row>
      <xdr:rowOff>14039</xdr:rowOff>
    </xdr:to>
    <xdr:sp macro="" textlink="">
      <xdr:nvSpPr>
        <xdr:cNvPr id="256" name="楕円 255"/>
        <xdr:cNvSpPr/>
      </xdr:nvSpPr>
      <xdr:spPr>
        <a:xfrm>
          <a:off x="4584700" y="162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106766</xdr:rowOff>
    </xdr:from>
    <xdr:ext cx="534377" cy="259045"/>
    <xdr:sp macro="" textlink="">
      <xdr:nvSpPr>
        <xdr:cNvPr id="257" name="扶助費該当値テキスト"/>
        <xdr:cNvSpPr txBox="1"/>
      </xdr:nvSpPr>
      <xdr:spPr>
        <a:xfrm>
          <a:off x="4686300" y="1605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54611</xdr:rowOff>
    </xdr:from>
    <xdr:to>
      <xdr:col>20</xdr:col>
      <xdr:colOff>38100</xdr:colOff>
      <xdr:row>94</xdr:row>
      <xdr:rowOff>156211</xdr:rowOff>
    </xdr:to>
    <xdr:sp macro="" textlink="">
      <xdr:nvSpPr>
        <xdr:cNvPr id="258" name="楕円 257"/>
        <xdr:cNvSpPr/>
      </xdr:nvSpPr>
      <xdr:spPr>
        <a:xfrm>
          <a:off x="3746500" y="161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1288</xdr:rowOff>
    </xdr:from>
    <xdr:ext cx="534377" cy="259045"/>
    <xdr:sp macro="" textlink="">
      <xdr:nvSpPr>
        <xdr:cNvPr id="259" name="テキスト ボックス 258"/>
        <xdr:cNvSpPr txBox="1"/>
      </xdr:nvSpPr>
      <xdr:spPr>
        <a:xfrm>
          <a:off x="3530111" y="159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90309</xdr:rowOff>
    </xdr:from>
    <xdr:to>
      <xdr:col>15</xdr:col>
      <xdr:colOff>101600</xdr:colOff>
      <xdr:row>95</xdr:row>
      <xdr:rowOff>20459</xdr:rowOff>
    </xdr:to>
    <xdr:sp macro="" textlink="">
      <xdr:nvSpPr>
        <xdr:cNvPr id="260" name="楕円 259"/>
        <xdr:cNvSpPr/>
      </xdr:nvSpPr>
      <xdr:spPr>
        <a:xfrm>
          <a:off x="2857500" y="162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36986</xdr:rowOff>
    </xdr:from>
    <xdr:ext cx="534377" cy="259045"/>
    <xdr:sp macro="" textlink="">
      <xdr:nvSpPr>
        <xdr:cNvPr id="261" name="テキスト ボックス 260"/>
        <xdr:cNvSpPr txBox="1"/>
      </xdr:nvSpPr>
      <xdr:spPr>
        <a:xfrm>
          <a:off x="2641111" y="1598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163385</xdr:rowOff>
    </xdr:from>
    <xdr:to>
      <xdr:col>10</xdr:col>
      <xdr:colOff>165100</xdr:colOff>
      <xdr:row>95</xdr:row>
      <xdr:rowOff>93535</xdr:rowOff>
    </xdr:to>
    <xdr:sp macro="" textlink="">
      <xdr:nvSpPr>
        <xdr:cNvPr id="262" name="楕円 261"/>
        <xdr:cNvSpPr/>
      </xdr:nvSpPr>
      <xdr:spPr>
        <a:xfrm>
          <a:off x="1968500" y="1627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110062</xdr:rowOff>
    </xdr:from>
    <xdr:ext cx="534377" cy="259045"/>
    <xdr:sp macro="" textlink="">
      <xdr:nvSpPr>
        <xdr:cNvPr id="263" name="テキスト ボックス 262"/>
        <xdr:cNvSpPr txBox="1"/>
      </xdr:nvSpPr>
      <xdr:spPr>
        <a:xfrm>
          <a:off x="1752111" y="1605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72041</xdr:rowOff>
    </xdr:from>
    <xdr:to>
      <xdr:col>6</xdr:col>
      <xdr:colOff>38100</xdr:colOff>
      <xdr:row>96</xdr:row>
      <xdr:rowOff>2191</xdr:rowOff>
    </xdr:to>
    <xdr:sp macro="" textlink="">
      <xdr:nvSpPr>
        <xdr:cNvPr id="264" name="楕円 263"/>
        <xdr:cNvSpPr/>
      </xdr:nvSpPr>
      <xdr:spPr>
        <a:xfrm>
          <a:off x="1079500" y="163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18718</xdr:rowOff>
    </xdr:from>
    <xdr:ext cx="534377" cy="259045"/>
    <xdr:sp macro="" textlink="">
      <xdr:nvSpPr>
        <xdr:cNvPr id="265" name="テキスト ボックス 264"/>
        <xdr:cNvSpPr txBox="1"/>
      </xdr:nvSpPr>
      <xdr:spPr>
        <a:xfrm>
          <a:off x="863111" y="1613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118593</xdr:rowOff>
    </xdr:from>
    <xdr:to>
      <xdr:col>55</xdr:col>
      <xdr:colOff>0</xdr:colOff>
      <xdr:row>36</xdr:row>
      <xdr:rowOff>140092</xdr:rowOff>
    </xdr:to>
    <xdr:cxnSp macro="">
      <xdr:nvCxnSpPr>
        <xdr:cNvPr id="296" name="直線コネクタ 295"/>
        <xdr:cNvCxnSpPr/>
      </xdr:nvCxnSpPr>
      <xdr:spPr>
        <a:xfrm flipV="1">
          <a:off x="9639300" y="6290793"/>
          <a:ext cx="838200" cy="2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140092</xdr:rowOff>
    </xdr:from>
    <xdr:to>
      <xdr:col>50</xdr:col>
      <xdr:colOff>114300</xdr:colOff>
      <xdr:row>36</xdr:row>
      <xdr:rowOff>153655</xdr:rowOff>
    </xdr:to>
    <xdr:cxnSp macro="">
      <xdr:nvCxnSpPr>
        <xdr:cNvPr id="299" name="直線コネクタ 298"/>
        <xdr:cNvCxnSpPr/>
      </xdr:nvCxnSpPr>
      <xdr:spPr>
        <a:xfrm flipV="1">
          <a:off x="8750300" y="6312292"/>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128466</xdr:rowOff>
    </xdr:from>
    <xdr:to>
      <xdr:col>45</xdr:col>
      <xdr:colOff>177800</xdr:colOff>
      <xdr:row>36</xdr:row>
      <xdr:rowOff>153655</xdr:rowOff>
    </xdr:to>
    <xdr:cxnSp macro="">
      <xdr:nvCxnSpPr>
        <xdr:cNvPr id="302" name="直線コネクタ 301"/>
        <xdr:cNvCxnSpPr/>
      </xdr:nvCxnSpPr>
      <xdr:spPr>
        <a:xfrm>
          <a:off x="7861300" y="6300666"/>
          <a:ext cx="889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128466</xdr:rowOff>
    </xdr:from>
    <xdr:to>
      <xdr:col>41</xdr:col>
      <xdr:colOff>50800</xdr:colOff>
      <xdr:row>36</xdr:row>
      <xdr:rowOff>139657</xdr:rowOff>
    </xdr:to>
    <xdr:cxnSp macro="">
      <xdr:nvCxnSpPr>
        <xdr:cNvPr id="305" name="直線コネクタ 304"/>
        <xdr:cNvCxnSpPr/>
      </xdr:nvCxnSpPr>
      <xdr:spPr>
        <a:xfrm flipV="1">
          <a:off x="6972300" y="6300666"/>
          <a:ext cx="889000" cy="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164719</xdr:rowOff>
    </xdr:from>
    <xdr:to>
      <xdr:col>41</xdr:col>
      <xdr:colOff>101600</xdr:colOff>
      <xdr:row>36</xdr:row>
      <xdr:rowOff>94869</xdr:rowOff>
    </xdr:to>
    <xdr:sp macro="" textlink="">
      <xdr:nvSpPr>
        <xdr:cNvPr id="306" name="フローチャート: 判断 305"/>
        <xdr:cNvSpPr/>
      </xdr:nvSpPr>
      <xdr:spPr>
        <a:xfrm>
          <a:off x="7810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111396</xdr:rowOff>
    </xdr:from>
    <xdr:ext cx="534377" cy="259045"/>
    <xdr:sp macro="" textlink="">
      <xdr:nvSpPr>
        <xdr:cNvPr id="307" name="テキスト ボックス 306"/>
        <xdr:cNvSpPr txBox="1"/>
      </xdr:nvSpPr>
      <xdr:spPr>
        <a:xfrm>
          <a:off x="7594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67793</xdr:rowOff>
    </xdr:from>
    <xdr:to>
      <xdr:col>55</xdr:col>
      <xdr:colOff>50800</xdr:colOff>
      <xdr:row>36</xdr:row>
      <xdr:rowOff>169393</xdr:rowOff>
    </xdr:to>
    <xdr:sp macro="" textlink="">
      <xdr:nvSpPr>
        <xdr:cNvPr id="315" name="楕円 314"/>
        <xdr:cNvSpPr/>
      </xdr:nvSpPr>
      <xdr:spPr>
        <a:xfrm>
          <a:off x="10426700" y="62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90670</xdr:rowOff>
    </xdr:from>
    <xdr:ext cx="534377" cy="259045"/>
    <xdr:sp macro="" textlink="">
      <xdr:nvSpPr>
        <xdr:cNvPr id="316" name="補助費等該当値テキスト"/>
        <xdr:cNvSpPr txBox="1"/>
      </xdr:nvSpPr>
      <xdr:spPr>
        <a:xfrm>
          <a:off x="10528300" y="6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89292</xdr:rowOff>
    </xdr:from>
    <xdr:to>
      <xdr:col>50</xdr:col>
      <xdr:colOff>165100</xdr:colOff>
      <xdr:row>37</xdr:row>
      <xdr:rowOff>19442</xdr:rowOff>
    </xdr:to>
    <xdr:sp macro="" textlink="">
      <xdr:nvSpPr>
        <xdr:cNvPr id="317" name="楕円 316"/>
        <xdr:cNvSpPr/>
      </xdr:nvSpPr>
      <xdr:spPr>
        <a:xfrm>
          <a:off x="9588500" y="626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35969</xdr:rowOff>
    </xdr:from>
    <xdr:ext cx="534377" cy="259045"/>
    <xdr:sp macro="" textlink="">
      <xdr:nvSpPr>
        <xdr:cNvPr id="318" name="テキスト ボックス 317"/>
        <xdr:cNvSpPr txBox="1"/>
      </xdr:nvSpPr>
      <xdr:spPr>
        <a:xfrm>
          <a:off x="9372111" y="603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102855</xdr:rowOff>
    </xdr:from>
    <xdr:to>
      <xdr:col>46</xdr:col>
      <xdr:colOff>38100</xdr:colOff>
      <xdr:row>37</xdr:row>
      <xdr:rowOff>33005</xdr:rowOff>
    </xdr:to>
    <xdr:sp macro="" textlink="">
      <xdr:nvSpPr>
        <xdr:cNvPr id="319" name="楕円 318"/>
        <xdr:cNvSpPr/>
      </xdr:nvSpPr>
      <xdr:spPr>
        <a:xfrm>
          <a:off x="8699500" y="62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24132</xdr:rowOff>
    </xdr:from>
    <xdr:ext cx="534377" cy="259045"/>
    <xdr:sp macro="" textlink="">
      <xdr:nvSpPr>
        <xdr:cNvPr id="320" name="テキスト ボックス 319"/>
        <xdr:cNvSpPr txBox="1"/>
      </xdr:nvSpPr>
      <xdr:spPr>
        <a:xfrm>
          <a:off x="8483111" y="636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77666</xdr:rowOff>
    </xdr:from>
    <xdr:to>
      <xdr:col>41</xdr:col>
      <xdr:colOff>101600</xdr:colOff>
      <xdr:row>37</xdr:row>
      <xdr:rowOff>7816</xdr:rowOff>
    </xdr:to>
    <xdr:sp macro="" textlink="">
      <xdr:nvSpPr>
        <xdr:cNvPr id="321" name="楕円 320"/>
        <xdr:cNvSpPr/>
      </xdr:nvSpPr>
      <xdr:spPr>
        <a:xfrm>
          <a:off x="7810500" y="62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170393</xdr:rowOff>
    </xdr:from>
    <xdr:ext cx="534377" cy="259045"/>
    <xdr:sp macro="" textlink="">
      <xdr:nvSpPr>
        <xdr:cNvPr id="322" name="テキスト ボックス 321"/>
        <xdr:cNvSpPr txBox="1"/>
      </xdr:nvSpPr>
      <xdr:spPr>
        <a:xfrm>
          <a:off x="7594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88857</xdr:rowOff>
    </xdr:from>
    <xdr:to>
      <xdr:col>36</xdr:col>
      <xdr:colOff>165100</xdr:colOff>
      <xdr:row>37</xdr:row>
      <xdr:rowOff>19007</xdr:rowOff>
    </xdr:to>
    <xdr:sp macro="" textlink="">
      <xdr:nvSpPr>
        <xdr:cNvPr id="323" name="楕円 322"/>
        <xdr:cNvSpPr/>
      </xdr:nvSpPr>
      <xdr:spPr>
        <a:xfrm>
          <a:off x="6921500" y="626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35534</xdr:rowOff>
    </xdr:from>
    <xdr:ext cx="534377" cy="259045"/>
    <xdr:sp macro="" textlink="">
      <xdr:nvSpPr>
        <xdr:cNvPr id="324" name="テキスト ボックス 323"/>
        <xdr:cNvSpPr txBox="1"/>
      </xdr:nvSpPr>
      <xdr:spPr>
        <a:xfrm>
          <a:off x="6705111" y="603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94780</xdr:rowOff>
    </xdr:from>
    <xdr:to>
      <xdr:col>55</xdr:col>
      <xdr:colOff>0</xdr:colOff>
      <xdr:row>57</xdr:row>
      <xdr:rowOff>114722</xdr:rowOff>
    </xdr:to>
    <xdr:cxnSp macro="">
      <xdr:nvCxnSpPr>
        <xdr:cNvPr id="353" name="直線コネクタ 352"/>
        <xdr:cNvCxnSpPr/>
      </xdr:nvCxnSpPr>
      <xdr:spPr>
        <a:xfrm>
          <a:off x="9639300" y="9695980"/>
          <a:ext cx="838200" cy="19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35344</xdr:rowOff>
    </xdr:from>
    <xdr:to>
      <xdr:col>50</xdr:col>
      <xdr:colOff>114300</xdr:colOff>
      <xdr:row>56</xdr:row>
      <xdr:rowOff>94780</xdr:rowOff>
    </xdr:to>
    <xdr:cxnSp macro="">
      <xdr:nvCxnSpPr>
        <xdr:cNvPr id="356" name="直線コネクタ 355"/>
        <xdr:cNvCxnSpPr/>
      </xdr:nvCxnSpPr>
      <xdr:spPr>
        <a:xfrm>
          <a:off x="8750300" y="96365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25705</xdr:rowOff>
    </xdr:from>
    <xdr:to>
      <xdr:col>45</xdr:col>
      <xdr:colOff>177800</xdr:colOff>
      <xdr:row>56</xdr:row>
      <xdr:rowOff>35344</xdr:rowOff>
    </xdr:to>
    <xdr:cxnSp macro="">
      <xdr:nvCxnSpPr>
        <xdr:cNvPr id="359" name="直線コネクタ 358"/>
        <xdr:cNvCxnSpPr/>
      </xdr:nvCxnSpPr>
      <xdr:spPr>
        <a:xfrm>
          <a:off x="7861300" y="9626905"/>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25705</xdr:rowOff>
    </xdr:from>
    <xdr:to>
      <xdr:col>41</xdr:col>
      <xdr:colOff>50800</xdr:colOff>
      <xdr:row>57</xdr:row>
      <xdr:rowOff>26086</xdr:rowOff>
    </xdr:to>
    <xdr:cxnSp macro="">
      <xdr:nvCxnSpPr>
        <xdr:cNvPr id="362" name="直線コネクタ 361"/>
        <xdr:cNvCxnSpPr/>
      </xdr:nvCxnSpPr>
      <xdr:spPr>
        <a:xfrm flipV="1">
          <a:off x="6972300" y="9626905"/>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74468</xdr:rowOff>
    </xdr:from>
    <xdr:to>
      <xdr:col>41</xdr:col>
      <xdr:colOff>101600</xdr:colOff>
      <xdr:row>57</xdr:row>
      <xdr:rowOff>4618</xdr:rowOff>
    </xdr:to>
    <xdr:sp macro="" textlink="">
      <xdr:nvSpPr>
        <xdr:cNvPr id="363" name="フローチャート: 判断 362"/>
        <xdr:cNvSpPr/>
      </xdr:nvSpPr>
      <xdr:spPr>
        <a:xfrm>
          <a:off x="78105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167195</xdr:rowOff>
    </xdr:from>
    <xdr:ext cx="534377" cy="259045"/>
    <xdr:sp macro="" textlink="">
      <xdr:nvSpPr>
        <xdr:cNvPr id="364" name="テキスト ボックス 363"/>
        <xdr:cNvSpPr txBox="1"/>
      </xdr:nvSpPr>
      <xdr:spPr>
        <a:xfrm>
          <a:off x="7594111" y="976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63922</xdr:rowOff>
    </xdr:from>
    <xdr:to>
      <xdr:col>55</xdr:col>
      <xdr:colOff>50800</xdr:colOff>
      <xdr:row>57</xdr:row>
      <xdr:rowOff>165522</xdr:rowOff>
    </xdr:to>
    <xdr:sp macro="" textlink="">
      <xdr:nvSpPr>
        <xdr:cNvPr id="372" name="楕円 371"/>
        <xdr:cNvSpPr/>
      </xdr:nvSpPr>
      <xdr:spPr>
        <a:xfrm>
          <a:off x="10426700" y="98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42349</xdr:rowOff>
    </xdr:from>
    <xdr:ext cx="534377" cy="259045"/>
    <xdr:sp macro="" textlink="">
      <xdr:nvSpPr>
        <xdr:cNvPr id="373" name="普通建設事業費該当値テキスト"/>
        <xdr:cNvSpPr txBox="1"/>
      </xdr:nvSpPr>
      <xdr:spPr>
        <a:xfrm>
          <a:off x="10528300" y="981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43980</xdr:rowOff>
    </xdr:from>
    <xdr:to>
      <xdr:col>50</xdr:col>
      <xdr:colOff>165100</xdr:colOff>
      <xdr:row>56</xdr:row>
      <xdr:rowOff>145580</xdr:rowOff>
    </xdr:to>
    <xdr:sp macro="" textlink="">
      <xdr:nvSpPr>
        <xdr:cNvPr id="374" name="楕円 373"/>
        <xdr:cNvSpPr/>
      </xdr:nvSpPr>
      <xdr:spPr>
        <a:xfrm>
          <a:off x="9588500" y="96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162107</xdr:rowOff>
    </xdr:from>
    <xdr:ext cx="534377" cy="259045"/>
    <xdr:sp macro="" textlink="">
      <xdr:nvSpPr>
        <xdr:cNvPr id="375" name="テキスト ボックス 374"/>
        <xdr:cNvSpPr txBox="1"/>
      </xdr:nvSpPr>
      <xdr:spPr>
        <a:xfrm>
          <a:off x="9372111" y="942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155994</xdr:rowOff>
    </xdr:from>
    <xdr:to>
      <xdr:col>46</xdr:col>
      <xdr:colOff>38100</xdr:colOff>
      <xdr:row>56</xdr:row>
      <xdr:rowOff>86144</xdr:rowOff>
    </xdr:to>
    <xdr:sp macro="" textlink="">
      <xdr:nvSpPr>
        <xdr:cNvPr id="376" name="楕円 375"/>
        <xdr:cNvSpPr/>
      </xdr:nvSpPr>
      <xdr:spPr>
        <a:xfrm>
          <a:off x="8699500" y="95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102671</xdr:rowOff>
    </xdr:from>
    <xdr:ext cx="534377" cy="259045"/>
    <xdr:sp macro="" textlink="">
      <xdr:nvSpPr>
        <xdr:cNvPr id="377" name="テキスト ボックス 376"/>
        <xdr:cNvSpPr txBox="1"/>
      </xdr:nvSpPr>
      <xdr:spPr>
        <a:xfrm>
          <a:off x="8483111" y="936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146355</xdr:rowOff>
    </xdr:from>
    <xdr:to>
      <xdr:col>41</xdr:col>
      <xdr:colOff>101600</xdr:colOff>
      <xdr:row>56</xdr:row>
      <xdr:rowOff>76505</xdr:rowOff>
    </xdr:to>
    <xdr:sp macro="" textlink="">
      <xdr:nvSpPr>
        <xdr:cNvPr id="378" name="楕円 377"/>
        <xdr:cNvSpPr/>
      </xdr:nvSpPr>
      <xdr:spPr>
        <a:xfrm>
          <a:off x="7810500" y="95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93032</xdr:rowOff>
    </xdr:from>
    <xdr:ext cx="534377" cy="259045"/>
    <xdr:sp macro="" textlink="">
      <xdr:nvSpPr>
        <xdr:cNvPr id="379" name="テキスト ボックス 378"/>
        <xdr:cNvSpPr txBox="1"/>
      </xdr:nvSpPr>
      <xdr:spPr>
        <a:xfrm>
          <a:off x="7594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146736</xdr:rowOff>
    </xdr:from>
    <xdr:to>
      <xdr:col>36</xdr:col>
      <xdr:colOff>165100</xdr:colOff>
      <xdr:row>57</xdr:row>
      <xdr:rowOff>76886</xdr:rowOff>
    </xdr:to>
    <xdr:sp macro="" textlink="">
      <xdr:nvSpPr>
        <xdr:cNvPr id="380" name="楕円 379"/>
        <xdr:cNvSpPr/>
      </xdr:nvSpPr>
      <xdr:spPr>
        <a:xfrm>
          <a:off x="6921500" y="97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68013</xdr:rowOff>
    </xdr:from>
    <xdr:ext cx="534377" cy="259045"/>
    <xdr:sp macro="" textlink="">
      <xdr:nvSpPr>
        <xdr:cNvPr id="381" name="テキスト ボックス 380"/>
        <xdr:cNvSpPr txBox="1"/>
      </xdr:nvSpPr>
      <xdr:spPr>
        <a:xfrm>
          <a:off x="6705111" y="984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5283</xdr:rowOff>
    </xdr:from>
    <xdr:to>
      <xdr:col>55</xdr:col>
      <xdr:colOff>0</xdr:colOff>
      <xdr:row>79</xdr:row>
      <xdr:rowOff>66842</xdr:rowOff>
    </xdr:to>
    <xdr:cxnSp macro="">
      <xdr:nvCxnSpPr>
        <xdr:cNvPr id="412" name="直線コネクタ 411"/>
        <xdr:cNvCxnSpPr/>
      </xdr:nvCxnSpPr>
      <xdr:spPr>
        <a:xfrm>
          <a:off x="9639300" y="13549833"/>
          <a:ext cx="8382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5283</xdr:rowOff>
    </xdr:from>
    <xdr:to>
      <xdr:col>50</xdr:col>
      <xdr:colOff>114300</xdr:colOff>
      <xdr:row>79</xdr:row>
      <xdr:rowOff>51612</xdr:rowOff>
    </xdr:to>
    <xdr:cxnSp macro="">
      <xdr:nvCxnSpPr>
        <xdr:cNvPr id="415" name="直線コネクタ 414"/>
        <xdr:cNvCxnSpPr/>
      </xdr:nvCxnSpPr>
      <xdr:spPr>
        <a:xfrm flipV="1">
          <a:off x="8750300" y="13549833"/>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38147</xdr:rowOff>
    </xdr:from>
    <xdr:to>
      <xdr:col>45</xdr:col>
      <xdr:colOff>177800</xdr:colOff>
      <xdr:row>79</xdr:row>
      <xdr:rowOff>51612</xdr:rowOff>
    </xdr:to>
    <xdr:cxnSp macro="">
      <xdr:nvCxnSpPr>
        <xdr:cNvPr id="418" name="直線コネクタ 417"/>
        <xdr:cNvCxnSpPr/>
      </xdr:nvCxnSpPr>
      <xdr:spPr>
        <a:xfrm>
          <a:off x="7861300" y="13582697"/>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143641</xdr:rowOff>
    </xdr:from>
    <xdr:to>
      <xdr:col>41</xdr:col>
      <xdr:colOff>50800</xdr:colOff>
      <xdr:row>79</xdr:row>
      <xdr:rowOff>38147</xdr:rowOff>
    </xdr:to>
    <xdr:cxnSp macro="">
      <xdr:nvCxnSpPr>
        <xdr:cNvPr id="421" name="直線コネクタ 420"/>
        <xdr:cNvCxnSpPr/>
      </xdr:nvCxnSpPr>
      <xdr:spPr>
        <a:xfrm>
          <a:off x="6972300" y="13345291"/>
          <a:ext cx="889000" cy="23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105620</xdr:rowOff>
    </xdr:from>
    <xdr:to>
      <xdr:col>41</xdr:col>
      <xdr:colOff>101600</xdr:colOff>
      <xdr:row>78</xdr:row>
      <xdr:rowOff>35770</xdr:rowOff>
    </xdr:to>
    <xdr:sp macro="" textlink="">
      <xdr:nvSpPr>
        <xdr:cNvPr id="422" name="フローチャート: 判断 421"/>
        <xdr:cNvSpPr/>
      </xdr:nvSpPr>
      <xdr:spPr>
        <a:xfrm>
          <a:off x="7810500" y="133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52297</xdr:rowOff>
    </xdr:from>
    <xdr:ext cx="534377" cy="259045"/>
    <xdr:sp macro="" textlink="">
      <xdr:nvSpPr>
        <xdr:cNvPr id="423" name="テキスト ボックス 422"/>
        <xdr:cNvSpPr txBox="1"/>
      </xdr:nvSpPr>
      <xdr:spPr>
        <a:xfrm>
          <a:off x="7594111" y="1308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16042</xdr:rowOff>
    </xdr:from>
    <xdr:to>
      <xdr:col>55</xdr:col>
      <xdr:colOff>50800</xdr:colOff>
      <xdr:row>79</xdr:row>
      <xdr:rowOff>117642</xdr:rowOff>
    </xdr:to>
    <xdr:sp macro="" textlink="">
      <xdr:nvSpPr>
        <xdr:cNvPr id="431" name="楕円 430"/>
        <xdr:cNvSpPr/>
      </xdr:nvSpPr>
      <xdr:spPr>
        <a:xfrm>
          <a:off x="10426700" y="135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102419</xdr:rowOff>
    </xdr:from>
    <xdr:ext cx="469744" cy="259045"/>
    <xdr:sp macro="" textlink="">
      <xdr:nvSpPr>
        <xdr:cNvPr id="432" name="普通建設事業費 （ うち新規整備　）該当値テキスト"/>
        <xdr:cNvSpPr txBox="1"/>
      </xdr:nvSpPr>
      <xdr:spPr>
        <a:xfrm>
          <a:off x="10528300" y="134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125933</xdr:rowOff>
    </xdr:from>
    <xdr:to>
      <xdr:col>50</xdr:col>
      <xdr:colOff>165100</xdr:colOff>
      <xdr:row>79</xdr:row>
      <xdr:rowOff>56083</xdr:rowOff>
    </xdr:to>
    <xdr:sp macro="" textlink="">
      <xdr:nvSpPr>
        <xdr:cNvPr id="433" name="楕円 432"/>
        <xdr:cNvSpPr/>
      </xdr:nvSpPr>
      <xdr:spPr>
        <a:xfrm>
          <a:off x="9588500" y="1349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47210</xdr:rowOff>
    </xdr:from>
    <xdr:ext cx="469744" cy="259045"/>
    <xdr:sp macro="" textlink="">
      <xdr:nvSpPr>
        <xdr:cNvPr id="434" name="テキスト ボックス 433"/>
        <xdr:cNvSpPr txBox="1"/>
      </xdr:nvSpPr>
      <xdr:spPr>
        <a:xfrm>
          <a:off x="9404428" y="1359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812</xdr:rowOff>
    </xdr:from>
    <xdr:to>
      <xdr:col>46</xdr:col>
      <xdr:colOff>38100</xdr:colOff>
      <xdr:row>79</xdr:row>
      <xdr:rowOff>102412</xdr:rowOff>
    </xdr:to>
    <xdr:sp macro="" textlink="">
      <xdr:nvSpPr>
        <xdr:cNvPr id="435" name="楕円 434"/>
        <xdr:cNvSpPr/>
      </xdr:nvSpPr>
      <xdr:spPr>
        <a:xfrm>
          <a:off x="8699500" y="135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93539</xdr:rowOff>
    </xdr:from>
    <xdr:ext cx="469744" cy="259045"/>
    <xdr:sp macro="" textlink="">
      <xdr:nvSpPr>
        <xdr:cNvPr id="436" name="テキスト ボックス 435"/>
        <xdr:cNvSpPr txBox="1"/>
      </xdr:nvSpPr>
      <xdr:spPr>
        <a:xfrm>
          <a:off x="8515428" y="136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158797</xdr:rowOff>
    </xdr:from>
    <xdr:to>
      <xdr:col>41</xdr:col>
      <xdr:colOff>101600</xdr:colOff>
      <xdr:row>79</xdr:row>
      <xdr:rowOff>88947</xdr:rowOff>
    </xdr:to>
    <xdr:sp macro="" textlink="">
      <xdr:nvSpPr>
        <xdr:cNvPr id="437" name="楕円 436"/>
        <xdr:cNvSpPr/>
      </xdr:nvSpPr>
      <xdr:spPr>
        <a:xfrm>
          <a:off x="7810500" y="135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80074</xdr:rowOff>
    </xdr:from>
    <xdr:ext cx="469744" cy="259045"/>
    <xdr:sp macro="" textlink="">
      <xdr:nvSpPr>
        <xdr:cNvPr id="438" name="テキスト ボックス 437"/>
        <xdr:cNvSpPr txBox="1"/>
      </xdr:nvSpPr>
      <xdr:spPr>
        <a:xfrm>
          <a:off x="7626428" y="1362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92841</xdr:rowOff>
    </xdr:from>
    <xdr:to>
      <xdr:col>36</xdr:col>
      <xdr:colOff>165100</xdr:colOff>
      <xdr:row>78</xdr:row>
      <xdr:rowOff>22991</xdr:rowOff>
    </xdr:to>
    <xdr:sp macro="" textlink="">
      <xdr:nvSpPr>
        <xdr:cNvPr id="439" name="楕円 438"/>
        <xdr:cNvSpPr/>
      </xdr:nvSpPr>
      <xdr:spPr>
        <a:xfrm>
          <a:off x="6921500" y="132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39518</xdr:rowOff>
    </xdr:from>
    <xdr:ext cx="534377" cy="259045"/>
    <xdr:sp macro="" textlink="">
      <xdr:nvSpPr>
        <xdr:cNvPr id="440" name="テキスト ボックス 439"/>
        <xdr:cNvSpPr txBox="1"/>
      </xdr:nvSpPr>
      <xdr:spPr>
        <a:xfrm>
          <a:off x="6705111" y="1306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158459</xdr:rowOff>
    </xdr:from>
    <xdr:to>
      <xdr:col>55</xdr:col>
      <xdr:colOff>0</xdr:colOff>
      <xdr:row>97</xdr:row>
      <xdr:rowOff>78460</xdr:rowOff>
    </xdr:to>
    <xdr:cxnSp macro="">
      <xdr:nvCxnSpPr>
        <xdr:cNvPr id="469" name="直線コネクタ 468"/>
        <xdr:cNvCxnSpPr/>
      </xdr:nvCxnSpPr>
      <xdr:spPr>
        <a:xfrm>
          <a:off x="9639300" y="16446209"/>
          <a:ext cx="838200" cy="26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35864</xdr:rowOff>
    </xdr:from>
    <xdr:to>
      <xdr:col>50</xdr:col>
      <xdr:colOff>114300</xdr:colOff>
      <xdr:row>95</xdr:row>
      <xdr:rowOff>158459</xdr:rowOff>
    </xdr:to>
    <xdr:cxnSp macro="">
      <xdr:nvCxnSpPr>
        <xdr:cNvPr id="472" name="直線コネクタ 471"/>
        <xdr:cNvCxnSpPr/>
      </xdr:nvCxnSpPr>
      <xdr:spPr>
        <a:xfrm>
          <a:off x="8750300" y="16323614"/>
          <a:ext cx="889000" cy="12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35864</xdr:rowOff>
    </xdr:from>
    <xdr:to>
      <xdr:col>45</xdr:col>
      <xdr:colOff>177800</xdr:colOff>
      <xdr:row>95</xdr:row>
      <xdr:rowOff>43942</xdr:rowOff>
    </xdr:to>
    <xdr:cxnSp macro="">
      <xdr:nvCxnSpPr>
        <xdr:cNvPr id="475" name="直線コネクタ 474"/>
        <xdr:cNvCxnSpPr/>
      </xdr:nvCxnSpPr>
      <xdr:spPr>
        <a:xfrm flipV="1">
          <a:off x="7861300" y="16323614"/>
          <a:ext cx="8890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43942</xdr:rowOff>
    </xdr:from>
    <xdr:to>
      <xdr:col>41</xdr:col>
      <xdr:colOff>50800</xdr:colOff>
      <xdr:row>98</xdr:row>
      <xdr:rowOff>85979</xdr:rowOff>
    </xdr:to>
    <xdr:cxnSp macro="">
      <xdr:nvCxnSpPr>
        <xdr:cNvPr id="478" name="直線コネクタ 477"/>
        <xdr:cNvCxnSpPr/>
      </xdr:nvCxnSpPr>
      <xdr:spPr>
        <a:xfrm flipV="1">
          <a:off x="6972300" y="16331692"/>
          <a:ext cx="889000" cy="5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40424</xdr:rowOff>
    </xdr:from>
    <xdr:to>
      <xdr:col>41</xdr:col>
      <xdr:colOff>101600</xdr:colOff>
      <xdr:row>97</xdr:row>
      <xdr:rowOff>142024</xdr:rowOff>
    </xdr:to>
    <xdr:sp macro="" textlink="">
      <xdr:nvSpPr>
        <xdr:cNvPr id="479" name="フローチャート: 判断 478"/>
        <xdr:cNvSpPr/>
      </xdr:nvSpPr>
      <xdr:spPr>
        <a:xfrm>
          <a:off x="7810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133151</xdr:rowOff>
    </xdr:from>
    <xdr:ext cx="534377" cy="259045"/>
    <xdr:sp macro="" textlink="">
      <xdr:nvSpPr>
        <xdr:cNvPr id="480" name="テキスト ボックス 479"/>
        <xdr:cNvSpPr txBox="1"/>
      </xdr:nvSpPr>
      <xdr:spPr>
        <a:xfrm>
          <a:off x="7594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27660</xdr:rowOff>
    </xdr:from>
    <xdr:to>
      <xdr:col>55</xdr:col>
      <xdr:colOff>50800</xdr:colOff>
      <xdr:row>97</xdr:row>
      <xdr:rowOff>129260</xdr:rowOff>
    </xdr:to>
    <xdr:sp macro="" textlink="">
      <xdr:nvSpPr>
        <xdr:cNvPr id="488" name="楕円 487"/>
        <xdr:cNvSpPr/>
      </xdr:nvSpPr>
      <xdr:spPr>
        <a:xfrm>
          <a:off x="10426700" y="166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50537</xdr:rowOff>
    </xdr:from>
    <xdr:ext cx="534377" cy="259045"/>
    <xdr:sp macro="" textlink="">
      <xdr:nvSpPr>
        <xdr:cNvPr id="489" name="普通建設事業費 （ うち更新整備　）該当値テキスト"/>
        <xdr:cNvSpPr txBox="1"/>
      </xdr:nvSpPr>
      <xdr:spPr>
        <a:xfrm>
          <a:off x="10528300" y="165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107659</xdr:rowOff>
    </xdr:from>
    <xdr:to>
      <xdr:col>50</xdr:col>
      <xdr:colOff>165100</xdr:colOff>
      <xdr:row>96</xdr:row>
      <xdr:rowOff>37809</xdr:rowOff>
    </xdr:to>
    <xdr:sp macro="" textlink="">
      <xdr:nvSpPr>
        <xdr:cNvPr id="490" name="楕円 489"/>
        <xdr:cNvSpPr/>
      </xdr:nvSpPr>
      <xdr:spPr>
        <a:xfrm>
          <a:off x="9588500" y="163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54336</xdr:rowOff>
    </xdr:from>
    <xdr:ext cx="534377" cy="259045"/>
    <xdr:sp macro="" textlink="">
      <xdr:nvSpPr>
        <xdr:cNvPr id="491" name="テキスト ボックス 490"/>
        <xdr:cNvSpPr txBox="1"/>
      </xdr:nvSpPr>
      <xdr:spPr>
        <a:xfrm>
          <a:off x="9372111" y="161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156514</xdr:rowOff>
    </xdr:from>
    <xdr:to>
      <xdr:col>46</xdr:col>
      <xdr:colOff>38100</xdr:colOff>
      <xdr:row>95</xdr:row>
      <xdr:rowOff>86664</xdr:rowOff>
    </xdr:to>
    <xdr:sp macro="" textlink="">
      <xdr:nvSpPr>
        <xdr:cNvPr id="492" name="楕円 491"/>
        <xdr:cNvSpPr/>
      </xdr:nvSpPr>
      <xdr:spPr>
        <a:xfrm>
          <a:off x="8699500" y="1627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103191</xdr:rowOff>
    </xdr:from>
    <xdr:ext cx="534377" cy="259045"/>
    <xdr:sp macro="" textlink="">
      <xdr:nvSpPr>
        <xdr:cNvPr id="493" name="テキスト ボックス 492"/>
        <xdr:cNvSpPr txBox="1"/>
      </xdr:nvSpPr>
      <xdr:spPr>
        <a:xfrm>
          <a:off x="8483111" y="160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164592</xdr:rowOff>
    </xdr:from>
    <xdr:to>
      <xdr:col>41</xdr:col>
      <xdr:colOff>101600</xdr:colOff>
      <xdr:row>95</xdr:row>
      <xdr:rowOff>94742</xdr:rowOff>
    </xdr:to>
    <xdr:sp macro="" textlink="">
      <xdr:nvSpPr>
        <xdr:cNvPr id="494" name="楕円 493"/>
        <xdr:cNvSpPr/>
      </xdr:nvSpPr>
      <xdr:spPr>
        <a:xfrm>
          <a:off x="7810500" y="162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111269</xdr:rowOff>
    </xdr:from>
    <xdr:ext cx="534377" cy="259045"/>
    <xdr:sp macro="" textlink="">
      <xdr:nvSpPr>
        <xdr:cNvPr id="495" name="テキスト ボックス 494"/>
        <xdr:cNvSpPr txBox="1"/>
      </xdr:nvSpPr>
      <xdr:spPr>
        <a:xfrm>
          <a:off x="7594111" y="1605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35179</xdr:rowOff>
    </xdr:from>
    <xdr:to>
      <xdr:col>36</xdr:col>
      <xdr:colOff>165100</xdr:colOff>
      <xdr:row>98</xdr:row>
      <xdr:rowOff>136779</xdr:rowOff>
    </xdr:to>
    <xdr:sp macro="" textlink="">
      <xdr:nvSpPr>
        <xdr:cNvPr id="496" name="楕円 495"/>
        <xdr:cNvSpPr/>
      </xdr:nvSpPr>
      <xdr:spPr>
        <a:xfrm>
          <a:off x="6921500" y="168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127906</xdr:rowOff>
    </xdr:from>
    <xdr:ext cx="534377" cy="259045"/>
    <xdr:sp macro="" textlink="">
      <xdr:nvSpPr>
        <xdr:cNvPr id="497" name="テキスト ボックス 496"/>
        <xdr:cNvSpPr txBox="1"/>
      </xdr:nvSpPr>
      <xdr:spPr>
        <a:xfrm>
          <a:off x="6705111" y="169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32307</xdr:rowOff>
    </xdr:from>
    <xdr:to>
      <xdr:col>85</xdr:col>
      <xdr:colOff>127000</xdr:colOff>
      <xdr:row>39</xdr:row>
      <xdr:rowOff>43566</xdr:rowOff>
    </xdr:to>
    <xdr:cxnSp macro="">
      <xdr:nvCxnSpPr>
        <xdr:cNvPr id="526" name="直線コネクタ 525"/>
        <xdr:cNvCxnSpPr/>
      </xdr:nvCxnSpPr>
      <xdr:spPr>
        <a:xfrm flipV="1">
          <a:off x="15481300" y="6718857"/>
          <a:ext cx="838200" cy="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7" name="災害復旧事業費平均値テキスト"/>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39905</xdr:rowOff>
    </xdr:from>
    <xdr:to>
      <xdr:col>81</xdr:col>
      <xdr:colOff>50800</xdr:colOff>
      <xdr:row>39</xdr:row>
      <xdr:rowOff>43566</xdr:rowOff>
    </xdr:to>
    <xdr:cxnSp macro="">
      <xdr:nvCxnSpPr>
        <xdr:cNvPr id="529" name="直線コネクタ 528"/>
        <xdr:cNvCxnSpPr/>
      </xdr:nvCxnSpPr>
      <xdr:spPr>
        <a:xfrm>
          <a:off x="14592300" y="6726455"/>
          <a:ext cx="889000" cy="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39905</xdr:rowOff>
    </xdr:from>
    <xdr:to>
      <xdr:col>76</xdr:col>
      <xdr:colOff>114300</xdr:colOff>
      <xdr:row>39</xdr:row>
      <xdr:rowOff>42914</xdr:rowOff>
    </xdr:to>
    <xdr:cxnSp macro="">
      <xdr:nvCxnSpPr>
        <xdr:cNvPr id="532" name="直線コネクタ 531"/>
        <xdr:cNvCxnSpPr/>
      </xdr:nvCxnSpPr>
      <xdr:spPr>
        <a:xfrm flipV="1">
          <a:off x="13703300" y="6726455"/>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26322</xdr:rowOff>
    </xdr:from>
    <xdr:to>
      <xdr:col>71</xdr:col>
      <xdr:colOff>177800</xdr:colOff>
      <xdr:row>39</xdr:row>
      <xdr:rowOff>42914</xdr:rowOff>
    </xdr:to>
    <xdr:cxnSp macro="">
      <xdr:nvCxnSpPr>
        <xdr:cNvPr id="535" name="直線コネクタ 534"/>
        <xdr:cNvCxnSpPr/>
      </xdr:nvCxnSpPr>
      <xdr:spPr>
        <a:xfrm>
          <a:off x="12814300" y="6712872"/>
          <a:ext cx="8890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162882</xdr:rowOff>
    </xdr:from>
    <xdr:to>
      <xdr:col>72</xdr:col>
      <xdr:colOff>38100</xdr:colOff>
      <xdr:row>39</xdr:row>
      <xdr:rowOff>93032</xdr:rowOff>
    </xdr:to>
    <xdr:sp macro="" textlink="">
      <xdr:nvSpPr>
        <xdr:cNvPr id="536" name="フローチャート: 判断 535"/>
        <xdr:cNvSpPr/>
      </xdr:nvSpPr>
      <xdr:spPr>
        <a:xfrm>
          <a:off x="13652500" y="66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109560</xdr:rowOff>
    </xdr:from>
    <xdr:ext cx="378565" cy="259045"/>
    <xdr:sp macro="" textlink="">
      <xdr:nvSpPr>
        <xdr:cNvPr id="537" name="テキスト ボックス 536"/>
        <xdr:cNvSpPr txBox="1"/>
      </xdr:nvSpPr>
      <xdr:spPr>
        <a:xfrm>
          <a:off x="13514017" y="6453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81272</xdr:rowOff>
    </xdr:from>
    <xdr:ext cx="469744" cy="259045"/>
    <xdr:sp macro="" textlink="">
      <xdr:nvSpPr>
        <xdr:cNvPr id="539" name="テキスト ボックス 538"/>
        <xdr:cNvSpPr txBox="1"/>
      </xdr:nvSpPr>
      <xdr:spPr>
        <a:xfrm>
          <a:off x="12579428" y="67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152957</xdr:rowOff>
    </xdr:from>
    <xdr:to>
      <xdr:col>85</xdr:col>
      <xdr:colOff>177800</xdr:colOff>
      <xdr:row>39</xdr:row>
      <xdr:rowOff>83107</xdr:rowOff>
    </xdr:to>
    <xdr:sp macro="" textlink="">
      <xdr:nvSpPr>
        <xdr:cNvPr id="545" name="楕円 544"/>
        <xdr:cNvSpPr/>
      </xdr:nvSpPr>
      <xdr:spPr>
        <a:xfrm>
          <a:off x="16268700" y="666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112335</xdr:rowOff>
    </xdr:from>
    <xdr:ext cx="469744" cy="259045"/>
    <xdr:sp macro="" textlink="">
      <xdr:nvSpPr>
        <xdr:cNvPr id="546" name="災害復旧事業費該当値テキスト"/>
        <xdr:cNvSpPr txBox="1"/>
      </xdr:nvSpPr>
      <xdr:spPr>
        <a:xfrm>
          <a:off x="16370300" y="64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164216</xdr:rowOff>
    </xdr:from>
    <xdr:to>
      <xdr:col>81</xdr:col>
      <xdr:colOff>101600</xdr:colOff>
      <xdr:row>39</xdr:row>
      <xdr:rowOff>94366</xdr:rowOff>
    </xdr:to>
    <xdr:sp macro="" textlink="">
      <xdr:nvSpPr>
        <xdr:cNvPr id="547" name="楕円 546"/>
        <xdr:cNvSpPr/>
      </xdr:nvSpPr>
      <xdr:spPr>
        <a:xfrm>
          <a:off x="15430500" y="667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85493</xdr:rowOff>
    </xdr:from>
    <xdr:ext cx="378565" cy="259045"/>
    <xdr:sp macro="" textlink="">
      <xdr:nvSpPr>
        <xdr:cNvPr id="548" name="テキスト ボックス 547"/>
        <xdr:cNvSpPr txBox="1"/>
      </xdr:nvSpPr>
      <xdr:spPr>
        <a:xfrm>
          <a:off x="15292017" y="6772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160555</xdr:rowOff>
    </xdr:from>
    <xdr:to>
      <xdr:col>76</xdr:col>
      <xdr:colOff>165100</xdr:colOff>
      <xdr:row>39</xdr:row>
      <xdr:rowOff>90705</xdr:rowOff>
    </xdr:to>
    <xdr:sp macro="" textlink="">
      <xdr:nvSpPr>
        <xdr:cNvPr id="549" name="楕円 548"/>
        <xdr:cNvSpPr/>
      </xdr:nvSpPr>
      <xdr:spPr>
        <a:xfrm>
          <a:off x="14541500" y="66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81832</xdr:rowOff>
    </xdr:from>
    <xdr:ext cx="469744" cy="259045"/>
    <xdr:sp macro="" textlink="">
      <xdr:nvSpPr>
        <xdr:cNvPr id="550" name="テキスト ボックス 549"/>
        <xdr:cNvSpPr txBox="1"/>
      </xdr:nvSpPr>
      <xdr:spPr>
        <a:xfrm>
          <a:off x="14357428" y="676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163564</xdr:rowOff>
    </xdr:from>
    <xdr:to>
      <xdr:col>72</xdr:col>
      <xdr:colOff>38100</xdr:colOff>
      <xdr:row>39</xdr:row>
      <xdr:rowOff>93714</xdr:rowOff>
    </xdr:to>
    <xdr:sp macro="" textlink="">
      <xdr:nvSpPr>
        <xdr:cNvPr id="551" name="楕円 550"/>
        <xdr:cNvSpPr/>
      </xdr:nvSpPr>
      <xdr:spPr>
        <a:xfrm>
          <a:off x="13652500" y="66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84841</xdr:rowOff>
    </xdr:from>
    <xdr:ext cx="378565" cy="259045"/>
    <xdr:sp macro="" textlink="">
      <xdr:nvSpPr>
        <xdr:cNvPr id="552" name="テキスト ボックス 551"/>
        <xdr:cNvSpPr txBox="1"/>
      </xdr:nvSpPr>
      <xdr:spPr>
        <a:xfrm>
          <a:off x="13514017" y="677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146972</xdr:rowOff>
    </xdr:from>
    <xdr:to>
      <xdr:col>67</xdr:col>
      <xdr:colOff>101600</xdr:colOff>
      <xdr:row>39</xdr:row>
      <xdr:rowOff>77122</xdr:rowOff>
    </xdr:to>
    <xdr:sp macro="" textlink="">
      <xdr:nvSpPr>
        <xdr:cNvPr id="553" name="楕円 552"/>
        <xdr:cNvSpPr/>
      </xdr:nvSpPr>
      <xdr:spPr>
        <a:xfrm>
          <a:off x="12763500" y="666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93649</xdr:rowOff>
    </xdr:from>
    <xdr:ext cx="469744" cy="259045"/>
    <xdr:sp macro="" textlink="">
      <xdr:nvSpPr>
        <xdr:cNvPr id="554" name="テキスト ボックス 553"/>
        <xdr:cNvSpPr txBox="1"/>
      </xdr:nvSpPr>
      <xdr:spPr>
        <a:xfrm>
          <a:off x="12579428" y="643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84265</xdr:rowOff>
    </xdr:from>
    <xdr:to>
      <xdr:col>85</xdr:col>
      <xdr:colOff>127000</xdr:colOff>
      <xdr:row>76</xdr:row>
      <xdr:rowOff>97713</xdr:rowOff>
    </xdr:to>
    <xdr:cxnSp macro="">
      <xdr:nvCxnSpPr>
        <xdr:cNvPr id="632" name="直線コネクタ 631"/>
        <xdr:cNvCxnSpPr/>
      </xdr:nvCxnSpPr>
      <xdr:spPr>
        <a:xfrm flipV="1">
          <a:off x="15481300" y="13114465"/>
          <a:ext cx="8382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97713</xdr:rowOff>
    </xdr:from>
    <xdr:to>
      <xdr:col>81</xdr:col>
      <xdr:colOff>50800</xdr:colOff>
      <xdr:row>76</xdr:row>
      <xdr:rowOff>128015</xdr:rowOff>
    </xdr:to>
    <xdr:cxnSp macro="">
      <xdr:nvCxnSpPr>
        <xdr:cNvPr id="635" name="直線コネクタ 634"/>
        <xdr:cNvCxnSpPr/>
      </xdr:nvCxnSpPr>
      <xdr:spPr>
        <a:xfrm flipV="1">
          <a:off x="14592300" y="13127913"/>
          <a:ext cx="889000" cy="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123495</xdr:rowOff>
    </xdr:from>
    <xdr:to>
      <xdr:col>76</xdr:col>
      <xdr:colOff>114300</xdr:colOff>
      <xdr:row>76</xdr:row>
      <xdr:rowOff>128015</xdr:rowOff>
    </xdr:to>
    <xdr:cxnSp macro="">
      <xdr:nvCxnSpPr>
        <xdr:cNvPr id="638" name="直線コネクタ 637"/>
        <xdr:cNvCxnSpPr/>
      </xdr:nvCxnSpPr>
      <xdr:spPr>
        <a:xfrm>
          <a:off x="13703300" y="13153695"/>
          <a:ext cx="889000" cy="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89115</xdr:rowOff>
    </xdr:from>
    <xdr:to>
      <xdr:col>71</xdr:col>
      <xdr:colOff>177800</xdr:colOff>
      <xdr:row>76</xdr:row>
      <xdr:rowOff>123495</xdr:rowOff>
    </xdr:to>
    <xdr:cxnSp macro="">
      <xdr:nvCxnSpPr>
        <xdr:cNvPr id="641" name="直線コネクタ 640"/>
        <xdr:cNvCxnSpPr/>
      </xdr:nvCxnSpPr>
      <xdr:spPr>
        <a:xfrm>
          <a:off x="12814300" y="13119315"/>
          <a:ext cx="889000" cy="3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52603</xdr:rowOff>
    </xdr:from>
    <xdr:to>
      <xdr:col>72</xdr:col>
      <xdr:colOff>38100</xdr:colOff>
      <xdr:row>76</xdr:row>
      <xdr:rowOff>154203</xdr:rowOff>
    </xdr:to>
    <xdr:sp macro="" textlink="">
      <xdr:nvSpPr>
        <xdr:cNvPr id="642" name="フローチャート: 判断 641"/>
        <xdr:cNvSpPr/>
      </xdr:nvSpPr>
      <xdr:spPr>
        <a:xfrm>
          <a:off x="13652500" y="1308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170731</xdr:rowOff>
    </xdr:from>
    <xdr:ext cx="534377" cy="259045"/>
    <xdr:sp macro="" textlink="">
      <xdr:nvSpPr>
        <xdr:cNvPr id="643" name="テキスト ボックス 642"/>
        <xdr:cNvSpPr txBox="1"/>
      </xdr:nvSpPr>
      <xdr:spPr>
        <a:xfrm>
          <a:off x="13436111" y="1285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33465</xdr:rowOff>
    </xdr:from>
    <xdr:to>
      <xdr:col>85</xdr:col>
      <xdr:colOff>177800</xdr:colOff>
      <xdr:row>76</xdr:row>
      <xdr:rowOff>135065</xdr:rowOff>
    </xdr:to>
    <xdr:sp macro="" textlink="">
      <xdr:nvSpPr>
        <xdr:cNvPr id="651" name="楕円 650"/>
        <xdr:cNvSpPr/>
      </xdr:nvSpPr>
      <xdr:spPr>
        <a:xfrm>
          <a:off x="16268700" y="130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56342</xdr:rowOff>
    </xdr:from>
    <xdr:ext cx="534377" cy="259045"/>
    <xdr:sp macro="" textlink="">
      <xdr:nvSpPr>
        <xdr:cNvPr id="652" name="公債費該当値テキスト"/>
        <xdr:cNvSpPr txBox="1"/>
      </xdr:nvSpPr>
      <xdr:spPr>
        <a:xfrm>
          <a:off x="16370300" y="129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46913</xdr:rowOff>
    </xdr:from>
    <xdr:to>
      <xdr:col>81</xdr:col>
      <xdr:colOff>101600</xdr:colOff>
      <xdr:row>76</xdr:row>
      <xdr:rowOff>148513</xdr:rowOff>
    </xdr:to>
    <xdr:sp macro="" textlink="">
      <xdr:nvSpPr>
        <xdr:cNvPr id="653" name="楕円 652"/>
        <xdr:cNvSpPr/>
      </xdr:nvSpPr>
      <xdr:spPr>
        <a:xfrm>
          <a:off x="15430500" y="1307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165040</xdr:rowOff>
    </xdr:from>
    <xdr:ext cx="534377" cy="259045"/>
    <xdr:sp macro="" textlink="">
      <xdr:nvSpPr>
        <xdr:cNvPr id="654" name="テキスト ボックス 653"/>
        <xdr:cNvSpPr txBox="1"/>
      </xdr:nvSpPr>
      <xdr:spPr>
        <a:xfrm>
          <a:off x="15214111" y="1285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77215</xdr:rowOff>
    </xdr:from>
    <xdr:to>
      <xdr:col>76</xdr:col>
      <xdr:colOff>165100</xdr:colOff>
      <xdr:row>77</xdr:row>
      <xdr:rowOff>7365</xdr:rowOff>
    </xdr:to>
    <xdr:sp macro="" textlink="">
      <xdr:nvSpPr>
        <xdr:cNvPr id="655" name="楕円 654"/>
        <xdr:cNvSpPr/>
      </xdr:nvSpPr>
      <xdr:spPr>
        <a:xfrm>
          <a:off x="14541500" y="1310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23893</xdr:rowOff>
    </xdr:from>
    <xdr:ext cx="534377" cy="259045"/>
    <xdr:sp macro="" textlink="">
      <xdr:nvSpPr>
        <xdr:cNvPr id="656" name="テキスト ボックス 655"/>
        <xdr:cNvSpPr txBox="1"/>
      </xdr:nvSpPr>
      <xdr:spPr>
        <a:xfrm>
          <a:off x="14325111" y="128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72695</xdr:rowOff>
    </xdr:from>
    <xdr:to>
      <xdr:col>72</xdr:col>
      <xdr:colOff>38100</xdr:colOff>
      <xdr:row>77</xdr:row>
      <xdr:rowOff>2845</xdr:rowOff>
    </xdr:to>
    <xdr:sp macro="" textlink="">
      <xdr:nvSpPr>
        <xdr:cNvPr id="657" name="楕円 656"/>
        <xdr:cNvSpPr/>
      </xdr:nvSpPr>
      <xdr:spPr>
        <a:xfrm>
          <a:off x="13652500" y="131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165422</xdr:rowOff>
    </xdr:from>
    <xdr:ext cx="534377" cy="259045"/>
    <xdr:sp macro="" textlink="">
      <xdr:nvSpPr>
        <xdr:cNvPr id="658" name="テキスト ボックス 657"/>
        <xdr:cNvSpPr txBox="1"/>
      </xdr:nvSpPr>
      <xdr:spPr>
        <a:xfrm>
          <a:off x="13436111" y="1319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38315</xdr:rowOff>
    </xdr:from>
    <xdr:to>
      <xdr:col>67</xdr:col>
      <xdr:colOff>101600</xdr:colOff>
      <xdr:row>76</xdr:row>
      <xdr:rowOff>139915</xdr:rowOff>
    </xdr:to>
    <xdr:sp macro="" textlink="">
      <xdr:nvSpPr>
        <xdr:cNvPr id="659" name="楕円 658"/>
        <xdr:cNvSpPr/>
      </xdr:nvSpPr>
      <xdr:spPr>
        <a:xfrm>
          <a:off x="12763500" y="1306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156443</xdr:rowOff>
    </xdr:from>
    <xdr:ext cx="534377" cy="259045"/>
    <xdr:sp macro="" textlink="">
      <xdr:nvSpPr>
        <xdr:cNvPr id="660" name="テキスト ボックス 659"/>
        <xdr:cNvSpPr txBox="1"/>
      </xdr:nvSpPr>
      <xdr:spPr>
        <a:xfrm>
          <a:off x="12547111" y="1284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20044</xdr:rowOff>
    </xdr:from>
    <xdr:to>
      <xdr:col>85</xdr:col>
      <xdr:colOff>127000</xdr:colOff>
      <xdr:row>99</xdr:row>
      <xdr:rowOff>34717</xdr:rowOff>
    </xdr:to>
    <xdr:cxnSp macro="">
      <xdr:nvCxnSpPr>
        <xdr:cNvPr id="689" name="直線コネクタ 688"/>
        <xdr:cNvCxnSpPr/>
      </xdr:nvCxnSpPr>
      <xdr:spPr>
        <a:xfrm>
          <a:off x="15481300" y="16993594"/>
          <a:ext cx="838200" cy="1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10249</xdr:rowOff>
    </xdr:from>
    <xdr:to>
      <xdr:col>81</xdr:col>
      <xdr:colOff>50800</xdr:colOff>
      <xdr:row>99</xdr:row>
      <xdr:rowOff>20044</xdr:rowOff>
    </xdr:to>
    <xdr:cxnSp macro="">
      <xdr:nvCxnSpPr>
        <xdr:cNvPr id="692" name="直線コネクタ 691"/>
        <xdr:cNvCxnSpPr/>
      </xdr:nvCxnSpPr>
      <xdr:spPr>
        <a:xfrm>
          <a:off x="14592300" y="16983799"/>
          <a:ext cx="889000" cy="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10249</xdr:rowOff>
    </xdr:from>
    <xdr:to>
      <xdr:col>76</xdr:col>
      <xdr:colOff>114300</xdr:colOff>
      <xdr:row>99</xdr:row>
      <xdr:rowOff>26014</xdr:rowOff>
    </xdr:to>
    <xdr:cxnSp macro="">
      <xdr:nvCxnSpPr>
        <xdr:cNvPr id="695" name="直線コネクタ 694"/>
        <xdr:cNvCxnSpPr/>
      </xdr:nvCxnSpPr>
      <xdr:spPr>
        <a:xfrm flipV="1">
          <a:off x="13703300" y="16983799"/>
          <a:ext cx="8890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26014</xdr:rowOff>
    </xdr:from>
    <xdr:to>
      <xdr:col>71</xdr:col>
      <xdr:colOff>177800</xdr:colOff>
      <xdr:row>99</xdr:row>
      <xdr:rowOff>34903</xdr:rowOff>
    </xdr:to>
    <xdr:cxnSp macro="">
      <xdr:nvCxnSpPr>
        <xdr:cNvPr id="698" name="直線コネクタ 697"/>
        <xdr:cNvCxnSpPr/>
      </xdr:nvCxnSpPr>
      <xdr:spPr>
        <a:xfrm flipV="1">
          <a:off x="12814300" y="16999564"/>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139072</xdr:rowOff>
    </xdr:from>
    <xdr:to>
      <xdr:col>72</xdr:col>
      <xdr:colOff>38100</xdr:colOff>
      <xdr:row>99</xdr:row>
      <xdr:rowOff>69222</xdr:rowOff>
    </xdr:to>
    <xdr:sp macro="" textlink="">
      <xdr:nvSpPr>
        <xdr:cNvPr id="699" name="フローチャート: 判断 698"/>
        <xdr:cNvSpPr/>
      </xdr:nvSpPr>
      <xdr:spPr>
        <a:xfrm>
          <a:off x="13652500" y="1694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85749</xdr:rowOff>
    </xdr:from>
    <xdr:ext cx="534377" cy="259045"/>
    <xdr:sp macro="" textlink="">
      <xdr:nvSpPr>
        <xdr:cNvPr id="700" name="テキスト ボックス 699"/>
        <xdr:cNvSpPr txBox="1"/>
      </xdr:nvSpPr>
      <xdr:spPr>
        <a:xfrm>
          <a:off x="13436111" y="1671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155367</xdr:rowOff>
    </xdr:from>
    <xdr:to>
      <xdr:col>85</xdr:col>
      <xdr:colOff>177800</xdr:colOff>
      <xdr:row>99</xdr:row>
      <xdr:rowOff>85517</xdr:rowOff>
    </xdr:to>
    <xdr:sp macro="" textlink="">
      <xdr:nvSpPr>
        <xdr:cNvPr id="708" name="楕円 707"/>
        <xdr:cNvSpPr/>
      </xdr:nvSpPr>
      <xdr:spPr>
        <a:xfrm>
          <a:off x="16268700" y="169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104630</xdr:rowOff>
    </xdr:from>
    <xdr:ext cx="469744" cy="259045"/>
    <xdr:sp macro="" textlink="">
      <xdr:nvSpPr>
        <xdr:cNvPr id="709" name="積立金該当値テキスト"/>
        <xdr:cNvSpPr txBox="1"/>
      </xdr:nvSpPr>
      <xdr:spPr>
        <a:xfrm>
          <a:off x="16370300" y="16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140694</xdr:rowOff>
    </xdr:from>
    <xdr:to>
      <xdr:col>81</xdr:col>
      <xdr:colOff>101600</xdr:colOff>
      <xdr:row>99</xdr:row>
      <xdr:rowOff>70844</xdr:rowOff>
    </xdr:to>
    <xdr:sp macro="" textlink="">
      <xdr:nvSpPr>
        <xdr:cNvPr id="710" name="楕円 709"/>
        <xdr:cNvSpPr/>
      </xdr:nvSpPr>
      <xdr:spPr>
        <a:xfrm>
          <a:off x="15430500" y="1694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61971</xdr:rowOff>
    </xdr:from>
    <xdr:ext cx="534377" cy="259045"/>
    <xdr:sp macro="" textlink="">
      <xdr:nvSpPr>
        <xdr:cNvPr id="711" name="テキスト ボックス 710"/>
        <xdr:cNvSpPr txBox="1"/>
      </xdr:nvSpPr>
      <xdr:spPr>
        <a:xfrm>
          <a:off x="15214111" y="1703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130899</xdr:rowOff>
    </xdr:from>
    <xdr:to>
      <xdr:col>76</xdr:col>
      <xdr:colOff>165100</xdr:colOff>
      <xdr:row>99</xdr:row>
      <xdr:rowOff>61049</xdr:rowOff>
    </xdr:to>
    <xdr:sp macro="" textlink="">
      <xdr:nvSpPr>
        <xdr:cNvPr id="712" name="楕円 711"/>
        <xdr:cNvSpPr/>
      </xdr:nvSpPr>
      <xdr:spPr>
        <a:xfrm>
          <a:off x="14541500" y="169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77576</xdr:rowOff>
    </xdr:from>
    <xdr:ext cx="534377" cy="259045"/>
    <xdr:sp macro="" textlink="">
      <xdr:nvSpPr>
        <xdr:cNvPr id="713" name="テキスト ボックス 712"/>
        <xdr:cNvSpPr txBox="1"/>
      </xdr:nvSpPr>
      <xdr:spPr>
        <a:xfrm>
          <a:off x="14325111" y="167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146664</xdr:rowOff>
    </xdr:from>
    <xdr:to>
      <xdr:col>72</xdr:col>
      <xdr:colOff>38100</xdr:colOff>
      <xdr:row>99</xdr:row>
      <xdr:rowOff>76814</xdr:rowOff>
    </xdr:to>
    <xdr:sp macro="" textlink="">
      <xdr:nvSpPr>
        <xdr:cNvPr id="714" name="楕円 713"/>
        <xdr:cNvSpPr/>
      </xdr:nvSpPr>
      <xdr:spPr>
        <a:xfrm>
          <a:off x="13652500" y="1694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67941</xdr:rowOff>
    </xdr:from>
    <xdr:ext cx="469744" cy="259045"/>
    <xdr:sp macro="" textlink="">
      <xdr:nvSpPr>
        <xdr:cNvPr id="715" name="テキスト ボックス 714"/>
        <xdr:cNvSpPr txBox="1"/>
      </xdr:nvSpPr>
      <xdr:spPr>
        <a:xfrm>
          <a:off x="13468428" y="1704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155553</xdr:rowOff>
    </xdr:from>
    <xdr:to>
      <xdr:col>67</xdr:col>
      <xdr:colOff>101600</xdr:colOff>
      <xdr:row>99</xdr:row>
      <xdr:rowOff>85703</xdr:rowOff>
    </xdr:to>
    <xdr:sp macro="" textlink="">
      <xdr:nvSpPr>
        <xdr:cNvPr id="716" name="楕円 715"/>
        <xdr:cNvSpPr/>
      </xdr:nvSpPr>
      <xdr:spPr>
        <a:xfrm>
          <a:off x="12763500" y="1695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76830</xdr:rowOff>
    </xdr:from>
    <xdr:ext cx="469744" cy="259045"/>
    <xdr:sp macro="" textlink="">
      <xdr:nvSpPr>
        <xdr:cNvPr id="717" name="テキスト ボックス 716"/>
        <xdr:cNvSpPr txBox="1"/>
      </xdr:nvSpPr>
      <xdr:spPr>
        <a:xfrm>
          <a:off x="12579428" y="1705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157256</xdr:rowOff>
    </xdr:from>
    <xdr:to>
      <xdr:col>116</xdr:col>
      <xdr:colOff>63500</xdr:colOff>
      <xdr:row>36</xdr:row>
      <xdr:rowOff>45334</xdr:rowOff>
    </xdr:to>
    <xdr:cxnSp macro="">
      <xdr:nvCxnSpPr>
        <xdr:cNvPr id="744" name="直線コネクタ 743"/>
        <xdr:cNvCxnSpPr/>
      </xdr:nvCxnSpPr>
      <xdr:spPr>
        <a:xfrm>
          <a:off x="21323300" y="6158006"/>
          <a:ext cx="838200" cy="5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134261</xdr:rowOff>
    </xdr:from>
    <xdr:ext cx="469744" cy="259045"/>
    <xdr:sp macro="" textlink="">
      <xdr:nvSpPr>
        <xdr:cNvPr id="745" name="投資及び出資金平均値テキスト"/>
        <xdr:cNvSpPr txBox="1"/>
      </xdr:nvSpPr>
      <xdr:spPr>
        <a:xfrm>
          <a:off x="22212300" y="647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157256</xdr:rowOff>
    </xdr:from>
    <xdr:to>
      <xdr:col>111</xdr:col>
      <xdr:colOff>177800</xdr:colOff>
      <xdr:row>37</xdr:row>
      <xdr:rowOff>22382</xdr:rowOff>
    </xdr:to>
    <xdr:cxnSp macro="">
      <xdr:nvCxnSpPr>
        <xdr:cNvPr id="747" name="直線コネクタ 746"/>
        <xdr:cNvCxnSpPr/>
      </xdr:nvCxnSpPr>
      <xdr:spPr>
        <a:xfrm flipV="1">
          <a:off x="20434300" y="6158006"/>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83146</xdr:rowOff>
    </xdr:from>
    <xdr:ext cx="469744" cy="259045"/>
    <xdr:sp macro="" textlink="">
      <xdr:nvSpPr>
        <xdr:cNvPr id="749" name="テキスト ボックス 748"/>
        <xdr:cNvSpPr txBox="1"/>
      </xdr:nvSpPr>
      <xdr:spPr>
        <a:xfrm>
          <a:off x="21088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22382</xdr:rowOff>
    </xdr:from>
    <xdr:to>
      <xdr:col>107</xdr:col>
      <xdr:colOff>50800</xdr:colOff>
      <xdr:row>37</xdr:row>
      <xdr:rowOff>66822</xdr:rowOff>
    </xdr:to>
    <xdr:cxnSp macro="">
      <xdr:nvCxnSpPr>
        <xdr:cNvPr id="750" name="直線コネクタ 749"/>
        <xdr:cNvCxnSpPr/>
      </xdr:nvCxnSpPr>
      <xdr:spPr>
        <a:xfrm flipV="1">
          <a:off x="19545300" y="6366032"/>
          <a:ext cx="889000" cy="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101983</xdr:rowOff>
    </xdr:from>
    <xdr:ext cx="378565" cy="259045"/>
    <xdr:sp macro="" textlink="">
      <xdr:nvSpPr>
        <xdr:cNvPr id="752" name="テキスト ボックス 751"/>
        <xdr:cNvSpPr txBox="1"/>
      </xdr:nvSpPr>
      <xdr:spPr>
        <a:xfrm>
          <a:off x="20245017" y="661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61976</xdr:rowOff>
    </xdr:from>
    <xdr:to>
      <xdr:col>102</xdr:col>
      <xdr:colOff>114300</xdr:colOff>
      <xdr:row>37</xdr:row>
      <xdr:rowOff>66822</xdr:rowOff>
    </xdr:to>
    <xdr:cxnSp macro="">
      <xdr:nvCxnSpPr>
        <xdr:cNvPr id="753" name="直線コネクタ 752"/>
        <xdr:cNvCxnSpPr/>
      </xdr:nvCxnSpPr>
      <xdr:spPr>
        <a:xfrm>
          <a:off x="18656300" y="6405626"/>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17028</xdr:rowOff>
    </xdr:from>
    <xdr:to>
      <xdr:col>102</xdr:col>
      <xdr:colOff>165100</xdr:colOff>
      <xdr:row>38</xdr:row>
      <xdr:rowOff>118628</xdr:rowOff>
    </xdr:to>
    <xdr:sp macro="" textlink="">
      <xdr:nvSpPr>
        <xdr:cNvPr id="754" name="フローチャート: 判断 753"/>
        <xdr:cNvSpPr/>
      </xdr:nvSpPr>
      <xdr:spPr>
        <a:xfrm>
          <a:off x="19494500" y="653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109755</xdr:rowOff>
    </xdr:from>
    <xdr:ext cx="378565" cy="259045"/>
    <xdr:sp macro="" textlink="">
      <xdr:nvSpPr>
        <xdr:cNvPr id="755" name="テキスト ボックス 754"/>
        <xdr:cNvSpPr txBox="1"/>
      </xdr:nvSpPr>
      <xdr:spPr>
        <a:xfrm>
          <a:off x="19356017" y="6624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127220</xdr:rowOff>
    </xdr:from>
    <xdr:ext cx="378565" cy="259045"/>
    <xdr:sp macro="" textlink="">
      <xdr:nvSpPr>
        <xdr:cNvPr id="757" name="テキスト ボックス 756"/>
        <xdr:cNvSpPr txBox="1"/>
      </xdr:nvSpPr>
      <xdr:spPr>
        <a:xfrm>
          <a:off x="18467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165984</xdr:rowOff>
    </xdr:from>
    <xdr:to>
      <xdr:col>116</xdr:col>
      <xdr:colOff>114300</xdr:colOff>
      <xdr:row>36</xdr:row>
      <xdr:rowOff>96134</xdr:rowOff>
    </xdr:to>
    <xdr:sp macro="" textlink="">
      <xdr:nvSpPr>
        <xdr:cNvPr id="763" name="楕円 762"/>
        <xdr:cNvSpPr/>
      </xdr:nvSpPr>
      <xdr:spPr>
        <a:xfrm>
          <a:off x="22110700" y="61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17411</xdr:rowOff>
    </xdr:from>
    <xdr:ext cx="469744" cy="259045"/>
    <xdr:sp macro="" textlink="">
      <xdr:nvSpPr>
        <xdr:cNvPr id="764" name="投資及び出資金該当値テキスト"/>
        <xdr:cNvSpPr txBox="1"/>
      </xdr:nvSpPr>
      <xdr:spPr>
        <a:xfrm>
          <a:off x="22212300" y="601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106456</xdr:rowOff>
    </xdr:from>
    <xdr:to>
      <xdr:col>112</xdr:col>
      <xdr:colOff>38100</xdr:colOff>
      <xdr:row>36</xdr:row>
      <xdr:rowOff>36606</xdr:rowOff>
    </xdr:to>
    <xdr:sp macro="" textlink="">
      <xdr:nvSpPr>
        <xdr:cNvPr id="765" name="楕円 764"/>
        <xdr:cNvSpPr/>
      </xdr:nvSpPr>
      <xdr:spPr>
        <a:xfrm>
          <a:off x="21272500" y="610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53133</xdr:rowOff>
    </xdr:from>
    <xdr:ext cx="469744" cy="259045"/>
    <xdr:sp macro="" textlink="">
      <xdr:nvSpPr>
        <xdr:cNvPr id="766" name="テキスト ボックス 765"/>
        <xdr:cNvSpPr txBox="1"/>
      </xdr:nvSpPr>
      <xdr:spPr>
        <a:xfrm>
          <a:off x="21088428" y="588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143032</xdr:rowOff>
    </xdr:from>
    <xdr:to>
      <xdr:col>107</xdr:col>
      <xdr:colOff>101600</xdr:colOff>
      <xdr:row>37</xdr:row>
      <xdr:rowOff>73182</xdr:rowOff>
    </xdr:to>
    <xdr:sp macro="" textlink="">
      <xdr:nvSpPr>
        <xdr:cNvPr id="767" name="楕円 766"/>
        <xdr:cNvSpPr/>
      </xdr:nvSpPr>
      <xdr:spPr>
        <a:xfrm>
          <a:off x="20383500" y="631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89709</xdr:rowOff>
    </xdr:from>
    <xdr:ext cx="469744" cy="259045"/>
    <xdr:sp macro="" textlink="">
      <xdr:nvSpPr>
        <xdr:cNvPr id="768" name="テキスト ボックス 767"/>
        <xdr:cNvSpPr txBox="1"/>
      </xdr:nvSpPr>
      <xdr:spPr>
        <a:xfrm>
          <a:off x="20199428" y="609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16022</xdr:rowOff>
    </xdr:from>
    <xdr:to>
      <xdr:col>102</xdr:col>
      <xdr:colOff>165100</xdr:colOff>
      <xdr:row>37</xdr:row>
      <xdr:rowOff>117622</xdr:rowOff>
    </xdr:to>
    <xdr:sp macro="" textlink="">
      <xdr:nvSpPr>
        <xdr:cNvPr id="769" name="楕円 768"/>
        <xdr:cNvSpPr/>
      </xdr:nvSpPr>
      <xdr:spPr>
        <a:xfrm>
          <a:off x="19494500" y="635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134149</xdr:rowOff>
    </xdr:from>
    <xdr:ext cx="469744" cy="259045"/>
    <xdr:sp macro="" textlink="">
      <xdr:nvSpPr>
        <xdr:cNvPr id="770" name="テキスト ボックス 769"/>
        <xdr:cNvSpPr txBox="1"/>
      </xdr:nvSpPr>
      <xdr:spPr>
        <a:xfrm>
          <a:off x="19310428" y="613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71" name="楕円 770"/>
        <xdr:cNvSpPr/>
      </xdr:nvSpPr>
      <xdr:spPr>
        <a:xfrm>
          <a:off x="18605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72" name="テキスト ボックス 771"/>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23480</xdr:rowOff>
    </xdr:from>
    <xdr:to>
      <xdr:col>116</xdr:col>
      <xdr:colOff>63500</xdr:colOff>
      <xdr:row>58</xdr:row>
      <xdr:rowOff>24302</xdr:rowOff>
    </xdr:to>
    <xdr:cxnSp macro="">
      <xdr:nvCxnSpPr>
        <xdr:cNvPr id="799" name="直線コネクタ 798"/>
        <xdr:cNvCxnSpPr/>
      </xdr:nvCxnSpPr>
      <xdr:spPr>
        <a:xfrm flipV="1">
          <a:off x="21323300" y="9967580"/>
          <a:ext cx="8382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24302</xdr:rowOff>
    </xdr:from>
    <xdr:to>
      <xdr:col>111</xdr:col>
      <xdr:colOff>177800</xdr:colOff>
      <xdr:row>58</xdr:row>
      <xdr:rowOff>24714</xdr:rowOff>
    </xdr:to>
    <xdr:cxnSp macro="">
      <xdr:nvCxnSpPr>
        <xdr:cNvPr id="802" name="直線コネクタ 801"/>
        <xdr:cNvCxnSpPr/>
      </xdr:nvCxnSpPr>
      <xdr:spPr>
        <a:xfrm flipV="1">
          <a:off x="20434300" y="9968402"/>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24714</xdr:rowOff>
    </xdr:from>
    <xdr:to>
      <xdr:col>107</xdr:col>
      <xdr:colOff>50800</xdr:colOff>
      <xdr:row>58</xdr:row>
      <xdr:rowOff>25354</xdr:rowOff>
    </xdr:to>
    <xdr:cxnSp macro="">
      <xdr:nvCxnSpPr>
        <xdr:cNvPr id="805" name="直線コネクタ 804"/>
        <xdr:cNvCxnSpPr/>
      </xdr:nvCxnSpPr>
      <xdr:spPr>
        <a:xfrm flipV="1">
          <a:off x="19545300" y="996881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24440</xdr:rowOff>
    </xdr:from>
    <xdr:to>
      <xdr:col>102</xdr:col>
      <xdr:colOff>114300</xdr:colOff>
      <xdr:row>58</xdr:row>
      <xdr:rowOff>25354</xdr:rowOff>
    </xdr:to>
    <xdr:cxnSp macro="">
      <xdr:nvCxnSpPr>
        <xdr:cNvPr id="808" name="直線コネクタ 807"/>
        <xdr:cNvCxnSpPr/>
      </xdr:nvCxnSpPr>
      <xdr:spPr>
        <a:xfrm>
          <a:off x="18656300" y="996854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137957</xdr:rowOff>
    </xdr:from>
    <xdr:to>
      <xdr:col>102</xdr:col>
      <xdr:colOff>165100</xdr:colOff>
      <xdr:row>58</xdr:row>
      <xdr:rowOff>68107</xdr:rowOff>
    </xdr:to>
    <xdr:sp macro="" textlink="">
      <xdr:nvSpPr>
        <xdr:cNvPr id="809" name="フローチャート: 判断 808"/>
        <xdr:cNvSpPr/>
      </xdr:nvSpPr>
      <xdr:spPr>
        <a:xfrm>
          <a:off x="19494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84634</xdr:rowOff>
    </xdr:from>
    <xdr:ext cx="469744" cy="259045"/>
    <xdr:sp macro="" textlink="">
      <xdr:nvSpPr>
        <xdr:cNvPr id="810" name="テキスト ボックス 809"/>
        <xdr:cNvSpPr txBox="1"/>
      </xdr:nvSpPr>
      <xdr:spPr>
        <a:xfrm>
          <a:off x="19310428" y="9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144130</xdr:rowOff>
    </xdr:from>
    <xdr:to>
      <xdr:col>116</xdr:col>
      <xdr:colOff>114300</xdr:colOff>
      <xdr:row>58</xdr:row>
      <xdr:rowOff>74280</xdr:rowOff>
    </xdr:to>
    <xdr:sp macro="" textlink="">
      <xdr:nvSpPr>
        <xdr:cNvPr id="818" name="楕円 817"/>
        <xdr:cNvSpPr/>
      </xdr:nvSpPr>
      <xdr:spPr>
        <a:xfrm>
          <a:off x="22110700" y="99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103507</xdr:rowOff>
    </xdr:from>
    <xdr:ext cx="469744" cy="259045"/>
    <xdr:sp macro="" textlink="">
      <xdr:nvSpPr>
        <xdr:cNvPr id="819" name="貸付金該当値テキスト"/>
        <xdr:cNvSpPr txBox="1"/>
      </xdr:nvSpPr>
      <xdr:spPr>
        <a:xfrm>
          <a:off x="22212300" y="970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144952</xdr:rowOff>
    </xdr:from>
    <xdr:to>
      <xdr:col>112</xdr:col>
      <xdr:colOff>38100</xdr:colOff>
      <xdr:row>58</xdr:row>
      <xdr:rowOff>75102</xdr:rowOff>
    </xdr:to>
    <xdr:sp macro="" textlink="">
      <xdr:nvSpPr>
        <xdr:cNvPr id="820" name="楕円 819"/>
        <xdr:cNvSpPr/>
      </xdr:nvSpPr>
      <xdr:spPr>
        <a:xfrm>
          <a:off x="21272500" y="99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91629</xdr:rowOff>
    </xdr:from>
    <xdr:ext cx="469744" cy="259045"/>
    <xdr:sp macro="" textlink="">
      <xdr:nvSpPr>
        <xdr:cNvPr id="821" name="テキスト ボックス 820"/>
        <xdr:cNvSpPr txBox="1"/>
      </xdr:nvSpPr>
      <xdr:spPr>
        <a:xfrm>
          <a:off x="21088428" y="969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145364</xdr:rowOff>
    </xdr:from>
    <xdr:to>
      <xdr:col>107</xdr:col>
      <xdr:colOff>101600</xdr:colOff>
      <xdr:row>58</xdr:row>
      <xdr:rowOff>75514</xdr:rowOff>
    </xdr:to>
    <xdr:sp macro="" textlink="">
      <xdr:nvSpPr>
        <xdr:cNvPr id="822" name="楕円 821"/>
        <xdr:cNvSpPr/>
      </xdr:nvSpPr>
      <xdr:spPr>
        <a:xfrm>
          <a:off x="203835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92041</xdr:rowOff>
    </xdr:from>
    <xdr:ext cx="469744" cy="259045"/>
    <xdr:sp macro="" textlink="">
      <xdr:nvSpPr>
        <xdr:cNvPr id="823" name="テキスト ボックス 822"/>
        <xdr:cNvSpPr txBox="1"/>
      </xdr:nvSpPr>
      <xdr:spPr>
        <a:xfrm>
          <a:off x="20199428" y="969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146004</xdr:rowOff>
    </xdr:from>
    <xdr:to>
      <xdr:col>102</xdr:col>
      <xdr:colOff>165100</xdr:colOff>
      <xdr:row>58</xdr:row>
      <xdr:rowOff>76154</xdr:rowOff>
    </xdr:to>
    <xdr:sp macro="" textlink="">
      <xdr:nvSpPr>
        <xdr:cNvPr id="824" name="楕円 823"/>
        <xdr:cNvSpPr/>
      </xdr:nvSpPr>
      <xdr:spPr>
        <a:xfrm>
          <a:off x="19494500" y="991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67281</xdr:rowOff>
    </xdr:from>
    <xdr:ext cx="469744" cy="259045"/>
    <xdr:sp macro="" textlink="">
      <xdr:nvSpPr>
        <xdr:cNvPr id="825" name="テキスト ボックス 824"/>
        <xdr:cNvSpPr txBox="1"/>
      </xdr:nvSpPr>
      <xdr:spPr>
        <a:xfrm>
          <a:off x="19310428" y="1001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145090</xdr:rowOff>
    </xdr:from>
    <xdr:to>
      <xdr:col>98</xdr:col>
      <xdr:colOff>38100</xdr:colOff>
      <xdr:row>58</xdr:row>
      <xdr:rowOff>75240</xdr:rowOff>
    </xdr:to>
    <xdr:sp macro="" textlink="">
      <xdr:nvSpPr>
        <xdr:cNvPr id="826" name="楕円 825"/>
        <xdr:cNvSpPr/>
      </xdr:nvSpPr>
      <xdr:spPr>
        <a:xfrm>
          <a:off x="18605500" y="99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91767</xdr:rowOff>
    </xdr:from>
    <xdr:ext cx="469744" cy="259045"/>
    <xdr:sp macro="" textlink="">
      <xdr:nvSpPr>
        <xdr:cNvPr id="827" name="テキスト ボックス 826"/>
        <xdr:cNvSpPr txBox="1"/>
      </xdr:nvSpPr>
      <xdr:spPr>
        <a:xfrm>
          <a:off x="18421428" y="969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168046</xdr:rowOff>
    </xdr:from>
    <xdr:to>
      <xdr:col>116</xdr:col>
      <xdr:colOff>63500</xdr:colOff>
      <xdr:row>75</xdr:row>
      <xdr:rowOff>18444</xdr:rowOff>
    </xdr:to>
    <xdr:cxnSp macro="">
      <xdr:nvCxnSpPr>
        <xdr:cNvPr id="859" name="直線コネクタ 858"/>
        <xdr:cNvCxnSpPr/>
      </xdr:nvCxnSpPr>
      <xdr:spPr>
        <a:xfrm flipV="1">
          <a:off x="21323300" y="12683896"/>
          <a:ext cx="838200" cy="19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18444</xdr:rowOff>
    </xdr:from>
    <xdr:to>
      <xdr:col>111</xdr:col>
      <xdr:colOff>177800</xdr:colOff>
      <xdr:row>75</xdr:row>
      <xdr:rowOff>100577</xdr:rowOff>
    </xdr:to>
    <xdr:cxnSp macro="">
      <xdr:nvCxnSpPr>
        <xdr:cNvPr id="862" name="直線コネクタ 861"/>
        <xdr:cNvCxnSpPr/>
      </xdr:nvCxnSpPr>
      <xdr:spPr>
        <a:xfrm flipV="1">
          <a:off x="20434300" y="12877194"/>
          <a:ext cx="889000" cy="8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67103</xdr:rowOff>
    </xdr:from>
    <xdr:to>
      <xdr:col>107</xdr:col>
      <xdr:colOff>50800</xdr:colOff>
      <xdr:row>75</xdr:row>
      <xdr:rowOff>100577</xdr:rowOff>
    </xdr:to>
    <xdr:cxnSp macro="">
      <xdr:nvCxnSpPr>
        <xdr:cNvPr id="865" name="直線コネクタ 864"/>
        <xdr:cNvCxnSpPr/>
      </xdr:nvCxnSpPr>
      <xdr:spPr>
        <a:xfrm>
          <a:off x="19545300" y="12925853"/>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67103</xdr:rowOff>
    </xdr:from>
    <xdr:to>
      <xdr:col>102</xdr:col>
      <xdr:colOff>114300</xdr:colOff>
      <xdr:row>75</xdr:row>
      <xdr:rowOff>85816</xdr:rowOff>
    </xdr:to>
    <xdr:cxnSp macro="">
      <xdr:nvCxnSpPr>
        <xdr:cNvPr id="868" name="直線コネクタ 867"/>
        <xdr:cNvCxnSpPr/>
      </xdr:nvCxnSpPr>
      <xdr:spPr>
        <a:xfrm flipV="1">
          <a:off x="18656300" y="12925853"/>
          <a:ext cx="889000" cy="1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37889</xdr:rowOff>
    </xdr:from>
    <xdr:to>
      <xdr:col>102</xdr:col>
      <xdr:colOff>165100</xdr:colOff>
      <xdr:row>74</xdr:row>
      <xdr:rowOff>139489</xdr:rowOff>
    </xdr:to>
    <xdr:sp macro="" textlink="">
      <xdr:nvSpPr>
        <xdr:cNvPr id="869" name="フローチャート: 判断 868"/>
        <xdr:cNvSpPr/>
      </xdr:nvSpPr>
      <xdr:spPr>
        <a:xfrm>
          <a:off x="19494500" y="1272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156016</xdr:rowOff>
    </xdr:from>
    <xdr:ext cx="534377" cy="259045"/>
    <xdr:sp macro="" textlink="">
      <xdr:nvSpPr>
        <xdr:cNvPr id="870" name="テキスト ボックス 869"/>
        <xdr:cNvSpPr txBox="1"/>
      </xdr:nvSpPr>
      <xdr:spPr>
        <a:xfrm>
          <a:off x="19278111" y="1250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117246</xdr:rowOff>
    </xdr:from>
    <xdr:to>
      <xdr:col>116</xdr:col>
      <xdr:colOff>114300</xdr:colOff>
      <xdr:row>74</xdr:row>
      <xdr:rowOff>47396</xdr:rowOff>
    </xdr:to>
    <xdr:sp macro="" textlink="">
      <xdr:nvSpPr>
        <xdr:cNvPr id="878" name="楕円 877"/>
        <xdr:cNvSpPr/>
      </xdr:nvSpPr>
      <xdr:spPr>
        <a:xfrm>
          <a:off x="22110700" y="1263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140123</xdr:rowOff>
    </xdr:from>
    <xdr:ext cx="534377" cy="259045"/>
    <xdr:sp macro="" textlink="">
      <xdr:nvSpPr>
        <xdr:cNvPr id="879" name="繰出金該当値テキスト"/>
        <xdr:cNvSpPr txBox="1"/>
      </xdr:nvSpPr>
      <xdr:spPr>
        <a:xfrm>
          <a:off x="22212300" y="124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139094</xdr:rowOff>
    </xdr:from>
    <xdr:to>
      <xdr:col>112</xdr:col>
      <xdr:colOff>38100</xdr:colOff>
      <xdr:row>75</xdr:row>
      <xdr:rowOff>69244</xdr:rowOff>
    </xdr:to>
    <xdr:sp macro="" textlink="">
      <xdr:nvSpPr>
        <xdr:cNvPr id="880" name="楕円 879"/>
        <xdr:cNvSpPr/>
      </xdr:nvSpPr>
      <xdr:spPr>
        <a:xfrm>
          <a:off x="21272500" y="1282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85771</xdr:rowOff>
    </xdr:from>
    <xdr:ext cx="534377" cy="259045"/>
    <xdr:sp macro="" textlink="">
      <xdr:nvSpPr>
        <xdr:cNvPr id="881" name="テキスト ボックス 880"/>
        <xdr:cNvSpPr txBox="1"/>
      </xdr:nvSpPr>
      <xdr:spPr>
        <a:xfrm>
          <a:off x="21056111" y="1260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49777</xdr:rowOff>
    </xdr:from>
    <xdr:to>
      <xdr:col>107</xdr:col>
      <xdr:colOff>101600</xdr:colOff>
      <xdr:row>75</xdr:row>
      <xdr:rowOff>151377</xdr:rowOff>
    </xdr:to>
    <xdr:sp macro="" textlink="">
      <xdr:nvSpPr>
        <xdr:cNvPr id="882" name="楕円 881"/>
        <xdr:cNvSpPr/>
      </xdr:nvSpPr>
      <xdr:spPr>
        <a:xfrm>
          <a:off x="20383500" y="129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142504</xdr:rowOff>
    </xdr:from>
    <xdr:ext cx="534377" cy="259045"/>
    <xdr:sp macro="" textlink="">
      <xdr:nvSpPr>
        <xdr:cNvPr id="883" name="テキスト ボックス 882"/>
        <xdr:cNvSpPr txBox="1"/>
      </xdr:nvSpPr>
      <xdr:spPr>
        <a:xfrm>
          <a:off x="20167111" y="1300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16303</xdr:rowOff>
    </xdr:from>
    <xdr:to>
      <xdr:col>102</xdr:col>
      <xdr:colOff>165100</xdr:colOff>
      <xdr:row>75</xdr:row>
      <xdr:rowOff>117903</xdr:rowOff>
    </xdr:to>
    <xdr:sp macro="" textlink="">
      <xdr:nvSpPr>
        <xdr:cNvPr id="884" name="楕円 883"/>
        <xdr:cNvSpPr/>
      </xdr:nvSpPr>
      <xdr:spPr>
        <a:xfrm>
          <a:off x="19494500" y="128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109030</xdr:rowOff>
    </xdr:from>
    <xdr:ext cx="534377" cy="259045"/>
    <xdr:sp macro="" textlink="">
      <xdr:nvSpPr>
        <xdr:cNvPr id="885" name="テキスト ボックス 884"/>
        <xdr:cNvSpPr txBox="1"/>
      </xdr:nvSpPr>
      <xdr:spPr>
        <a:xfrm>
          <a:off x="19278111" y="129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35016</xdr:rowOff>
    </xdr:from>
    <xdr:to>
      <xdr:col>98</xdr:col>
      <xdr:colOff>38100</xdr:colOff>
      <xdr:row>75</xdr:row>
      <xdr:rowOff>136616</xdr:rowOff>
    </xdr:to>
    <xdr:sp macro="" textlink="">
      <xdr:nvSpPr>
        <xdr:cNvPr id="886" name="楕円 885"/>
        <xdr:cNvSpPr/>
      </xdr:nvSpPr>
      <xdr:spPr>
        <a:xfrm>
          <a:off x="18605500" y="1289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127743</xdr:rowOff>
    </xdr:from>
    <xdr:ext cx="534377" cy="259045"/>
    <xdr:sp macro="" textlink="">
      <xdr:nvSpPr>
        <xdr:cNvPr id="887" name="テキスト ボックス 886"/>
        <xdr:cNvSpPr txBox="1"/>
      </xdr:nvSpPr>
      <xdr:spPr>
        <a:xfrm>
          <a:off x="18389111" y="129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人件費については一般職非常勤職員等</a:t>
          </a:r>
          <a:r>
            <a:rPr kumimoji="1" lang="ja-JP" altLang="en-US" sz="1100">
              <a:solidFill>
                <a:schemeClr val="dk1"/>
              </a:solidFill>
              <a:effectLst/>
              <a:latin typeface="+mn-lt"/>
              <a:ea typeface="+mn-ea"/>
              <a:cs typeface="+mn-cs"/>
            </a:rPr>
            <a:t>各事業に係る</a:t>
          </a:r>
          <a:r>
            <a:rPr kumimoji="1" lang="ja-JP" altLang="ja-JP" sz="1100">
              <a:solidFill>
                <a:schemeClr val="dk1"/>
              </a:solidFill>
              <a:effectLst/>
              <a:latin typeface="+mn-lt"/>
              <a:ea typeface="+mn-ea"/>
              <a:cs typeface="+mn-cs"/>
            </a:rPr>
            <a:t>報酬が</a:t>
          </a:r>
          <a:r>
            <a:rPr kumimoji="1" lang="ja-JP" altLang="en-US" sz="1100">
              <a:solidFill>
                <a:schemeClr val="dk1"/>
              </a:solidFill>
              <a:effectLst/>
              <a:latin typeface="+mn-lt"/>
              <a:ea typeface="+mn-ea"/>
              <a:cs typeface="+mn-cs"/>
            </a:rPr>
            <a:t>減少の理由となった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年々増加傾向にある扶助費については、</a:t>
          </a:r>
          <a:r>
            <a:rPr kumimoji="1" lang="ja-JP" altLang="en-US" sz="1100">
              <a:solidFill>
                <a:schemeClr val="dk1"/>
              </a:solidFill>
              <a:effectLst/>
              <a:latin typeface="+mn-lt"/>
              <a:ea typeface="+mn-ea"/>
              <a:cs typeface="+mn-cs"/>
            </a:rPr>
            <a:t>臨時福祉給付金の反動減により減少したが類似団体を上回り上位に位置している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補助費等については一部事務組合への負担金が増加しており引き上げることとなった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普通建設事業については、</a:t>
          </a:r>
          <a:r>
            <a:rPr kumimoji="1" lang="ja-JP" altLang="en-US" sz="1100">
              <a:solidFill>
                <a:schemeClr val="dk1"/>
              </a:solidFill>
              <a:effectLst/>
              <a:latin typeface="+mn-lt"/>
              <a:ea typeface="+mn-ea"/>
              <a:cs typeface="+mn-cs"/>
            </a:rPr>
            <a:t>近年実施した建設事業の反動減により減少しているが、今後は下広川小学校屋内運動場、役場庁舎建設事業を控えており増加していくことが見込まれる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積立金については、公共施設整備基金、</a:t>
          </a:r>
          <a:r>
            <a:rPr kumimoji="1" lang="ja-JP" altLang="en-US" sz="1100">
              <a:solidFill>
                <a:schemeClr val="dk1"/>
              </a:solidFill>
              <a:effectLst/>
              <a:latin typeface="+mn-lt"/>
              <a:ea typeface="+mn-ea"/>
              <a:cs typeface="+mn-cs"/>
            </a:rPr>
            <a:t>ふるさとづくり基金を</a:t>
          </a:r>
          <a:r>
            <a:rPr kumimoji="1" lang="ja-JP" altLang="ja-JP" sz="1100">
              <a:solidFill>
                <a:schemeClr val="dk1"/>
              </a:solidFill>
              <a:effectLst/>
              <a:latin typeface="+mn-lt"/>
              <a:ea typeface="+mn-ea"/>
              <a:cs typeface="+mn-cs"/>
            </a:rPr>
            <a:t>減額したことが全体的な減少に影響している。</a:t>
          </a:r>
          <a:endParaRPr lang="ja-JP" altLang="ja-JP" sz="1400">
            <a:effectLst/>
          </a:endParaRPr>
        </a:p>
        <a:p>
          <a:r>
            <a:rPr kumimoji="1" lang="ja-JP" altLang="ja-JP" sz="1100">
              <a:solidFill>
                <a:schemeClr val="dk1"/>
              </a:solidFill>
              <a:effectLst/>
              <a:latin typeface="+mn-lt"/>
              <a:ea typeface="+mn-ea"/>
              <a:cs typeface="+mn-cs"/>
            </a:rPr>
            <a:t>今後も計画的な基金の運用及び経常経費の抑制に努める。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19,670
19,463
37.94
7,604,735
7,176,837
191,976
4,554,555
7,074,388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94742</xdr:rowOff>
    </xdr:from>
    <xdr:to>
      <xdr:col>24</xdr:col>
      <xdr:colOff>63500</xdr:colOff>
      <xdr:row>34</xdr:row>
      <xdr:rowOff>1778</xdr:rowOff>
    </xdr:to>
    <xdr:cxnSp macro="">
      <xdr:nvCxnSpPr>
        <xdr:cNvPr id="61" name="直線コネクタ 60"/>
        <xdr:cNvCxnSpPr/>
      </xdr:nvCxnSpPr>
      <xdr:spPr>
        <a:xfrm>
          <a:off x="3797300" y="5752592"/>
          <a:ext cx="8382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85598</xdr:rowOff>
    </xdr:from>
    <xdr:to>
      <xdr:col>19</xdr:col>
      <xdr:colOff>177800</xdr:colOff>
      <xdr:row>33</xdr:row>
      <xdr:rowOff>94742</xdr:rowOff>
    </xdr:to>
    <xdr:cxnSp macro="">
      <xdr:nvCxnSpPr>
        <xdr:cNvPr id="64" name="直線コネクタ 63"/>
        <xdr:cNvCxnSpPr/>
      </xdr:nvCxnSpPr>
      <xdr:spPr>
        <a:xfrm>
          <a:off x="2908300" y="5743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94361</xdr:rowOff>
    </xdr:from>
    <xdr:to>
      <xdr:col>15</xdr:col>
      <xdr:colOff>50800</xdr:colOff>
      <xdr:row>33</xdr:row>
      <xdr:rowOff>85598</xdr:rowOff>
    </xdr:to>
    <xdr:cxnSp macro="">
      <xdr:nvCxnSpPr>
        <xdr:cNvPr id="67" name="直線コネクタ 66"/>
        <xdr:cNvCxnSpPr/>
      </xdr:nvCxnSpPr>
      <xdr:spPr>
        <a:xfrm>
          <a:off x="2019300" y="5580761"/>
          <a:ext cx="88900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94361</xdr:rowOff>
    </xdr:from>
    <xdr:to>
      <xdr:col>10</xdr:col>
      <xdr:colOff>114300</xdr:colOff>
      <xdr:row>33</xdr:row>
      <xdr:rowOff>103505</xdr:rowOff>
    </xdr:to>
    <xdr:cxnSp macro="">
      <xdr:nvCxnSpPr>
        <xdr:cNvPr id="70" name="直線コネクタ 69"/>
        <xdr:cNvCxnSpPr/>
      </xdr:nvCxnSpPr>
      <xdr:spPr>
        <a:xfrm flipV="1">
          <a:off x="1130300" y="5580761"/>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96139</xdr:rowOff>
    </xdr:from>
    <xdr:to>
      <xdr:col>10</xdr:col>
      <xdr:colOff>165100</xdr:colOff>
      <xdr:row>34</xdr:row>
      <xdr:rowOff>26289</xdr:rowOff>
    </xdr:to>
    <xdr:sp macro="" textlink="">
      <xdr:nvSpPr>
        <xdr:cNvPr id="71" name="フローチャート: 判断 70"/>
        <xdr:cNvSpPr/>
      </xdr:nvSpPr>
      <xdr:spPr>
        <a:xfrm>
          <a:off x="1968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17416</xdr:rowOff>
    </xdr:from>
    <xdr:ext cx="469744" cy="259045"/>
    <xdr:sp macro="" textlink="">
      <xdr:nvSpPr>
        <xdr:cNvPr id="72" name="テキスト ボックス 71"/>
        <xdr:cNvSpPr txBox="1"/>
      </xdr:nvSpPr>
      <xdr:spPr>
        <a:xfrm>
          <a:off x="1784428"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122428</xdr:rowOff>
    </xdr:from>
    <xdr:to>
      <xdr:col>24</xdr:col>
      <xdr:colOff>114300</xdr:colOff>
      <xdr:row>34</xdr:row>
      <xdr:rowOff>52578</xdr:rowOff>
    </xdr:to>
    <xdr:sp macro="" textlink="">
      <xdr:nvSpPr>
        <xdr:cNvPr id="80" name="楕円 79"/>
        <xdr:cNvSpPr/>
      </xdr:nvSpPr>
      <xdr:spPr>
        <a:xfrm>
          <a:off x="4584700" y="57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145305</xdr:rowOff>
    </xdr:from>
    <xdr:ext cx="469744" cy="259045"/>
    <xdr:sp macro="" textlink="">
      <xdr:nvSpPr>
        <xdr:cNvPr id="81" name="議会費該当値テキスト"/>
        <xdr:cNvSpPr txBox="1"/>
      </xdr:nvSpPr>
      <xdr:spPr>
        <a:xfrm>
          <a:off x="4686300"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43942</xdr:rowOff>
    </xdr:from>
    <xdr:to>
      <xdr:col>20</xdr:col>
      <xdr:colOff>38100</xdr:colOff>
      <xdr:row>33</xdr:row>
      <xdr:rowOff>145542</xdr:rowOff>
    </xdr:to>
    <xdr:sp macro="" textlink="">
      <xdr:nvSpPr>
        <xdr:cNvPr id="82" name="楕円 81"/>
        <xdr:cNvSpPr/>
      </xdr:nvSpPr>
      <xdr:spPr>
        <a:xfrm>
          <a:off x="3746500" y="57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162069</xdr:rowOff>
    </xdr:from>
    <xdr:ext cx="469744" cy="259045"/>
    <xdr:sp macro="" textlink="">
      <xdr:nvSpPr>
        <xdr:cNvPr id="83" name="テキスト ボックス 82"/>
        <xdr:cNvSpPr txBox="1"/>
      </xdr:nvSpPr>
      <xdr:spPr>
        <a:xfrm>
          <a:off x="3562428" y="547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34798</xdr:rowOff>
    </xdr:from>
    <xdr:to>
      <xdr:col>15</xdr:col>
      <xdr:colOff>101600</xdr:colOff>
      <xdr:row>33</xdr:row>
      <xdr:rowOff>136398</xdr:rowOff>
    </xdr:to>
    <xdr:sp macro="" textlink="">
      <xdr:nvSpPr>
        <xdr:cNvPr id="84" name="楕円 83"/>
        <xdr:cNvSpPr/>
      </xdr:nvSpPr>
      <xdr:spPr>
        <a:xfrm>
          <a:off x="2857500" y="56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152925</xdr:rowOff>
    </xdr:from>
    <xdr:ext cx="469744" cy="259045"/>
    <xdr:sp macro="" textlink="">
      <xdr:nvSpPr>
        <xdr:cNvPr id="85" name="テキスト ボックス 84"/>
        <xdr:cNvSpPr txBox="1"/>
      </xdr:nvSpPr>
      <xdr:spPr>
        <a:xfrm>
          <a:off x="2673428" y="546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43561</xdr:rowOff>
    </xdr:from>
    <xdr:to>
      <xdr:col>10</xdr:col>
      <xdr:colOff>165100</xdr:colOff>
      <xdr:row>32</xdr:row>
      <xdr:rowOff>145161</xdr:rowOff>
    </xdr:to>
    <xdr:sp macro="" textlink="">
      <xdr:nvSpPr>
        <xdr:cNvPr id="86" name="楕円 85"/>
        <xdr:cNvSpPr/>
      </xdr:nvSpPr>
      <xdr:spPr>
        <a:xfrm>
          <a:off x="1968500" y="552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161688</xdr:rowOff>
    </xdr:from>
    <xdr:ext cx="469744" cy="259045"/>
    <xdr:sp macro="" textlink="">
      <xdr:nvSpPr>
        <xdr:cNvPr id="87" name="テキスト ボックス 86"/>
        <xdr:cNvSpPr txBox="1"/>
      </xdr:nvSpPr>
      <xdr:spPr>
        <a:xfrm>
          <a:off x="1784428" y="53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52705</xdr:rowOff>
    </xdr:from>
    <xdr:to>
      <xdr:col>6</xdr:col>
      <xdr:colOff>38100</xdr:colOff>
      <xdr:row>33</xdr:row>
      <xdr:rowOff>154305</xdr:rowOff>
    </xdr:to>
    <xdr:sp macro="" textlink="">
      <xdr:nvSpPr>
        <xdr:cNvPr id="88" name="楕円 87"/>
        <xdr:cNvSpPr/>
      </xdr:nvSpPr>
      <xdr:spPr>
        <a:xfrm>
          <a:off x="1079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170832</xdr:rowOff>
    </xdr:from>
    <xdr:ext cx="469744" cy="259045"/>
    <xdr:sp macro="" textlink="">
      <xdr:nvSpPr>
        <xdr:cNvPr id="89" name="テキスト ボックス 88"/>
        <xdr:cNvSpPr txBox="1"/>
      </xdr:nvSpPr>
      <xdr:spPr>
        <a:xfrm>
          <a:off x="895428" y="548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151133</xdr:rowOff>
    </xdr:from>
    <xdr:to>
      <xdr:col>24</xdr:col>
      <xdr:colOff>63500</xdr:colOff>
      <xdr:row>58</xdr:row>
      <xdr:rowOff>159003</xdr:rowOff>
    </xdr:to>
    <xdr:cxnSp macro="">
      <xdr:nvCxnSpPr>
        <xdr:cNvPr id="118" name="直線コネクタ 117"/>
        <xdr:cNvCxnSpPr/>
      </xdr:nvCxnSpPr>
      <xdr:spPr>
        <a:xfrm>
          <a:off x="3797300" y="10095233"/>
          <a:ext cx="8382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148379</xdr:rowOff>
    </xdr:from>
    <xdr:to>
      <xdr:col>19</xdr:col>
      <xdr:colOff>177800</xdr:colOff>
      <xdr:row>58</xdr:row>
      <xdr:rowOff>151133</xdr:rowOff>
    </xdr:to>
    <xdr:cxnSp macro="">
      <xdr:nvCxnSpPr>
        <xdr:cNvPr id="121" name="直線コネクタ 120"/>
        <xdr:cNvCxnSpPr/>
      </xdr:nvCxnSpPr>
      <xdr:spPr>
        <a:xfrm>
          <a:off x="2908300" y="10092479"/>
          <a:ext cx="889000" cy="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148379</xdr:rowOff>
    </xdr:from>
    <xdr:to>
      <xdr:col>15</xdr:col>
      <xdr:colOff>50800</xdr:colOff>
      <xdr:row>58</xdr:row>
      <xdr:rowOff>156451</xdr:rowOff>
    </xdr:to>
    <xdr:cxnSp macro="">
      <xdr:nvCxnSpPr>
        <xdr:cNvPr id="124" name="直線コネクタ 123"/>
        <xdr:cNvCxnSpPr/>
      </xdr:nvCxnSpPr>
      <xdr:spPr>
        <a:xfrm flipV="1">
          <a:off x="2019300" y="10092479"/>
          <a:ext cx="889000" cy="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156451</xdr:rowOff>
    </xdr:from>
    <xdr:to>
      <xdr:col>10</xdr:col>
      <xdr:colOff>114300</xdr:colOff>
      <xdr:row>58</xdr:row>
      <xdr:rowOff>162022</xdr:rowOff>
    </xdr:to>
    <xdr:cxnSp macro="">
      <xdr:nvCxnSpPr>
        <xdr:cNvPr id="127" name="直線コネクタ 126"/>
        <xdr:cNvCxnSpPr/>
      </xdr:nvCxnSpPr>
      <xdr:spPr>
        <a:xfrm flipV="1">
          <a:off x="1130300" y="10100551"/>
          <a:ext cx="889000" cy="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85819</xdr:rowOff>
    </xdr:from>
    <xdr:to>
      <xdr:col>10</xdr:col>
      <xdr:colOff>165100</xdr:colOff>
      <xdr:row>59</xdr:row>
      <xdr:rowOff>15969</xdr:rowOff>
    </xdr:to>
    <xdr:sp macro="" textlink="">
      <xdr:nvSpPr>
        <xdr:cNvPr id="128" name="フローチャート: 判断 127"/>
        <xdr:cNvSpPr/>
      </xdr:nvSpPr>
      <xdr:spPr>
        <a:xfrm>
          <a:off x="1968500" y="1002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32496</xdr:rowOff>
    </xdr:from>
    <xdr:ext cx="534377" cy="259045"/>
    <xdr:sp macro="" textlink="">
      <xdr:nvSpPr>
        <xdr:cNvPr id="129" name="テキスト ボックス 128"/>
        <xdr:cNvSpPr txBox="1"/>
      </xdr:nvSpPr>
      <xdr:spPr>
        <a:xfrm>
          <a:off x="1752111" y="98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108203</xdr:rowOff>
    </xdr:from>
    <xdr:to>
      <xdr:col>24</xdr:col>
      <xdr:colOff>114300</xdr:colOff>
      <xdr:row>59</xdr:row>
      <xdr:rowOff>38353</xdr:rowOff>
    </xdr:to>
    <xdr:sp macro="" textlink="">
      <xdr:nvSpPr>
        <xdr:cNvPr id="137" name="楕円 136"/>
        <xdr:cNvSpPr/>
      </xdr:nvSpPr>
      <xdr:spPr>
        <a:xfrm>
          <a:off x="4584700" y="100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100333</xdr:rowOff>
    </xdr:from>
    <xdr:to>
      <xdr:col>20</xdr:col>
      <xdr:colOff>38100</xdr:colOff>
      <xdr:row>59</xdr:row>
      <xdr:rowOff>30483</xdr:rowOff>
    </xdr:to>
    <xdr:sp macro="" textlink="">
      <xdr:nvSpPr>
        <xdr:cNvPr id="139" name="楕円 138"/>
        <xdr:cNvSpPr/>
      </xdr:nvSpPr>
      <xdr:spPr>
        <a:xfrm>
          <a:off x="3746500" y="1004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21610</xdr:rowOff>
    </xdr:from>
    <xdr:ext cx="534377" cy="259045"/>
    <xdr:sp macro="" textlink="">
      <xdr:nvSpPr>
        <xdr:cNvPr id="140" name="テキスト ボックス 139"/>
        <xdr:cNvSpPr txBox="1"/>
      </xdr:nvSpPr>
      <xdr:spPr>
        <a:xfrm>
          <a:off x="3530111" y="1013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97579</xdr:rowOff>
    </xdr:from>
    <xdr:to>
      <xdr:col>15</xdr:col>
      <xdr:colOff>101600</xdr:colOff>
      <xdr:row>59</xdr:row>
      <xdr:rowOff>27729</xdr:rowOff>
    </xdr:to>
    <xdr:sp macro="" textlink="">
      <xdr:nvSpPr>
        <xdr:cNvPr id="141" name="楕円 140"/>
        <xdr:cNvSpPr/>
      </xdr:nvSpPr>
      <xdr:spPr>
        <a:xfrm>
          <a:off x="2857500" y="100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18856</xdr:rowOff>
    </xdr:from>
    <xdr:ext cx="534377" cy="259045"/>
    <xdr:sp macro="" textlink="">
      <xdr:nvSpPr>
        <xdr:cNvPr id="142" name="テキスト ボックス 141"/>
        <xdr:cNvSpPr txBox="1"/>
      </xdr:nvSpPr>
      <xdr:spPr>
        <a:xfrm>
          <a:off x="2641111" y="1013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105651</xdr:rowOff>
    </xdr:from>
    <xdr:to>
      <xdr:col>10</xdr:col>
      <xdr:colOff>165100</xdr:colOff>
      <xdr:row>59</xdr:row>
      <xdr:rowOff>35801</xdr:rowOff>
    </xdr:to>
    <xdr:sp macro="" textlink="">
      <xdr:nvSpPr>
        <xdr:cNvPr id="143" name="楕円 142"/>
        <xdr:cNvSpPr/>
      </xdr:nvSpPr>
      <xdr:spPr>
        <a:xfrm>
          <a:off x="1968500" y="100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26928</xdr:rowOff>
    </xdr:from>
    <xdr:ext cx="534377" cy="259045"/>
    <xdr:sp macro="" textlink="">
      <xdr:nvSpPr>
        <xdr:cNvPr id="144" name="テキスト ボックス 143"/>
        <xdr:cNvSpPr txBox="1"/>
      </xdr:nvSpPr>
      <xdr:spPr>
        <a:xfrm>
          <a:off x="1752111" y="1014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111222</xdr:rowOff>
    </xdr:from>
    <xdr:to>
      <xdr:col>6</xdr:col>
      <xdr:colOff>38100</xdr:colOff>
      <xdr:row>59</xdr:row>
      <xdr:rowOff>41372</xdr:rowOff>
    </xdr:to>
    <xdr:sp macro="" textlink="">
      <xdr:nvSpPr>
        <xdr:cNvPr id="145" name="楕円 144"/>
        <xdr:cNvSpPr/>
      </xdr:nvSpPr>
      <xdr:spPr>
        <a:xfrm>
          <a:off x="1079500" y="1005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32499</xdr:rowOff>
    </xdr:from>
    <xdr:ext cx="534377" cy="259045"/>
    <xdr:sp macro="" textlink="">
      <xdr:nvSpPr>
        <xdr:cNvPr id="146" name="テキスト ボックス 145"/>
        <xdr:cNvSpPr txBox="1"/>
      </xdr:nvSpPr>
      <xdr:spPr>
        <a:xfrm>
          <a:off x="863111" y="1014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40205</xdr:rowOff>
    </xdr:from>
    <xdr:to>
      <xdr:col>24</xdr:col>
      <xdr:colOff>63500</xdr:colOff>
      <xdr:row>76</xdr:row>
      <xdr:rowOff>83389</xdr:rowOff>
    </xdr:to>
    <xdr:cxnSp macro="">
      <xdr:nvCxnSpPr>
        <xdr:cNvPr id="178" name="直線コネクタ 177"/>
        <xdr:cNvCxnSpPr/>
      </xdr:nvCxnSpPr>
      <xdr:spPr>
        <a:xfrm flipV="1">
          <a:off x="3797300" y="13070405"/>
          <a:ext cx="838200" cy="4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83389</xdr:rowOff>
    </xdr:from>
    <xdr:to>
      <xdr:col>19</xdr:col>
      <xdr:colOff>177800</xdr:colOff>
      <xdr:row>76</xdr:row>
      <xdr:rowOff>135052</xdr:rowOff>
    </xdr:to>
    <xdr:cxnSp macro="">
      <xdr:nvCxnSpPr>
        <xdr:cNvPr id="181" name="直線コネクタ 180"/>
        <xdr:cNvCxnSpPr/>
      </xdr:nvCxnSpPr>
      <xdr:spPr>
        <a:xfrm flipV="1">
          <a:off x="2908300" y="13113589"/>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135052</xdr:rowOff>
    </xdr:from>
    <xdr:to>
      <xdr:col>15</xdr:col>
      <xdr:colOff>50800</xdr:colOff>
      <xdr:row>77</xdr:row>
      <xdr:rowOff>32770</xdr:rowOff>
    </xdr:to>
    <xdr:cxnSp macro="">
      <xdr:nvCxnSpPr>
        <xdr:cNvPr id="184" name="直線コネクタ 183"/>
        <xdr:cNvCxnSpPr/>
      </xdr:nvCxnSpPr>
      <xdr:spPr>
        <a:xfrm flipV="1">
          <a:off x="2019300" y="13165252"/>
          <a:ext cx="889000" cy="6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32770</xdr:rowOff>
    </xdr:from>
    <xdr:to>
      <xdr:col>10</xdr:col>
      <xdr:colOff>114300</xdr:colOff>
      <xdr:row>77</xdr:row>
      <xdr:rowOff>64708</xdr:rowOff>
    </xdr:to>
    <xdr:cxnSp macro="">
      <xdr:nvCxnSpPr>
        <xdr:cNvPr id="187" name="直線コネクタ 186"/>
        <xdr:cNvCxnSpPr/>
      </xdr:nvCxnSpPr>
      <xdr:spPr>
        <a:xfrm flipV="1">
          <a:off x="1130300" y="13234420"/>
          <a:ext cx="889000" cy="3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146256</xdr:rowOff>
    </xdr:from>
    <xdr:to>
      <xdr:col>10</xdr:col>
      <xdr:colOff>165100</xdr:colOff>
      <xdr:row>77</xdr:row>
      <xdr:rowOff>76406</xdr:rowOff>
    </xdr:to>
    <xdr:sp macro="" textlink="">
      <xdr:nvSpPr>
        <xdr:cNvPr id="188" name="フローチャート: 判断 187"/>
        <xdr:cNvSpPr/>
      </xdr:nvSpPr>
      <xdr:spPr>
        <a:xfrm>
          <a:off x="1968500" y="1317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92934</xdr:rowOff>
    </xdr:from>
    <xdr:ext cx="599010" cy="259045"/>
    <xdr:sp macro="" textlink="">
      <xdr:nvSpPr>
        <xdr:cNvPr id="189" name="テキスト ボックス 188"/>
        <xdr:cNvSpPr txBox="1"/>
      </xdr:nvSpPr>
      <xdr:spPr>
        <a:xfrm>
          <a:off x="1719795" y="1295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160855</xdr:rowOff>
    </xdr:from>
    <xdr:to>
      <xdr:col>24</xdr:col>
      <xdr:colOff>114300</xdr:colOff>
      <xdr:row>76</xdr:row>
      <xdr:rowOff>91005</xdr:rowOff>
    </xdr:to>
    <xdr:sp macro="" textlink="">
      <xdr:nvSpPr>
        <xdr:cNvPr id="197" name="楕円 196"/>
        <xdr:cNvSpPr/>
      </xdr:nvSpPr>
      <xdr:spPr>
        <a:xfrm>
          <a:off x="4584700" y="130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12282</xdr:rowOff>
    </xdr:from>
    <xdr:ext cx="599010" cy="259045"/>
    <xdr:sp macro="" textlink="">
      <xdr:nvSpPr>
        <xdr:cNvPr id="198" name="民生費該当値テキスト"/>
        <xdr:cNvSpPr txBox="1"/>
      </xdr:nvSpPr>
      <xdr:spPr>
        <a:xfrm>
          <a:off x="4686300" y="1287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32589</xdr:rowOff>
    </xdr:from>
    <xdr:to>
      <xdr:col>20</xdr:col>
      <xdr:colOff>38100</xdr:colOff>
      <xdr:row>76</xdr:row>
      <xdr:rowOff>134189</xdr:rowOff>
    </xdr:to>
    <xdr:sp macro="" textlink="">
      <xdr:nvSpPr>
        <xdr:cNvPr id="199" name="楕円 198"/>
        <xdr:cNvSpPr/>
      </xdr:nvSpPr>
      <xdr:spPr>
        <a:xfrm>
          <a:off x="3746500" y="1306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150715</xdr:rowOff>
    </xdr:from>
    <xdr:ext cx="599010" cy="259045"/>
    <xdr:sp macro="" textlink="">
      <xdr:nvSpPr>
        <xdr:cNvPr id="200" name="テキスト ボックス 199"/>
        <xdr:cNvSpPr txBox="1"/>
      </xdr:nvSpPr>
      <xdr:spPr>
        <a:xfrm>
          <a:off x="3497795" y="1283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84252</xdr:rowOff>
    </xdr:from>
    <xdr:to>
      <xdr:col>15</xdr:col>
      <xdr:colOff>101600</xdr:colOff>
      <xdr:row>77</xdr:row>
      <xdr:rowOff>14402</xdr:rowOff>
    </xdr:to>
    <xdr:sp macro="" textlink="">
      <xdr:nvSpPr>
        <xdr:cNvPr id="201" name="楕円 200"/>
        <xdr:cNvSpPr/>
      </xdr:nvSpPr>
      <xdr:spPr>
        <a:xfrm>
          <a:off x="2857500" y="1311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30928</xdr:rowOff>
    </xdr:from>
    <xdr:ext cx="599010" cy="259045"/>
    <xdr:sp macro="" textlink="">
      <xdr:nvSpPr>
        <xdr:cNvPr id="202" name="テキスト ボックス 201"/>
        <xdr:cNvSpPr txBox="1"/>
      </xdr:nvSpPr>
      <xdr:spPr>
        <a:xfrm>
          <a:off x="2608795" y="1288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153420</xdr:rowOff>
    </xdr:from>
    <xdr:to>
      <xdr:col>10</xdr:col>
      <xdr:colOff>165100</xdr:colOff>
      <xdr:row>77</xdr:row>
      <xdr:rowOff>83570</xdr:rowOff>
    </xdr:to>
    <xdr:sp macro="" textlink="">
      <xdr:nvSpPr>
        <xdr:cNvPr id="203" name="楕円 202"/>
        <xdr:cNvSpPr/>
      </xdr:nvSpPr>
      <xdr:spPr>
        <a:xfrm>
          <a:off x="1968500" y="131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74697</xdr:rowOff>
    </xdr:from>
    <xdr:ext cx="599010" cy="259045"/>
    <xdr:sp macro="" textlink="">
      <xdr:nvSpPr>
        <xdr:cNvPr id="204" name="テキスト ボックス 203"/>
        <xdr:cNvSpPr txBox="1"/>
      </xdr:nvSpPr>
      <xdr:spPr>
        <a:xfrm>
          <a:off x="1719795" y="132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13908</xdr:rowOff>
    </xdr:from>
    <xdr:to>
      <xdr:col>6</xdr:col>
      <xdr:colOff>38100</xdr:colOff>
      <xdr:row>77</xdr:row>
      <xdr:rowOff>115508</xdr:rowOff>
    </xdr:to>
    <xdr:sp macro="" textlink="">
      <xdr:nvSpPr>
        <xdr:cNvPr id="205" name="楕円 204"/>
        <xdr:cNvSpPr/>
      </xdr:nvSpPr>
      <xdr:spPr>
        <a:xfrm>
          <a:off x="1079500" y="132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132035</xdr:rowOff>
    </xdr:from>
    <xdr:ext cx="599010" cy="259045"/>
    <xdr:sp macro="" textlink="">
      <xdr:nvSpPr>
        <xdr:cNvPr id="206" name="テキスト ボックス 205"/>
        <xdr:cNvSpPr txBox="1"/>
      </xdr:nvSpPr>
      <xdr:spPr>
        <a:xfrm>
          <a:off x="830795" y="1299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80852</xdr:rowOff>
    </xdr:from>
    <xdr:to>
      <xdr:col>24</xdr:col>
      <xdr:colOff>63500</xdr:colOff>
      <xdr:row>98</xdr:row>
      <xdr:rowOff>92739</xdr:rowOff>
    </xdr:to>
    <xdr:cxnSp macro="">
      <xdr:nvCxnSpPr>
        <xdr:cNvPr id="238" name="直線コネクタ 237"/>
        <xdr:cNvCxnSpPr/>
      </xdr:nvCxnSpPr>
      <xdr:spPr>
        <a:xfrm flipV="1">
          <a:off x="3797300" y="16882952"/>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92739</xdr:rowOff>
    </xdr:from>
    <xdr:to>
      <xdr:col>19</xdr:col>
      <xdr:colOff>177800</xdr:colOff>
      <xdr:row>98</xdr:row>
      <xdr:rowOff>146983</xdr:rowOff>
    </xdr:to>
    <xdr:cxnSp macro="">
      <xdr:nvCxnSpPr>
        <xdr:cNvPr id="241" name="直線コネクタ 240"/>
        <xdr:cNvCxnSpPr/>
      </xdr:nvCxnSpPr>
      <xdr:spPr>
        <a:xfrm flipV="1">
          <a:off x="2908300" y="16894839"/>
          <a:ext cx="889000" cy="5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131159</xdr:rowOff>
    </xdr:from>
    <xdr:to>
      <xdr:col>15</xdr:col>
      <xdr:colOff>50800</xdr:colOff>
      <xdr:row>98</xdr:row>
      <xdr:rowOff>146983</xdr:rowOff>
    </xdr:to>
    <xdr:cxnSp macro="">
      <xdr:nvCxnSpPr>
        <xdr:cNvPr id="244" name="直線コネクタ 243"/>
        <xdr:cNvCxnSpPr/>
      </xdr:nvCxnSpPr>
      <xdr:spPr>
        <a:xfrm>
          <a:off x="2019300" y="16933259"/>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99205</xdr:rowOff>
    </xdr:from>
    <xdr:to>
      <xdr:col>10</xdr:col>
      <xdr:colOff>114300</xdr:colOff>
      <xdr:row>98</xdr:row>
      <xdr:rowOff>131159</xdr:rowOff>
    </xdr:to>
    <xdr:cxnSp macro="">
      <xdr:nvCxnSpPr>
        <xdr:cNvPr id="247" name="直線コネクタ 246"/>
        <xdr:cNvCxnSpPr/>
      </xdr:nvCxnSpPr>
      <xdr:spPr>
        <a:xfrm>
          <a:off x="1130300" y="16901305"/>
          <a:ext cx="889000" cy="3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7567</xdr:rowOff>
    </xdr:from>
    <xdr:to>
      <xdr:col>10</xdr:col>
      <xdr:colOff>165100</xdr:colOff>
      <xdr:row>98</xdr:row>
      <xdr:rowOff>109167</xdr:rowOff>
    </xdr:to>
    <xdr:sp macro="" textlink="">
      <xdr:nvSpPr>
        <xdr:cNvPr id="248" name="フローチャート: 判断 247"/>
        <xdr:cNvSpPr/>
      </xdr:nvSpPr>
      <xdr:spPr>
        <a:xfrm>
          <a:off x="19685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125694</xdr:rowOff>
    </xdr:from>
    <xdr:ext cx="534377" cy="259045"/>
    <xdr:sp macro="" textlink="">
      <xdr:nvSpPr>
        <xdr:cNvPr id="249" name="テキスト ボックス 248"/>
        <xdr:cNvSpPr txBox="1"/>
      </xdr:nvSpPr>
      <xdr:spPr>
        <a:xfrm>
          <a:off x="1752111" y="165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30052</xdr:rowOff>
    </xdr:from>
    <xdr:to>
      <xdr:col>24</xdr:col>
      <xdr:colOff>114300</xdr:colOff>
      <xdr:row>98</xdr:row>
      <xdr:rowOff>131652</xdr:rowOff>
    </xdr:to>
    <xdr:sp macro="" textlink="">
      <xdr:nvSpPr>
        <xdr:cNvPr id="257" name="楕円 256"/>
        <xdr:cNvSpPr/>
      </xdr:nvSpPr>
      <xdr:spPr>
        <a:xfrm>
          <a:off x="4584700" y="168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52929</xdr:rowOff>
    </xdr:from>
    <xdr:ext cx="534377" cy="259045"/>
    <xdr:sp macro="" textlink="">
      <xdr:nvSpPr>
        <xdr:cNvPr id="258" name="衛生費該当値テキスト"/>
        <xdr:cNvSpPr txBox="1"/>
      </xdr:nvSpPr>
      <xdr:spPr>
        <a:xfrm>
          <a:off x="4686300" y="1668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41939</xdr:rowOff>
    </xdr:from>
    <xdr:to>
      <xdr:col>20</xdr:col>
      <xdr:colOff>38100</xdr:colOff>
      <xdr:row>98</xdr:row>
      <xdr:rowOff>143539</xdr:rowOff>
    </xdr:to>
    <xdr:sp macro="" textlink="">
      <xdr:nvSpPr>
        <xdr:cNvPr id="259" name="楕円 258"/>
        <xdr:cNvSpPr/>
      </xdr:nvSpPr>
      <xdr:spPr>
        <a:xfrm>
          <a:off x="3746500" y="168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134666</xdr:rowOff>
    </xdr:from>
    <xdr:ext cx="534377" cy="259045"/>
    <xdr:sp macro="" textlink="">
      <xdr:nvSpPr>
        <xdr:cNvPr id="260" name="テキスト ボックス 259"/>
        <xdr:cNvSpPr txBox="1"/>
      </xdr:nvSpPr>
      <xdr:spPr>
        <a:xfrm>
          <a:off x="3530111" y="1693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96183</xdr:rowOff>
    </xdr:from>
    <xdr:to>
      <xdr:col>15</xdr:col>
      <xdr:colOff>101600</xdr:colOff>
      <xdr:row>99</xdr:row>
      <xdr:rowOff>26333</xdr:rowOff>
    </xdr:to>
    <xdr:sp macro="" textlink="">
      <xdr:nvSpPr>
        <xdr:cNvPr id="261" name="楕円 260"/>
        <xdr:cNvSpPr/>
      </xdr:nvSpPr>
      <xdr:spPr>
        <a:xfrm>
          <a:off x="2857500" y="1689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17460</xdr:rowOff>
    </xdr:from>
    <xdr:ext cx="534377" cy="259045"/>
    <xdr:sp macro="" textlink="">
      <xdr:nvSpPr>
        <xdr:cNvPr id="262" name="テキスト ボックス 261"/>
        <xdr:cNvSpPr txBox="1"/>
      </xdr:nvSpPr>
      <xdr:spPr>
        <a:xfrm>
          <a:off x="2641111" y="1699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80359</xdr:rowOff>
    </xdr:from>
    <xdr:to>
      <xdr:col>10</xdr:col>
      <xdr:colOff>165100</xdr:colOff>
      <xdr:row>99</xdr:row>
      <xdr:rowOff>10509</xdr:rowOff>
    </xdr:to>
    <xdr:sp macro="" textlink="">
      <xdr:nvSpPr>
        <xdr:cNvPr id="263" name="楕円 262"/>
        <xdr:cNvSpPr/>
      </xdr:nvSpPr>
      <xdr:spPr>
        <a:xfrm>
          <a:off x="1968500" y="168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1636</xdr:rowOff>
    </xdr:from>
    <xdr:ext cx="534377" cy="259045"/>
    <xdr:sp macro="" textlink="">
      <xdr:nvSpPr>
        <xdr:cNvPr id="264" name="テキスト ボックス 263"/>
        <xdr:cNvSpPr txBox="1"/>
      </xdr:nvSpPr>
      <xdr:spPr>
        <a:xfrm>
          <a:off x="1752111" y="1697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48405</xdr:rowOff>
    </xdr:from>
    <xdr:to>
      <xdr:col>6</xdr:col>
      <xdr:colOff>38100</xdr:colOff>
      <xdr:row>98</xdr:row>
      <xdr:rowOff>150005</xdr:rowOff>
    </xdr:to>
    <xdr:sp macro="" textlink="">
      <xdr:nvSpPr>
        <xdr:cNvPr id="265" name="楕円 264"/>
        <xdr:cNvSpPr/>
      </xdr:nvSpPr>
      <xdr:spPr>
        <a:xfrm>
          <a:off x="1079500" y="1685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141132</xdr:rowOff>
    </xdr:from>
    <xdr:ext cx="534377" cy="259045"/>
    <xdr:sp macro="" textlink="">
      <xdr:nvSpPr>
        <xdr:cNvPr id="266" name="テキスト ボックス 265"/>
        <xdr:cNvSpPr txBox="1"/>
      </xdr:nvSpPr>
      <xdr:spPr>
        <a:xfrm>
          <a:off x="863111" y="1694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21209</xdr:rowOff>
    </xdr:from>
    <xdr:to>
      <xdr:col>41</xdr:col>
      <xdr:colOff>50800</xdr:colOff>
      <xdr:row>39</xdr:row>
      <xdr:rowOff>44450</xdr:rowOff>
    </xdr:to>
    <xdr:cxnSp macro="">
      <xdr:nvCxnSpPr>
        <xdr:cNvPr id="304" name="直線コネクタ 303"/>
        <xdr:cNvCxnSpPr/>
      </xdr:nvCxnSpPr>
      <xdr:spPr>
        <a:xfrm>
          <a:off x="6972300" y="6364859"/>
          <a:ext cx="889000" cy="3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5" name="フローチャート: 判断 304"/>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6" name="テキスト ボックス 305"/>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141859</xdr:rowOff>
    </xdr:from>
    <xdr:to>
      <xdr:col>36</xdr:col>
      <xdr:colOff>165100</xdr:colOff>
      <xdr:row>37</xdr:row>
      <xdr:rowOff>72009</xdr:rowOff>
    </xdr:to>
    <xdr:sp macro="" textlink="">
      <xdr:nvSpPr>
        <xdr:cNvPr id="322" name="楕円 321"/>
        <xdr:cNvSpPr/>
      </xdr:nvSpPr>
      <xdr:spPr>
        <a:xfrm>
          <a:off x="6921500" y="63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63136</xdr:rowOff>
    </xdr:from>
    <xdr:ext cx="378565" cy="259045"/>
    <xdr:sp macro="" textlink="">
      <xdr:nvSpPr>
        <xdr:cNvPr id="323" name="テキスト ボックス 322"/>
        <xdr:cNvSpPr txBox="1"/>
      </xdr:nvSpPr>
      <xdr:spPr>
        <a:xfrm>
          <a:off x="6783017" y="6406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42170</xdr:rowOff>
    </xdr:from>
    <xdr:to>
      <xdr:col>55</xdr:col>
      <xdr:colOff>0</xdr:colOff>
      <xdr:row>58</xdr:row>
      <xdr:rowOff>64001</xdr:rowOff>
    </xdr:to>
    <xdr:cxnSp macro="">
      <xdr:nvCxnSpPr>
        <xdr:cNvPr id="354" name="直線コネクタ 353"/>
        <xdr:cNvCxnSpPr/>
      </xdr:nvCxnSpPr>
      <xdr:spPr>
        <a:xfrm>
          <a:off x="9639300" y="9986270"/>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4907</xdr:rowOff>
    </xdr:from>
    <xdr:to>
      <xdr:col>50</xdr:col>
      <xdr:colOff>114300</xdr:colOff>
      <xdr:row>58</xdr:row>
      <xdr:rowOff>42170</xdr:rowOff>
    </xdr:to>
    <xdr:cxnSp macro="">
      <xdr:nvCxnSpPr>
        <xdr:cNvPr id="357" name="直線コネクタ 356"/>
        <xdr:cNvCxnSpPr/>
      </xdr:nvCxnSpPr>
      <xdr:spPr>
        <a:xfrm>
          <a:off x="8750300" y="9949007"/>
          <a:ext cx="8890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159572</xdr:rowOff>
    </xdr:from>
    <xdr:to>
      <xdr:col>45</xdr:col>
      <xdr:colOff>177800</xdr:colOff>
      <xdr:row>58</xdr:row>
      <xdr:rowOff>4907</xdr:rowOff>
    </xdr:to>
    <xdr:cxnSp macro="">
      <xdr:nvCxnSpPr>
        <xdr:cNvPr id="360" name="直線コネクタ 359"/>
        <xdr:cNvCxnSpPr/>
      </xdr:nvCxnSpPr>
      <xdr:spPr>
        <a:xfrm>
          <a:off x="7861300" y="9932222"/>
          <a:ext cx="8890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159572</xdr:rowOff>
    </xdr:from>
    <xdr:to>
      <xdr:col>41</xdr:col>
      <xdr:colOff>50800</xdr:colOff>
      <xdr:row>58</xdr:row>
      <xdr:rowOff>40063</xdr:rowOff>
    </xdr:to>
    <xdr:cxnSp macro="">
      <xdr:nvCxnSpPr>
        <xdr:cNvPr id="363" name="直線コネクタ 362"/>
        <xdr:cNvCxnSpPr/>
      </xdr:nvCxnSpPr>
      <xdr:spPr>
        <a:xfrm flipV="1">
          <a:off x="6972300" y="9932222"/>
          <a:ext cx="889000" cy="5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64032</xdr:rowOff>
    </xdr:from>
    <xdr:to>
      <xdr:col>41</xdr:col>
      <xdr:colOff>101600</xdr:colOff>
      <xdr:row>57</xdr:row>
      <xdr:rowOff>165632</xdr:rowOff>
    </xdr:to>
    <xdr:sp macro="" textlink="">
      <xdr:nvSpPr>
        <xdr:cNvPr id="364" name="フローチャート: 判断 363"/>
        <xdr:cNvSpPr/>
      </xdr:nvSpPr>
      <xdr:spPr>
        <a:xfrm>
          <a:off x="7810500" y="98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10709</xdr:rowOff>
    </xdr:from>
    <xdr:ext cx="534377" cy="259045"/>
    <xdr:sp macro="" textlink="">
      <xdr:nvSpPr>
        <xdr:cNvPr id="365" name="テキスト ボックス 364"/>
        <xdr:cNvSpPr txBox="1"/>
      </xdr:nvSpPr>
      <xdr:spPr>
        <a:xfrm>
          <a:off x="7594111" y="961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13201</xdr:rowOff>
    </xdr:from>
    <xdr:to>
      <xdr:col>55</xdr:col>
      <xdr:colOff>50800</xdr:colOff>
      <xdr:row>58</xdr:row>
      <xdr:rowOff>114801</xdr:rowOff>
    </xdr:to>
    <xdr:sp macro="" textlink="">
      <xdr:nvSpPr>
        <xdr:cNvPr id="373" name="楕円 372"/>
        <xdr:cNvSpPr/>
      </xdr:nvSpPr>
      <xdr:spPr>
        <a:xfrm>
          <a:off x="10426700" y="99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36078</xdr:rowOff>
    </xdr:from>
    <xdr:ext cx="534377" cy="259045"/>
    <xdr:sp macro="" textlink="">
      <xdr:nvSpPr>
        <xdr:cNvPr id="374" name="農林水産業費該当値テキスト"/>
        <xdr:cNvSpPr txBox="1"/>
      </xdr:nvSpPr>
      <xdr:spPr>
        <a:xfrm>
          <a:off x="10528300" y="980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162820</xdr:rowOff>
    </xdr:from>
    <xdr:to>
      <xdr:col>50</xdr:col>
      <xdr:colOff>165100</xdr:colOff>
      <xdr:row>58</xdr:row>
      <xdr:rowOff>92970</xdr:rowOff>
    </xdr:to>
    <xdr:sp macro="" textlink="">
      <xdr:nvSpPr>
        <xdr:cNvPr id="375" name="楕円 374"/>
        <xdr:cNvSpPr/>
      </xdr:nvSpPr>
      <xdr:spPr>
        <a:xfrm>
          <a:off x="9588500" y="99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109497</xdr:rowOff>
    </xdr:from>
    <xdr:ext cx="534377" cy="259045"/>
    <xdr:sp macro="" textlink="">
      <xdr:nvSpPr>
        <xdr:cNvPr id="376" name="テキスト ボックス 375"/>
        <xdr:cNvSpPr txBox="1"/>
      </xdr:nvSpPr>
      <xdr:spPr>
        <a:xfrm>
          <a:off x="9372111" y="97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125557</xdr:rowOff>
    </xdr:from>
    <xdr:to>
      <xdr:col>46</xdr:col>
      <xdr:colOff>38100</xdr:colOff>
      <xdr:row>58</xdr:row>
      <xdr:rowOff>55707</xdr:rowOff>
    </xdr:to>
    <xdr:sp macro="" textlink="">
      <xdr:nvSpPr>
        <xdr:cNvPr id="377" name="楕円 376"/>
        <xdr:cNvSpPr/>
      </xdr:nvSpPr>
      <xdr:spPr>
        <a:xfrm>
          <a:off x="8699500" y="989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72234</xdr:rowOff>
    </xdr:from>
    <xdr:ext cx="534377" cy="259045"/>
    <xdr:sp macro="" textlink="">
      <xdr:nvSpPr>
        <xdr:cNvPr id="378" name="テキスト ボックス 377"/>
        <xdr:cNvSpPr txBox="1"/>
      </xdr:nvSpPr>
      <xdr:spPr>
        <a:xfrm>
          <a:off x="8483111" y="967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108772</xdr:rowOff>
    </xdr:from>
    <xdr:to>
      <xdr:col>41</xdr:col>
      <xdr:colOff>101600</xdr:colOff>
      <xdr:row>58</xdr:row>
      <xdr:rowOff>38922</xdr:rowOff>
    </xdr:to>
    <xdr:sp macro="" textlink="">
      <xdr:nvSpPr>
        <xdr:cNvPr id="379" name="楕円 378"/>
        <xdr:cNvSpPr/>
      </xdr:nvSpPr>
      <xdr:spPr>
        <a:xfrm>
          <a:off x="7810500" y="98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30049</xdr:rowOff>
    </xdr:from>
    <xdr:ext cx="534377" cy="259045"/>
    <xdr:sp macro="" textlink="">
      <xdr:nvSpPr>
        <xdr:cNvPr id="380" name="テキスト ボックス 379"/>
        <xdr:cNvSpPr txBox="1"/>
      </xdr:nvSpPr>
      <xdr:spPr>
        <a:xfrm>
          <a:off x="7594111" y="997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160713</xdr:rowOff>
    </xdr:from>
    <xdr:to>
      <xdr:col>36</xdr:col>
      <xdr:colOff>165100</xdr:colOff>
      <xdr:row>58</xdr:row>
      <xdr:rowOff>90863</xdr:rowOff>
    </xdr:to>
    <xdr:sp macro="" textlink="">
      <xdr:nvSpPr>
        <xdr:cNvPr id="381" name="楕円 380"/>
        <xdr:cNvSpPr/>
      </xdr:nvSpPr>
      <xdr:spPr>
        <a:xfrm>
          <a:off x="6921500" y="99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107390</xdr:rowOff>
    </xdr:from>
    <xdr:ext cx="534377" cy="259045"/>
    <xdr:sp macro="" textlink="">
      <xdr:nvSpPr>
        <xdr:cNvPr id="382" name="テキスト ボックス 381"/>
        <xdr:cNvSpPr txBox="1"/>
      </xdr:nvSpPr>
      <xdr:spPr>
        <a:xfrm>
          <a:off x="6705111" y="970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89548</xdr:rowOff>
    </xdr:from>
    <xdr:to>
      <xdr:col>55</xdr:col>
      <xdr:colOff>0</xdr:colOff>
      <xdr:row>78</xdr:row>
      <xdr:rowOff>132245</xdr:rowOff>
    </xdr:to>
    <xdr:cxnSp macro="">
      <xdr:nvCxnSpPr>
        <xdr:cNvPr id="411" name="直線コネクタ 410"/>
        <xdr:cNvCxnSpPr/>
      </xdr:nvCxnSpPr>
      <xdr:spPr>
        <a:xfrm>
          <a:off x="9639300" y="13462648"/>
          <a:ext cx="838200" cy="4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89548</xdr:rowOff>
    </xdr:from>
    <xdr:to>
      <xdr:col>50</xdr:col>
      <xdr:colOff>114300</xdr:colOff>
      <xdr:row>78</xdr:row>
      <xdr:rowOff>126631</xdr:rowOff>
    </xdr:to>
    <xdr:cxnSp macro="">
      <xdr:nvCxnSpPr>
        <xdr:cNvPr id="414" name="直線コネクタ 413"/>
        <xdr:cNvCxnSpPr/>
      </xdr:nvCxnSpPr>
      <xdr:spPr>
        <a:xfrm flipV="1">
          <a:off x="8750300" y="13462648"/>
          <a:ext cx="8890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126631</xdr:rowOff>
    </xdr:from>
    <xdr:to>
      <xdr:col>45</xdr:col>
      <xdr:colOff>177800</xdr:colOff>
      <xdr:row>78</xdr:row>
      <xdr:rowOff>131648</xdr:rowOff>
    </xdr:to>
    <xdr:cxnSp macro="">
      <xdr:nvCxnSpPr>
        <xdr:cNvPr id="417" name="直線コネクタ 416"/>
        <xdr:cNvCxnSpPr/>
      </xdr:nvCxnSpPr>
      <xdr:spPr>
        <a:xfrm flipV="1">
          <a:off x="7861300" y="13499731"/>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131648</xdr:rowOff>
    </xdr:from>
    <xdr:to>
      <xdr:col>41</xdr:col>
      <xdr:colOff>50800</xdr:colOff>
      <xdr:row>78</xdr:row>
      <xdr:rowOff>132792</xdr:rowOff>
    </xdr:to>
    <xdr:cxnSp macro="">
      <xdr:nvCxnSpPr>
        <xdr:cNvPr id="420" name="直線コネクタ 419"/>
        <xdr:cNvCxnSpPr/>
      </xdr:nvCxnSpPr>
      <xdr:spPr>
        <a:xfrm flipV="1">
          <a:off x="6972300" y="1350474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33770</xdr:rowOff>
    </xdr:from>
    <xdr:to>
      <xdr:col>41</xdr:col>
      <xdr:colOff>101600</xdr:colOff>
      <xdr:row>78</xdr:row>
      <xdr:rowOff>135370</xdr:rowOff>
    </xdr:to>
    <xdr:sp macro="" textlink="">
      <xdr:nvSpPr>
        <xdr:cNvPr id="421" name="フローチャート: 判断 420"/>
        <xdr:cNvSpPr/>
      </xdr:nvSpPr>
      <xdr:spPr>
        <a:xfrm>
          <a:off x="7810500" y="1340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151897</xdr:rowOff>
    </xdr:from>
    <xdr:ext cx="534377" cy="259045"/>
    <xdr:sp macro="" textlink="">
      <xdr:nvSpPr>
        <xdr:cNvPr id="422" name="テキスト ボックス 421"/>
        <xdr:cNvSpPr txBox="1"/>
      </xdr:nvSpPr>
      <xdr:spPr>
        <a:xfrm>
          <a:off x="7594111" y="1318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81445</xdr:rowOff>
    </xdr:from>
    <xdr:to>
      <xdr:col>55</xdr:col>
      <xdr:colOff>50800</xdr:colOff>
      <xdr:row>79</xdr:row>
      <xdr:rowOff>11595</xdr:rowOff>
    </xdr:to>
    <xdr:sp macro="" textlink="">
      <xdr:nvSpPr>
        <xdr:cNvPr id="430" name="楕円 429"/>
        <xdr:cNvSpPr/>
      </xdr:nvSpPr>
      <xdr:spPr>
        <a:xfrm>
          <a:off x="10426700" y="134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38748</xdr:rowOff>
    </xdr:from>
    <xdr:to>
      <xdr:col>50</xdr:col>
      <xdr:colOff>165100</xdr:colOff>
      <xdr:row>78</xdr:row>
      <xdr:rowOff>140348</xdr:rowOff>
    </xdr:to>
    <xdr:sp macro="" textlink="">
      <xdr:nvSpPr>
        <xdr:cNvPr id="432" name="楕円 431"/>
        <xdr:cNvSpPr/>
      </xdr:nvSpPr>
      <xdr:spPr>
        <a:xfrm>
          <a:off x="9588500" y="1341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156875</xdr:rowOff>
    </xdr:from>
    <xdr:ext cx="469744" cy="259045"/>
    <xdr:sp macro="" textlink="">
      <xdr:nvSpPr>
        <xdr:cNvPr id="433" name="テキスト ボックス 432"/>
        <xdr:cNvSpPr txBox="1"/>
      </xdr:nvSpPr>
      <xdr:spPr>
        <a:xfrm>
          <a:off x="9404428" y="1318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75831</xdr:rowOff>
    </xdr:from>
    <xdr:to>
      <xdr:col>46</xdr:col>
      <xdr:colOff>38100</xdr:colOff>
      <xdr:row>79</xdr:row>
      <xdr:rowOff>5981</xdr:rowOff>
    </xdr:to>
    <xdr:sp macro="" textlink="">
      <xdr:nvSpPr>
        <xdr:cNvPr id="434" name="楕円 433"/>
        <xdr:cNvSpPr/>
      </xdr:nvSpPr>
      <xdr:spPr>
        <a:xfrm>
          <a:off x="8699500" y="134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22508</xdr:rowOff>
    </xdr:from>
    <xdr:ext cx="469744" cy="259045"/>
    <xdr:sp macro="" textlink="">
      <xdr:nvSpPr>
        <xdr:cNvPr id="435" name="テキスト ボックス 434"/>
        <xdr:cNvSpPr txBox="1"/>
      </xdr:nvSpPr>
      <xdr:spPr>
        <a:xfrm>
          <a:off x="8515428" y="1322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80848</xdr:rowOff>
    </xdr:from>
    <xdr:to>
      <xdr:col>41</xdr:col>
      <xdr:colOff>101600</xdr:colOff>
      <xdr:row>79</xdr:row>
      <xdr:rowOff>10998</xdr:rowOff>
    </xdr:to>
    <xdr:sp macro="" textlink="">
      <xdr:nvSpPr>
        <xdr:cNvPr id="436" name="楕円 435"/>
        <xdr:cNvSpPr/>
      </xdr:nvSpPr>
      <xdr:spPr>
        <a:xfrm>
          <a:off x="7810500" y="134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2125</xdr:rowOff>
    </xdr:from>
    <xdr:ext cx="469744" cy="259045"/>
    <xdr:sp macro="" textlink="">
      <xdr:nvSpPr>
        <xdr:cNvPr id="437" name="テキスト ボックス 436"/>
        <xdr:cNvSpPr txBox="1"/>
      </xdr:nvSpPr>
      <xdr:spPr>
        <a:xfrm>
          <a:off x="7626428" y="1354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81992</xdr:rowOff>
    </xdr:from>
    <xdr:to>
      <xdr:col>36</xdr:col>
      <xdr:colOff>165100</xdr:colOff>
      <xdr:row>79</xdr:row>
      <xdr:rowOff>12142</xdr:rowOff>
    </xdr:to>
    <xdr:sp macro="" textlink="">
      <xdr:nvSpPr>
        <xdr:cNvPr id="438" name="楕円 437"/>
        <xdr:cNvSpPr/>
      </xdr:nvSpPr>
      <xdr:spPr>
        <a:xfrm>
          <a:off x="6921500" y="134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28669</xdr:rowOff>
    </xdr:from>
    <xdr:ext cx="469744" cy="259045"/>
    <xdr:sp macro="" textlink="">
      <xdr:nvSpPr>
        <xdr:cNvPr id="439" name="テキスト ボックス 438"/>
        <xdr:cNvSpPr txBox="1"/>
      </xdr:nvSpPr>
      <xdr:spPr>
        <a:xfrm>
          <a:off x="6737428" y="1323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108480</xdr:rowOff>
    </xdr:from>
    <xdr:to>
      <xdr:col>55</xdr:col>
      <xdr:colOff>0</xdr:colOff>
      <xdr:row>97</xdr:row>
      <xdr:rowOff>144631</xdr:rowOff>
    </xdr:to>
    <xdr:cxnSp macro="">
      <xdr:nvCxnSpPr>
        <xdr:cNvPr id="470" name="直線コネクタ 469"/>
        <xdr:cNvCxnSpPr/>
      </xdr:nvCxnSpPr>
      <xdr:spPr>
        <a:xfrm>
          <a:off x="9639300" y="16739130"/>
          <a:ext cx="8382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85968</xdr:rowOff>
    </xdr:from>
    <xdr:to>
      <xdr:col>50</xdr:col>
      <xdr:colOff>114300</xdr:colOff>
      <xdr:row>97</xdr:row>
      <xdr:rowOff>108480</xdr:rowOff>
    </xdr:to>
    <xdr:cxnSp macro="">
      <xdr:nvCxnSpPr>
        <xdr:cNvPr id="473" name="直線コネクタ 472"/>
        <xdr:cNvCxnSpPr/>
      </xdr:nvCxnSpPr>
      <xdr:spPr>
        <a:xfrm>
          <a:off x="8750300" y="16716618"/>
          <a:ext cx="889000" cy="2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85968</xdr:rowOff>
    </xdr:from>
    <xdr:to>
      <xdr:col>45</xdr:col>
      <xdr:colOff>177800</xdr:colOff>
      <xdr:row>97</xdr:row>
      <xdr:rowOff>121357</xdr:rowOff>
    </xdr:to>
    <xdr:cxnSp macro="">
      <xdr:nvCxnSpPr>
        <xdr:cNvPr id="476" name="直線コネクタ 475"/>
        <xdr:cNvCxnSpPr/>
      </xdr:nvCxnSpPr>
      <xdr:spPr>
        <a:xfrm flipV="1">
          <a:off x="7861300" y="16716618"/>
          <a:ext cx="889000" cy="3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90746</xdr:rowOff>
    </xdr:from>
    <xdr:to>
      <xdr:col>41</xdr:col>
      <xdr:colOff>50800</xdr:colOff>
      <xdr:row>97</xdr:row>
      <xdr:rowOff>121357</xdr:rowOff>
    </xdr:to>
    <xdr:cxnSp macro="">
      <xdr:nvCxnSpPr>
        <xdr:cNvPr id="479" name="直線コネクタ 478"/>
        <xdr:cNvCxnSpPr/>
      </xdr:nvCxnSpPr>
      <xdr:spPr>
        <a:xfrm>
          <a:off x="6972300" y="16721396"/>
          <a:ext cx="889000" cy="3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151036</xdr:rowOff>
    </xdr:from>
    <xdr:to>
      <xdr:col>41</xdr:col>
      <xdr:colOff>101600</xdr:colOff>
      <xdr:row>97</xdr:row>
      <xdr:rowOff>81186</xdr:rowOff>
    </xdr:to>
    <xdr:sp macro="" textlink="">
      <xdr:nvSpPr>
        <xdr:cNvPr id="480" name="フローチャート: 判断 479"/>
        <xdr:cNvSpPr/>
      </xdr:nvSpPr>
      <xdr:spPr>
        <a:xfrm>
          <a:off x="7810500" y="1661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97713</xdr:rowOff>
    </xdr:from>
    <xdr:ext cx="534377" cy="259045"/>
    <xdr:sp macro="" textlink="">
      <xdr:nvSpPr>
        <xdr:cNvPr id="481" name="テキスト ボックス 480"/>
        <xdr:cNvSpPr txBox="1"/>
      </xdr:nvSpPr>
      <xdr:spPr>
        <a:xfrm>
          <a:off x="7594111" y="163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89" name="楕円 488"/>
        <xdr:cNvSpPr/>
      </xdr:nvSpPr>
      <xdr:spPr>
        <a:xfrm>
          <a:off x="10426700" y="1672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72258</xdr:rowOff>
    </xdr:from>
    <xdr:ext cx="534377" cy="259045"/>
    <xdr:sp macro="" textlink="">
      <xdr:nvSpPr>
        <xdr:cNvPr id="490" name="土木費該当値テキスト"/>
        <xdr:cNvSpPr txBox="1"/>
      </xdr:nvSpPr>
      <xdr:spPr>
        <a:xfrm>
          <a:off x="10528300" y="1670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57680</xdr:rowOff>
    </xdr:from>
    <xdr:to>
      <xdr:col>50</xdr:col>
      <xdr:colOff>165100</xdr:colOff>
      <xdr:row>97</xdr:row>
      <xdr:rowOff>159280</xdr:rowOff>
    </xdr:to>
    <xdr:sp macro="" textlink="">
      <xdr:nvSpPr>
        <xdr:cNvPr id="491" name="楕円 490"/>
        <xdr:cNvSpPr/>
      </xdr:nvSpPr>
      <xdr:spPr>
        <a:xfrm>
          <a:off x="9588500" y="16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150407</xdr:rowOff>
    </xdr:from>
    <xdr:ext cx="534377" cy="259045"/>
    <xdr:sp macro="" textlink="">
      <xdr:nvSpPr>
        <xdr:cNvPr id="492" name="テキスト ボックス 491"/>
        <xdr:cNvSpPr txBox="1"/>
      </xdr:nvSpPr>
      <xdr:spPr>
        <a:xfrm>
          <a:off x="9372111" y="167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35168</xdr:rowOff>
    </xdr:from>
    <xdr:to>
      <xdr:col>46</xdr:col>
      <xdr:colOff>38100</xdr:colOff>
      <xdr:row>97</xdr:row>
      <xdr:rowOff>136768</xdr:rowOff>
    </xdr:to>
    <xdr:sp macro="" textlink="">
      <xdr:nvSpPr>
        <xdr:cNvPr id="493" name="楕円 492"/>
        <xdr:cNvSpPr/>
      </xdr:nvSpPr>
      <xdr:spPr>
        <a:xfrm>
          <a:off x="8699500" y="166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127895</xdr:rowOff>
    </xdr:from>
    <xdr:ext cx="534377" cy="259045"/>
    <xdr:sp macro="" textlink="">
      <xdr:nvSpPr>
        <xdr:cNvPr id="494" name="テキスト ボックス 493"/>
        <xdr:cNvSpPr txBox="1"/>
      </xdr:nvSpPr>
      <xdr:spPr>
        <a:xfrm>
          <a:off x="8483111" y="1675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70557</xdr:rowOff>
    </xdr:from>
    <xdr:to>
      <xdr:col>41</xdr:col>
      <xdr:colOff>101600</xdr:colOff>
      <xdr:row>98</xdr:row>
      <xdr:rowOff>707</xdr:rowOff>
    </xdr:to>
    <xdr:sp macro="" textlink="">
      <xdr:nvSpPr>
        <xdr:cNvPr id="495" name="楕円 494"/>
        <xdr:cNvSpPr/>
      </xdr:nvSpPr>
      <xdr:spPr>
        <a:xfrm>
          <a:off x="7810500" y="167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163284</xdr:rowOff>
    </xdr:from>
    <xdr:ext cx="534377" cy="259045"/>
    <xdr:sp macro="" textlink="">
      <xdr:nvSpPr>
        <xdr:cNvPr id="496" name="テキスト ボックス 495"/>
        <xdr:cNvSpPr txBox="1"/>
      </xdr:nvSpPr>
      <xdr:spPr>
        <a:xfrm>
          <a:off x="7594111" y="167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39946</xdr:rowOff>
    </xdr:from>
    <xdr:to>
      <xdr:col>36</xdr:col>
      <xdr:colOff>165100</xdr:colOff>
      <xdr:row>97</xdr:row>
      <xdr:rowOff>141546</xdr:rowOff>
    </xdr:to>
    <xdr:sp macro="" textlink="">
      <xdr:nvSpPr>
        <xdr:cNvPr id="497" name="楕円 496"/>
        <xdr:cNvSpPr/>
      </xdr:nvSpPr>
      <xdr:spPr>
        <a:xfrm>
          <a:off x="6921500" y="1667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132673</xdr:rowOff>
    </xdr:from>
    <xdr:ext cx="534377" cy="259045"/>
    <xdr:sp macro="" textlink="">
      <xdr:nvSpPr>
        <xdr:cNvPr id="498" name="テキスト ボックス 497"/>
        <xdr:cNvSpPr txBox="1"/>
      </xdr:nvSpPr>
      <xdr:spPr>
        <a:xfrm>
          <a:off x="6705111" y="1676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55438</xdr:rowOff>
    </xdr:from>
    <xdr:to>
      <xdr:col>85</xdr:col>
      <xdr:colOff>127000</xdr:colOff>
      <xdr:row>36</xdr:row>
      <xdr:rowOff>73337</xdr:rowOff>
    </xdr:to>
    <xdr:cxnSp macro="">
      <xdr:nvCxnSpPr>
        <xdr:cNvPr id="525" name="直線コネクタ 524"/>
        <xdr:cNvCxnSpPr/>
      </xdr:nvCxnSpPr>
      <xdr:spPr>
        <a:xfrm>
          <a:off x="15481300" y="6227638"/>
          <a:ext cx="838200" cy="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92220</xdr:rowOff>
    </xdr:from>
    <xdr:to>
      <xdr:col>81</xdr:col>
      <xdr:colOff>50800</xdr:colOff>
      <xdr:row>36</xdr:row>
      <xdr:rowOff>55438</xdr:rowOff>
    </xdr:to>
    <xdr:cxnSp macro="">
      <xdr:nvCxnSpPr>
        <xdr:cNvPr id="528" name="直線コネクタ 527"/>
        <xdr:cNvCxnSpPr/>
      </xdr:nvCxnSpPr>
      <xdr:spPr>
        <a:xfrm>
          <a:off x="14592300" y="6092970"/>
          <a:ext cx="889000" cy="13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92220</xdr:rowOff>
    </xdr:from>
    <xdr:to>
      <xdr:col>76</xdr:col>
      <xdr:colOff>114300</xdr:colOff>
      <xdr:row>36</xdr:row>
      <xdr:rowOff>34910</xdr:rowOff>
    </xdr:to>
    <xdr:cxnSp macro="">
      <xdr:nvCxnSpPr>
        <xdr:cNvPr id="531" name="直線コネクタ 530"/>
        <xdr:cNvCxnSpPr/>
      </xdr:nvCxnSpPr>
      <xdr:spPr>
        <a:xfrm flipV="1">
          <a:off x="13703300" y="6092970"/>
          <a:ext cx="889000" cy="11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34910</xdr:rowOff>
    </xdr:from>
    <xdr:to>
      <xdr:col>71</xdr:col>
      <xdr:colOff>177800</xdr:colOff>
      <xdr:row>37</xdr:row>
      <xdr:rowOff>9832</xdr:rowOff>
    </xdr:to>
    <xdr:cxnSp macro="">
      <xdr:nvCxnSpPr>
        <xdr:cNvPr id="534" name="直線コネクタ 533"/>
        <xdr:cNvCxnSpPr/>
      </xdr:nvCxnSpPr>
      <xdr:spPr>
        <a:xfrm flipV="1">
          <a:off x="12814300" y="6207110"/>
          <a:ext cx="889000" cy="14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159675</xdr:rowOff>
    </xdr:from>
    <xdr:to>
      <xdr:col>72</xdr:col>
      <xdr:colOff>38100</xdr:colOff>
      <xdr:row>36</xdr:row>
      <xdr:rowOff>89825</xdr:rowOff>
    </xdr:to>
    <xdr:sp macro="" textlink="">
      <xdr:nvSpPr>
        <xdr:cNvPr id="535" name="フローチャート: 判断 534"/>
        <xdr:cNvSpPr/>
      </xdr:nvSpPr>
      <xdr:spPr>
        <a:xfrm>
          <a:off x="13652500" y="61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80952</xdr:rowOff>
    </xdr:from>
    <xdr:ext cx="534377" cy="259045"/>
    <xdr:sp macro="" textlink="">
      <xdr:nvSpPr>
        <xdr:cNvPr id="536" name="テキスト ボックス 535"/>
        <xdr:cNvSpPr txBox="1"/>
      </xdr:nvSpPr>
      <xdr:spPr>
        <a:xfrm>
          <a:off x="13436111" y="625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22537</xdr:rowOff>
    </xdr:from>
    <xdr:to>
      <xdr:col>85</xdr:col>
      <xdr:colOff>177800</xdr:colOff>
      <xdr:row>36</xdr:row>
      <xdr:rowOff>124137</xdr:rowOff>
    </xdr:to>
    <xdr:sp macro="" textlink="">
      <xdr:nvSpPr>
        <xdr:cNvPr id="544" name="楕円 543"/>
        <xdr:cNvSpPr/>
      </xdr:nvSpPr>
      <xdr:spPr>
        <a:xfrm>
          <a:off x="16268700" y="619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45414</xdr:rowOff>
    </xdr:from>
    <xdr:ext cx="534377" cy="259045"/>
    <xdr:sp macro="" textlink="">
      <xdr:nvSpPr>
        <xdr:cNvPr id="545" name="消防費該当値テキスト"/>
        <xdr:cNvSpPr txBox="1"/>
      </xdr:nvSpPr>
      <xdr:spPr>
        <a:xfrm>
          <a:off x="16370300" y="604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4638</xdr:rowOff>
    </xdr:from>
    <xdr:to>
      <xdr:col>81</xdr:col>
      <xdr:colOff>101600</xdr:colOff>
      <xdr:row>36</xdr:row>
      <xdr:rowOff>106238</xdr:rowOff>
    </xdr:to>
    <xdr:sp macro="" textlink="">
      <xdr:nvSpPr>
        <xdr:cNvPr id="546" name="楕円 545"/>
        <xdr:cNvSpPr/>
      </xdr:nvSpPr>
      <xdr:spPr>
        <a:xfrm>
          <a:off x="15430500" y="617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122765</xdr:rowOff>
    </xdr:from>
    <xdr:ext cx="534377" cy="259045"/>
    <xdr:sp macro="" textlink="">
      <xdr:nvSpPr>
        <xdr:cNvPr id="547" name="テキスト ボックス 546"/>
        <xdr:cNvSpPr txBox="1"/>
      </xdr:nvSpPr>
      <xdr:spPr>
        <a:xfrm>
          <a:off x="15214111" y="59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41420</xdr:rowOff>
    </xdr:from>
    <xdr:to>
      <xdr:col>76</xdr:col>
      <xdr:colOff>165100</xdr:colOff>
      <xdr:row>35</xdr:row>
      <xdr:rowOff>143020</xdr:rowOff>
    </xdr:to>
    <xdr:sp macro="" textlink="">
      <xdr:nvSpPr>
        <xdr:cNvPr id="548" name="楕円 547"/>
        <xdr:cNvSpPr/>
      </xdr:nvSpPr>
      <xdr:spPr>
        <a:xfrm>
          <a:off x="14541500" y="60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159547</xdr:rowOff>
    </xdr:from>
    <xdr:ext cx="534377" cy="259045"/>
    <xdr:sp macro="" textlink="">
      <xdr:nvSpPr>
        <xdr:cNvPr id="549" name="テキスト ボックス 548"/>
        <xdr:cNvSpPr txBox="1"/>
      </xdr:nvSpPr>
      <xdr:spPr>
        <a:xfrm>
          <a:off x="14325111" y="581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155560</xdr:rowOff>
    </xdr:from>
    <xdr:to>
      <xdr:col>72</xdr:col>
      <xdr:colOff>38100</xdr:colOff>
      <xdr:row>36</xdr:row>
      <xdr:rowOff>85710</xdr:rowOff>
    </xdr:to>
    <xdr:sp macro="" textlink="">
      <xdr:nvSpPr>
        <xdr:cNvPr id="550" name="楕円 549"/>
        <xdr:cNvSpPr/>
      </xdr:nvSpPr>
      <xdr:spPr>
        <a:xfrm>
          <a:off x="13652500" y="61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102237</xdr:rowOff>
    </xdr:from>
    <xdr:ext cx="534377" cy="259045"/>
    <xdr:sp macro="" textlink="">
      <xdr:nvSpPr>
        <xdr:cNvPr id="551" name="テキスト ボックス 550"/>
        <xdr:cNvSpPr txBox="1"/>
      </xdr:nvSpPr>
      <xdr:spPr>
        <a:xfrm>
          <a:off x="13436111" y="593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130482</xdr:rowOff>
    </xdr:from>
    <xdr:to>
      <xdr:col>67</xdr:col>
      <xdr:colOff>101600</xdr:colOff>
      <xdr:row>37</xdr:row>
      <xdr:rowOff>60632</xdr:rowOff>
    </xdr:to>
    <xdr:sp macro="" textlink="">
      <xdr:nvSpPr>
        <xdr:cNvPr id="552" name="楕円 551"/>
        <xdr:cNvSpPr/>
      </xdr:nvSpPr>
      <xdr:spPr>
        <a:xfrm>
          <a:off x="12763500" y="630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51759</xdr:rowOff>
    </xdr:from>
    <xdr:ext cx="534377" cy="259045"/>
    <xdr:sp macro="" textlink="">
      <xdr:nvSpPr>
        <xdr:cNvPr id="553" name="テキスト ボックス 552"/>
        <xdr:cNvSpPr txBox="1"/>
      </xdr:nvSpPr>
      <xdr:spPr>
        <a:xfrm>
          <a:off x="12547111" y="639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141071</xdr:rowOff>
    </xdr:from>
    <xdr:to>
      <xdr:col>85</xdr:col>
      <xdr:colOff>127000</xdr:colOff>
      <xdr:row>58</xdr:row>
      <xdr:rowOff>133591</xdr:rowOff>
    </xdr:to>
    <xdr:cxnSp macro="">
      <xdr:nvCxnSpPr>
        <xdr:cNvPr id="583" name="直線コネクタ 582"/>
        <xdr:cNvCxnSpPr/>
      </xdr:nvCxnSpPr>
      <xdr:spPr>
        <a:xfrm>
          <a:off x="15481300" y="9913721"/>
          <a:ext cx="838200" cy="1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126962</xdr:rowOff>
    </xdr:from>
    <xdr:to>
      <xdr:col>81</xdr:col>
      <xdr:colOff>50800</xdr:colOff>
      <xdr:row>57</xdr:row>
      <xdr:rowOff>141071</xdr:rowOff>
    </xdr:to>
    <xdr:cxnSp macro="">
      <xdr:nvCxnSpPr>
        <xdr:cNvPr id="586" name="直線コネクタ 585"/>
        <xdr:cNvCxnSpPr/>
      </xdr:nvCxnSpPr>
      <xdr:spPr>
        <a:xfrm>
          <a:off x="14592300" y="9899612"/>
          <a:ext cx="8890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161976</xdr:rowOff>
    </xdr:from>
    <xdr:to>
      <xdr:col>76</xdr:col>
      <xdr:colOff>114300</xdr:colOff>
      <xdr:row>57</xdr:row>
      <xdr:rowOff>126962</xdr:rowOff>
    </xdr:to>
    <xdr:cxnSp macro="">
      <xdr:nvCxnSpPr>
        <xdr:cNvPr id="589" name="直線コネクタ 588"/>
        <xdr:cNvCxnSpPr/>
      </xdr:nvCxnSpPr>
      <xdr:spPr>
        <a:xfrm>
          <a:off x="13703300" y="9763176"/>
          <a:ext cx="889000" cy="1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161976</xdr:rowOff>
    </xdr:from>
    <xdr:to>
      <xdr:col>71</xdr:col>
      <xdr:colOff>177800</xdr:colOff>
      <xdr:row>58</xdr:row>
      <xdr:rowOff>139116</xdr:rowOff>
    </xdr:to>
    <xdr:cxnSp macro="">
      <xdr:nvCxnSpPr>
        <xdr:cNvPr id="592" name="直線コネクタ 591"/>
        <xdr:cNvCxnSpPr/>
      </xdr:nvCxnSpPr>
      <xdr:spPr>
        <a:xfrm flipV="1">
          <a:off x="12814300" y="9763176"/>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78397</xdr:rowOff>
    </xdr:from>
    <xdr:to>
      <xdr:col>72</xdr:col>
      <xdr:colOff>38100</xdr:colOff>
      <xdr:row>58</xdr:row>
      <xdr:rowOff>8547</xdr:rowOff>
    </xdr:to>
    <xdr:sp macro="" textlink="">
      <xdr:nvSpPr>
        <xdr:cNvPr id="593" name="フローチャート: 判断 592"/>
        <xdr:cNvSpPr/>
      </xdr:nvSpPr>
      <xdr:spPr>
        <a:xfrm>
          <a:off x="136525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171124</xdr:rowOff>
    </xdr:from>
    <xdr:ext cx="534377" cy="259045"/>
    <xdr:sp macro="" textlink="">
      <xdr:nvSpPr>
        <xdr:cNvPr id="594" name="テキスト ボックス 593"/>
        <xdr:cNvSpPr txBox="1"/>
      </xdr:nvSpPr>
      <xdr:spPr>
        <a:xfrm>
          <a:off x="13436111" y="99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82791</xdr:rowOff>
    </xdr:from>
    <xdr:to>
      <xdr:col>85</xdr:col>
      <xdr:colOff>177800</xdr:colOff>
      <xdr:row>59</xdr:row>
      <xdr:rowOff>12941</xdr:rowOff>
    </xdr:to>
    <xdr:sp macro="" textlink="">
      <xdr:nvSpPr>
        <xdr:cNvPr id="602" name="楕円 601"/>
        <xdr:cNvSpPr/>
      </xdr:nvSpPr>
      <xdr:spPr>
        <a:xfrm>
          <a:off x="16268700" y="1002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61218</xdr:rowOff>
    </xdr:from>
    <xdr:ext cx="534377" cy="259045"/>
    <xdr:sp macro="" textlink="">
      <xdr:nvSpPr>
        <xdr:cNvPr id="603" name="教育費該当値テキスト"/>
        <xdr:cNvSpPr txBox="1"/>
      </xdr:nvSpPr>
      <xdr:spPr>
        <a:xfrm>
          <a:off x="16370300" y="100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90271</xdr:rowOff>
    </xdr:from>
    <xdr:to>
      <xdr:col>81</xdr:col>
      <xdr:colOff>101600</xdr:colOff>
      <xdr:row>58</xdr:row>
      <xdr:rowOff>20421</xdr:rowOff>
    </xdr:to>
    <xdr:sp macro="" textlink="">
      <xdr:nvSpPr>
        <xdr:cNvPr id="604" name="楕円 603"/>
        <xdr:cNvSpPr/>
      </xdr:nvSpPr>
      <xdr:spPr>
        <a:xfrm>
          <a:off x="15430500" y="98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36948</xdr:rowOff>
    </xdr:from>
    <xdr:ext cx="534377" cy="259045"/>
    <xdr:sp macro="" textlink="">
      <xdr:nvSpPr>
        <xdr:cNvPr id="605" name="テキスト ボックス 604"/>
        <xdr:cNvSpPr txBox="1"/>
      </xdr:nvSpPr>
      <xdr:spPr>
        <a:xfrm>
          <a:off x="15214111" y="96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76162</xdr:rowOff>
    </xdr:from>
    <xdr:to>
      <xdr:col>76</xdr:col>
      <xdr:colOff>165100</xdr:colOff>
      <xdr:row>58</xdr:row>
      <xdr:rowOff>6312</xdr:rowOff>
    </xdr:to>
    <xdr:sp macro="" textlink="">
      <xdr:nvSpPr>
        <xdr:cNvPr id="606" name="楕円 605"/>
        <xdr:cNvSpPr/>
      </xdr:nvSpPr>
      <xdr:spPr>
        <a:xfrm>
          <a:off x="14541500" y="98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22839</xdr:rowOff>
    </xdr:from>
    <xdr:ext cx="534377" cy="259045"/>
    <xdr:sp macro="" textlink="">
      <xdr:nvSpPr>
        <xdr:cNvPr id="607" name="テキスト ボックス 606"/>
        <xdr:cNvSpPr txBox="1"/>
      </xdr:nvSpPr>
      <xdr:spPr>
        <a:xfrm>
          <a:off x="14325111" y="962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111176</xdr:rowOff>
    </xdr:from>
    <xdr:to>
      <xdr:col>72</xdr:col>
      <xdr:colOff>38100</xdr:colOff>
      <xdr:row>57</xdr:row>
      <xdr:rowOff>41326</xdr:rowOff>
    </xdr:to>
    <xdr:sp macro="" textlink="">
      <xdr:nvSpPr>
        <xdr:cNvPr id="608" name="楕円 607"/>
        <xdr:cNvSpPr/>
      </xdr:nvSpPr>
      <xdr:spPr>
        <a:xfrm>
          <a:off x="13652500" y="97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57853</xdr:rowOff>
    </xdr:from>
    <xdr:ext cx="534377" cy="259045"/>
    <xdr:sp macro="" textlink="">
      <xdr:nvSpPr>
        <xdr:cNvPr id="609" name="テキスト ボックス 608"/>
        <xdr:cNvSpPr txBox="1"/>
      </xdr:nvSpPr>
      <xdr:spPr>
        <a:xfrm>
          <a:off x="13436111" y="948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88316</xdr:rowOff>
    </xdr:from>
    <xdr:to>
      <xdr:col>67</xdr:col>
      <xdr:colOff>101600</xdr:colOff>
      <xdr:row>59</xdr:row>
      <xdr:rowOff>18466</xdr:rowOff>
    </xdr:to>
    <xdr:sp macro="" textlink="">
      <xdr:nvSpPr>
        <xdr:cNvPr id="610" name="楕円 609"/>
        <xdr:cNvSpPr/>
      </xdr:nvSpPr>
      <xdr:spPr>
        <a:xfrm>
          <a:off x="12763500" y="100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9593</xdr:rowOff>
    </xdr:from>
    <xdr:ext cx="534377" cy="259045"/>
    <xdr:sp macro="" textlink="">
      <xdr:nvSpPr>
        <xdr:cNvPr id="611" name="テキスト ボックス 610"/>
        <xdr:cNvSpPr txBox="1"/>
      </xdr:nvSpPr>
      <xdr:spPr>
        <a:xfrm>
          <a:off x="12547111" y="1012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32308</xdr:rowOff>
    </xdr:from>
    <xdr:to>
      <xdr:col>85</xdr:col>
      <xdr:colOff>127000</xdr:colOff>
      <xdr:row>79</xdr:row>
      <xdr:rowOff>43566</xdr:rowOff>
    </xdr:to>
    <xdr:cxnSp macro="">
      <xdr:nvCxnSpPr>
        <xdr:cNvPr id="640" name="直線コネクタ 639"/>
        <xdr:cNvCxnSpPr/>
      </xdr:nvCxnSpPr>
      <xdr:spPr>
        <a:xfrm flipV="1">
          <a:off x="15481300" y="13576858"/>
          <a:ext cx="8382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39905</xdr:rowOff>
    </xdr:from>
    <xdr:to>
      <xdr:col>81</xdr:col>
      <xdr:colOff>50800</xdr:colOff>
      <xdr:row>79</xdr:row>
      <xdr:rowOff>43566</xdr:rowOff>
    </xdr:to>
    <xdr:cxnSp macro="">
      <xdr:nvCxnSpPr>
        <xdr:cNvPr id="643" name="直線コネクタ 642"/>
        <xdr:cNvCxnSpPr/>
      </xdr:nvCxnSpPr>
      <xdr:spPr>
        <a:xfrm>
          <a:off x="14592300" y="13584455"/>
          <a:ext cx="889000" cy="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39905</xdr:rowOff>
    </xdr:from>
    <xdr:to>
      <xdr:col>76</xdr:col>
      <xdr:colOff>114300</xdr:colOff>
      <xdr:row>79</xdr:row>
      <xdr:rowOff>42915</xdr:rowOff>
    </xdr:to>
    <xdr:cxnSp macro="">
      <xdr:nvCxnSpPr>
        <xdr:cNvPr id="646" name="直線コネクタ 645"/>
        <xdr:cNvCxnSpPr/>
      </xdr:nvCxnSpPr>
      <xdr:spPr>
        <a:xfrm flipV="1">
          <a:off x="13703300" y="13584455"/>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26322</xdr:rowOff>
    </xdr:from>
    <xdr:to>
      <xdr:col>71</xdr:col>
      <xdr:colOff>177800</xdr:colOff>
      <xdr:row>79</xdr:row>
      <xdr:rowOff>42915</xdr:rowOff>
    </xdr:to>
    <xdr:cxnSp macro="">
      <xdr:nvCxnSpPr>
        <xdr:cNvPr id="649" name="直線コネクタ 648"/>
        <xdr:cNvCxnSpPr/>
      </xdr:nvCxnSpPr>
      <xdr:spPr>
        <a:xfrm>
          <a:off x="12814300" y="13570872"/>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162883</xdr:rowOff>
    </xdr:from>
    <xdr:to>
      <xdr:col>72</xdr:col>
      <xdr:colOff>38100</xdr:colOff>
      <xdr:row>79</xdr:row>
      <xdr:rowOff>93033</xdr:rowOff>
    </xdr:to>
    <xdr:sp macro="" textlink="">
      <xdr:nvSpPr>
        <xdr:cNvPr id="650" name="フローチャート: 判断 649"/>
        <xdr:cNvSpPr/>
      </xdr:nvSpPr>
      <xdr:spPr>
        <a:xfrm>
          <a:off x="13652500" y="135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109560</xdr:rowOff>
    </xdr:from>
    <xdr:ext cx="378565" cy="259045"/>
    <xdr:sp macro="" textlink="">
      <xdr:nvSpPr>
        <xdr:cNvPr id="651" name="テキスト ボックス 650"/>
        <xdr:cNvSpPr txBox="1"/>
      </xdr:nvSpPr>
      <xdr:spPr>
        <a:xfrm>
          <a:off x="13514017" y="1331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81272</xdr:rowOff>
    </xdr:from>
    <xdr:ext cx="469744" cy="259045"/>
    <xdr:sp macro="" textlink="">
      <xdr:nvSpPr>
        <xdr:cNvPr id="653" name="テキスト ボックス 652"/>
        <xdr:cNvSpPr txBox="1"/>
      </xdr:nvSpPr>
      <xdr:spPr>
        <a:xfrm>
          <a:off x="12579428" y="136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152958</xdr:rowOff>
    </xdr:from>
    <xdr:to>
      <xdr:col>85</xdr:col>
      <xdr:colOff>177800</xdr:colOff>
      <xdr:row>79</xdr:row>
      <xdr:rowOff>83108</xdr:rowOff>
    </xdr:to>
    <xdr:sp macro="" textlink="">
      <xdr:nvSpPr>
        <xdr:cNvPr id="659" name="楕円 658"/>
        <xdr:cNvSpPr/>
      </xdr:nvSpPr>
      <xdr:spPr>
        <a:xfrm>
          <a:off x="16268700" y="1352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112335</xdr:rowOff>
    </xdr:from>
    <xdr:ext cx="469744" cy="259045"/>
    <xdr:sp macro="" textlink="">
      <xdr:nvSpPr>
        <xdr:cNvPr id="660" name="災害復旧費該当値テキスト"/>
        <xdr:cNvSpPr txBox="1"/>
      </xdr:nvSpPr>
      <xdr:spPr>
        <a:xfrm>
          <a:off x="16370300" y="1331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164216</xdr:rowOff>
    </xdr:from>
    <xdr:to>
      <xdr:col>81</xdr:col>
      <xdr:colOff>101600</xdr:colOff>
      <xdr:row>79</xdr:row>
      <xdr:rowOff>94366</xdr:rowOff>
    </xdr:to>
    <xdr:sp macro="" textlink="">
      <xdr:nvSpPr>
        <xdr:cNvPr id="661" name="楕円 660"/>
        <xdr:cNvSpPr/>
      </xdr:nvSpPr>
      <xdr:spPr>
        <a:xfrm>
          <a:off x="15430500" y="1353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85493</xdr:rowOff>
    </xdr:from>
    <xdr:ext cx="378565" cy="259045"/>
    <xdr:sp macro="" textlink="">
      <xdr:nvSpPr>
        <xdr:cNvPr id="662" name="テキスト ボックス 661"/>
        <xdr:cNvSpPr txBox="1"/>
      </xdr:nvSpPr>
      <xdr:spPr>
        <a:xfrm>
          <a:off x="15292017" y="1363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160555</xdr:rowOff>
    </xdr:from>
    <xdr:to>
      <xdr:col>76</xdr:col>
      <xdr:colOff>165100</xdr:colOff>
      <xdr:row>79</xdr:row>
      <xdr:rowOff>90705</xdr:rowOff>
    </xdr:to>
    <xdr:sp macro="" textlink="">
      <xdr:nvSpPr>
        <xdr:cNvPr id="663" name="楕円 662"/>
        <xdr:cNvSpPr/>
      </xdr:nvSpPr>
      <xdr:spPr>
        <a:xfrm>
          <a:off x="14541500" y="135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81832</xdr:rowOff>
    </xdr:from>
    <xdr:ext cx="469744" cy="259045"/>
    <xdr:sp macro="" textlink="">
      <xdr:nvSpPr>
        <xdr:cNvPr id="664" name="テキスト ボックス 663"/>
        <xdr:cNvSpPr txBox="1"/>
      </xdr:nvSpPr>
      <xdr:spPr>
        <a:xfrm>
          <a:off x="14357428" y="1362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163565</xdr:rowOff>
    </xdr:from>
    <xdr:to>
      <xdr:col>72</xdr:col>
      <xdr:colOff>38100</xdr:colOff>
      <xdr:row>79</xdr:row>
      <xdr:rowOff>93715</xdr:rowOff>
    </xdr:to>
    <xdr:sp macro="" textlink="">
      <xdr:nvSpPr>
        <xdr:cNvPr id="665" name="楕円 664"/>
        <xdr:cNvSpPr/>
      </xdr:nvSpPr>
      <xdr:spPr>
        <a:xfrm>
          <a:off x="13652500" y="135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84842</xdr:rowOff>
    </xdr:from>
    <xdr:ext cx="378565" cy="259045"/>
    <xdr:sp macro="" textlink="">
      <xdr:nvSpPr>
        <xdr:cNvPr id="666" name="テキスト ボックス 665"/>
        <xdr:cNvSpPr txBox="1"/>
      </xdr:nvSpPr>
      <xdr:spPr>
        <a:xfrm>
          <a:off x="13514017" y="136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146972</xdr:rowOff>
    </xdr:from>
    <xdr:to>
      <xdr:col>67</xdr:col>
      <xdr:colOff>101600</xdr:colOff>
      <xdr:row>79</xdr:row>
      <xdr:rowOff>77122</xdr:rowOff>
    </xdr:to>
    <xdr:sp macro="" textlink="">
      <xdr:nvSpPr>
        <xdr:cNvPr id="667" name="楕円 666"/>
        <xdr:cNvSpPr/>
      </xdr:nvSpPr>
      <xdr:spPr>
        <a:xfrm>
          <a:off x="12763500" y="1352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93649</xdr:rowOff>
    </xdr:from>
    <xdr:ext cx="469744" cy="259045"/>
    <xdr:sp macro="" textlink="">
      <xdr:nvSpPr>
        <xdr:cNvPr id="668" name="テキスト ボックス 667"/>
        <xdr:cNvSpPr txBox="1"/>
      </xdr:nvSpPr>
      <xdr:spPr>
        <a:xfrm>
          <a:off x="12579428" y="1329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84265</xdr:rowOff>
    </xdr:from>
    <xdr:to>
      <xdr:col>85</xdr:col>
      <xdr:colOff>127000</xdr:colOff>
      <xdr:row>96</xdr:row>
      <xdr:rowOff>97713</xdr:rowOff>
    </xdr:to>
    <xdr:cxnSp macro="">
      <xdr:nvCxnSpPr>
        <xdr:cNvPr id="697" name="直線コネクタ 696"/>
        <xdr:cNvCxnSpPr/>
      </xdr:nvCxnSpPr>
      <xdr:spPr>
        <a:xfrm flipV="1">
          <a:off x="15481300" y="16543465"/>
          <a:ext cx="8382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97713</xdr:rowOff>
    </xdr:from>
    <xdr:to>
      <xdr:col>81</xdr:col>
      <xdr:colOff>50800</xdr:colOff>
      <xdr:row>96</xdr:row>
      <xdr:rowOff>128015</xdr:rowOff>
    </xdr:to>
    <xdr:cxnSp macro="">
      <xdr:nvCxnSpPr>
        <xdr:cNvPr id="700" name="直線コネクタ 699"/>
        <xdr:cNvCxnSpPr/>
      </xdr:nvCxnSpPr>
      <xdr:spPr>
        <a:xfrm flipV="1">
          <a:off x="14592300" y="16556913"/>
          <a:ext cx="889000" cy="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123495</xdr:rowOff>
    </xdr:from>
    <xdr:to>
      <xdr:col>76</xdr:col>
      <xdr:colOff>114300</xdr:colOff>
      <xdr:row>96</xdr:row>
      <xdr:rowOff>128015</xdr:rowOff>
    </xdr:to>
    <xdr:cxnSp macro="">
      <xdr:nvCxnSpPr>
        <xdr:cNvPr id="703" name="直線コネクタ 702"/>
        <xdr:cNvCxnSpPr/>
      </xdr:nvCxnSpPr>
      <xdr:spPr>
        <a:xfrm>
          <a:off x="13703300" y="16582695"/>
          <a:ext cx="889000" cy="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89115</xdr:rowOff>
    </xdr:from>
    <xdr:to>
      <xdr:col>71</xdr:col>
      <xdr:colOff>177800</xdr:colOff>
      <xdr:row>96</xdr:row>
      <xdr:rowOff>123495</xdr:rowOff>
    </xdr:to>
    <xdr:cxnSp macro="">
      <xdr:nvCxnSpPr>
        <xdr:cNvPr id="706" name="直線コネクタ 705"/>
        <xdr:cNvCxnSpPr/>
      </xdr:nvCxnSpPr>
      <xdr:spPr>
        <a:xfrm>
          <a:off x="12814300" y="16548315"/>
          <a:ext cx="889000" cy="3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52603</xdr:rowOff>
    </xdr:from>
    <xdr:to>
      <xdr:col>72</xdr:col>
      <xdr:colOff>38100</xdr:colOff>
      <xdr:row>96</xdr:row>
      <xdr:rowOff>154203</xdr:rowOff>
    </xdr:to>
    <xdr:sp macro="" textlink="">
      <xdr:nvSpPr>
        <xdr:cNvPr id="707" name="フローチャート: 判断 706"/>
        <xdr:cNvSpPr/>
      </xdr:nvSpPr>
      <xdr:spPr>
        <a:xfrm>
          <a:off x="13652500" y="165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170730</xdr:rowOff>
    </xdr:from>
    <xdr:ext cx="534377" cy="259045"/>
    <xdr:sp macro="" textlink="">
      <xdr:nvSpPr>
        <xdr:cNvPr id="708" name="テキスト ボックス 707"/>
        <xdr:cNvSpPr txBox="1"/>
      </xdr:nvSpPr>
      <xdr:spPr>
        <a:xfrm>
          <a:off x="13436111" y="162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33465</xdr:rowOff>
    </xdr:from>
    <xdr:to>
      <xdr:col>85</xdr:col>
      <xdr:colOff>177800</xdr:colOff>
      <xdr:row>96</xdr:row>
      <xdr:rowOff>135065</xdr:rowOff>
    </xdr:to>
    <xdr:sp macro="" textlink="">
      <xdr:nvSpPr>
        <xdr:cNvPr id="716" name="楕円 715"/>
        <xdr:cNvSpPr/>
      </xdr:nvSpPr>
      <xdr:spPr>
        <a:xfrm>
          <a:off x="16268700" y="164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56342</xdr:rowOff>
    </xdr:from>
    <xdr:ext cx="534377" cy="259045"/>
    <xdr:sp macro="" textlink="">
      <xdr:nvSpPr>
        <xdr:cNvPr id="717" name="公債費該当値テキスト"/>
        <xdr:cNvSpPr txBox="1"/>
      </xdr:nvSpPr>
      <xdr:spPr>
        <a:xfrm>
          <a:off x="16370300" y="163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46913</xdr:rowOff>
    </xdr:from>
    <xdr:to>
      <xdr:col>81</xdr:col>
      <xdr:colOff>101600</xdr:colOff>
      <xdr:row>96</xdr:row>
      <xdr:rowOff>148513</xdr:rowOff>
    </xdr:to>
    <xdr:sp macro="" textlink="">
      <xdr:nvSpPr>
        <xdr:cNvPr id="718" name="楕円 717"/>
        <xdr:cNvSpPr/>
      </xdr:nvSpPr>
      <xdr:spPr>
        <a:xfrm>
          <a:off x="15430500" y="1650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165040</xdr:rowOff>
    </xdr:from>
    <xdr:ext cx="534377" cy="259045"/>
    <xdr:sp macro="" textlink="">
      <xdr:nvSpPr>
        <xdr:cNvPr id="719" name="テキスト ボックス 718"/>
        <xdr:cNvSpPr txBox="1"/>
      </xdr:nvSpPr>
      <xdr:spPr>
        <a:xfrm>
          <a:off x="15214111" y="1628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77215</xdr:rowOff>
    </xdr:from>
    <xdr:to>
      <xdr:col>76</xdr:col>
      <xdr:colOff>165100</xdr:colOff>
      <xdr:row>97</xdr:row>
      <xdr:rowOff>7365</xdr:rowOff>
    </xdr:to>
    <xdr:sp macro="" textlink="">
      <xdr:nvSpPr>
        <xdr:cNvPr id="720" name="楕円 719"/>
        <xdr:cNvSpPr/>
      </xdr:nvSpPr>
      <xdr:spPr>
        <a:xfrm>
          <a:off x="14541500" y="1653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23892</xdr:rowOff>
    </xdr:from>
    <xdr:ext cx="534377" cy="259045"/>
    <xdr:sp macro="" textlink="">
      <xdr:nvSpPr>
        <xdr:cNvPr id="721" name="テキスト ボックス 720"/>
        <xdr:cNvSpPr txBox="1"/>
      </xdr:nvSpPr>
      <xdr:spPr>
        <a:xfrm>
          <a:off x="14325111" y="1631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72695</xdr:rowOff>
    </xdr:from>
    <xdr:to>
      <xdr:col>72</xdr:col>
      <xdr:colOff>38100</xdr:colOff>
      <xdr:row>97</xdr:row>
      <xdr:rowOff>2845</xdr:rowOff>
    </xdr:to>
    <xdr:sp macro="" textlink="">
      <xdr:nvSpPr>
        <xdr:cNvPr id="722" name="楕円 721"/>
        <xdr:cNvSpPr/>
      </xdr:nvSpPr>
      <xdr:spPr>
        <a:xfrm>
          <a:off x="13652500" y="1653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165422</xdr:rowOff>
    </xdr:from>
    <xdr:ext cx="534377" cy="259045"/>
    <xdr:sp macro="" textlink="">
      <xdr:nvSpPr>
        <xdr:cNvPr id="723" name="テキスト ボックス 722"/>
        <xdr:cNvSpPr txBox="1"/>
      </xdr:nvSpPr>
      <xdr:spPr>
        <a:xfrm>
          <a:off x="13436111" y="1662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38315</xdr:rowOff>
    </xdr:from>
    <xdr:to>
      <xdr:col>67</xdr:col>
      <xdr:colOff>101600</xdr:colOff>
      <xdr:row>96</xdr:row>
      <xdr:rowOff>139915</xdr:rowOff>
    </xdr:to>
    <xdr:sp macro="" textlink="">
      <xdr:nvSpPr>
        <xdr:cNvPr id="724" name="楕円 723"/>
        <xdr:cNvSpPr/>
      </xdr:nvSpPr>
      <xdr:spPr>
        <a:xfrm>
          <a:off x="12763500" y="1649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156442</xdr:rowOff>
    </xdr:from>
    <xdr:ext cx="534377" cy="259045"/>
    <xdr:sp macro="" textlink="">
      <xdr:nvSpPr>
        <xdr:cNvPr id="725" name="テキスト ボックス 724"/>
        <xdr:cNvSpPr txBox="1"/>
      </xdr:nvSpPr>
      <xdr:spPr>
        <a:xfrm>
          <a:off x="12547111" y="1627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87757</xdr:rowOff>
    </xdr:from>
    <xdr:to>
      <xdr:col>102</xdr:col>
      <xdr:colOff>165100</xdr:colOff>
      <xdr:row>38</xdr:row>
      <xdr:rowOff>17907</xdr:rowOff>
    </xdr:to>
    <xdr:sp macro="" textlink="">
      <xdr:nvSpPr>
        <xdr:cNvPr id="760" name="フローチャート: 判断 759"/>
        <xdr:cNvSpPr/>
      </xdr:nvSpPr>
      <xdr:spPr>
        <a:xfrm>
          <a:off x="194945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34434</xdr:rowOff>
    </xdr:from>
    <xdr:ext cx="378565" cy="259045"/>
    <xdr:sp macro="" textlink="">
      <xdr:nvSpPr>
        <xdr:cNvPr id="761" name="テキスト ボックス 760"/>
        <xdr:cNvSpPr txBox="1"/>
      </xdr:nvSpPr>
      <xdr:spPr>
        <a:xfrm>
          <a:off x="19356017" y="620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総務費については、基金積立の減少等により</a:t>
          </a:r>
          <a:r>
            <a:rPr kumimoji="1" lang="ja-JP" altLang="en-US" sz="1100">
              <a:solidFill>
                <a:schemeClr val="dk1"/>
              </a:solidFill>
              <a:effectLst/>
              <a:latin typeface="+mn-lt"/>
              <a:ea typeface="+mn-ea"/>
              <a:cs typeface="+mn-cs"/>
            </a:rPr>
            <a:t>やや減額となった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民生費については、</a:t>
          </a:r>
          <a:r>
            <a:rPr kumimoji="1" lang="ja-JP" altLang="en-US" sz="1100">
              <a:solidFill>
                <a:schemeClr val="dk1"/>
              </a:solidFill>
              <a:effectLst/>
              <a:latin typeface="+mn-lt"/>
              <a:ea typeface="+mn-ea"/>
              <a:cs typeface="+mn-cs"/>
            </a:rPr>
            <a:t>類似団体を超え増加を続けているが当年度は、障害者福祉費、介護保険広域連合への負担金等が</a:t>
          </a:r>
          <a:r>
            <a:rPr kumimoji="1" lang="ja-JP" altLang="ja-JP" sz="1100">
              <a:solidFill>
                <a:schemeClr val="dk1"/>
              </a:solidFill>
              <a:effectLst/>
              <a:latin typeface="+mn-lt"/>
              <a:ea typeface="+mn-ea"/>
              <a:cs typeface="+mn-cs"/>
            </a:rPr>
            <a:t>増額となった。</a:t>
          </a:r>
          <a:endParaRPr lang="ja-JP" altLang="ja-JP" sz="1400">
            <a:effectLst/>
          </a:endParaRPr>
        </a:p>
        <a:p>
          <a:r>
            <a:rPr kumimoji="1" lang="ja-JP" altLang="ja-JP" sz="1100">
              <a:solidFill>
                <a:schemeClr val="dk1"/>
              </a:solidFill>
              <a:effectLst/>
              <a:latin typeface="+mn-lt"/>
              <a:ea typeface="+mn-ea"/>
              <a:cs typeface="+mn-cs"/>
            </a:rPr>
            <a:t>衛生費については、</a:t>
          </a:r>
          <a:r>
            <a:rPr kumimoji="1" lang="ja-JP" altLang="en-US" sz="1100">
              <a:solidFill>
                <a:schemeClr val="dk1"/>
              </a:solidFill>
              <a:effectLst/>
              <a:latin typeface="+mn-lt"/>
              <a:ea typeface="+mn-ea"/>
              <a:cs typeface="+mn-cs"/>
            </a:rPr>
            <a:t>衛生施設を更新したため八女西部広域事務組合負担</a:t>
          </a:r>
          <a:r>
            <a:rPr kumimoji="1" lang="ja-JP" altLang="ja-JP" sz="1100">
              <a:solidFill>
                <a:schemeClr val="dk1"/>
              </a:solidFill>
              <a:effectLst/>
              <a:latin typeface="+mn-lt"/>
              <a:ea typeface="+mn-ea"/>
              <a:cs typeface="+mn-cs"/>
            </a:rPr>
            <a:t>金の増</a:t>
          </a:r>
          <a:r>
            <a:rPr kumimoji="1" lang="ja-JP" altLang="en-US" sz="1100">
              <a:solidFill>
                <a:schemeClr val="dk1"/>
              </a:solidFill>
              <a:effectLst/>
              <a:latin typeface="+mn-lt"/>
              <a:ea typeface="+mn-ea"/>
              <a:cs typeface="+mn-cs"/>
            </a:rPr>
            <a:t>等が影響を与えている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災害復旧</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月の大雨により補助・単独災害復旧事業ともに増額となった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今後は、大型建設事業による歳出増を見込んだ上で計画的な事業展開に努める。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実質収支については、</a:t>
          </a:r>
          <a:r>
            <a:rPr kumimoji="1" lang="en-US" altLang="ja-JP" sz="1100">
              <a:solidFill>
                <a:schemeClr val="dk1"/>
              </a:solidFill>
              <a:effectLst/>
              <a:latin typeface="+mn-lt"/>
              <a:ea typeface="+mn-ea"/>
              <a:cs typeface="+mn-cs"/>
            </a:rPr>
            <a:t>191,976</a:t>
          </a:r>
          <a:r>
            <a:rPr kumimoji="1" lang="ja-JP" altLang="ja-JP" sz="1100">
              <a:solidFill>
                <a:schemeClr val="dk1"/>
              </a:solidFill>
              <a:effectLst/>
              <a:latin typeface="+mn-lt"/>
              <a:ea typeface="+mn-ea"/>
              <a:cs typeface="+mn-cs"/>
            </a:rPr>
            <a:t>千円の黒字となったが、単年度収支は、</a:t>
          </a:r>
          <a:r>
            <a:rPr kumimoji="1" lang="en-US" altLang="ja-JP" sz="1100">
              <a:solidFill>
                <a:schemeClr val="dk1"/>
              </a:solidFill>
              <a:effectLst/>
              <a:latin typeface="+mn-lt"/>
              <a:ea typeface="+mn-ea"/>
              <a:cs typeface="+mn-cs"/>
            </a:rPr>
            <a:t>155,046</a:t>
          </a:r>
          <a:r>
            <a:rPr kumimoji="1" lang="ja-JP" altLang="ja-JP" sz="1100">
              <a:solidFill>
                <a:schemeClr val="dk1"/>
              </a:solidFill>
              <a:effectLst/>
              <a:latin typeface="+mn-lt"/>
              <a:ea typeface="+mn-ea"/>
              <a:cs typeface="+mn-cs"/>
            </a:rPr>
            <a:t>千円の赤字となった。</a:t>
          </a:r>
          <a:r>
            <a:rPr kumimoji="1" lang="ja-JP" altLang="en-US" sz="1100">
              <a:solidFill>
                <a:schemeClr val="dk1"/>
              </a:solidFill>
              <a:effectLst/>
              <a:latin typeface="+mn-lt"/>
              <a:ea typeface="+mn-ea"/>
              <a:cs typeface="+mn-cs"/>
            </a:rPr>
            <a:t>個人</a:t>
          </a:r>
          <a:r>
            <a:rPr kumimoji="1" lang="ja-JP" altLang="ja-JP" sz="1100">
              <a:solidFill>
                <a:schemeClr val="dk1"/>
              </a:solidFill>
              <a:effectLst/>
              <a:latin typeface="+mn-lt"/>
              <a:ea typeface="+mn-ea"/>
              <a:cs typeface="+mn-cs"/>
            </a:rPr>
            <a:t>住民税の伸びがあったものの、</a:t>
          </a:r>
          <a:r>
            <a:rPr kumimoji="1" lang="ja-JP" altLang="en-US" sz="1100">
              <a:solidFill>
                <a:schemeClr val="dk1"/>
              </a:solidFill>
              <a:effectLst/>
              <a:latin typeface="+mn-lt"/>
              <a:ea typeface="+mn-ea"/>
              <a:cs typeface="+mn-cs"/>
            </a:rPr>
            <a:t>普通建設事業が継続されていること、一部事務組合への負担金が増加していること、国民健康保険特別会計の累積赤字の補てんなどを実施するなど、</a:t>
          </a:r>
          <a:r>
            <a:rPr kumimoji="1" lang="ja-JP" altLang="ja-JP" sz="1100">
              <a:solidFill>
                <a:schemeClr val="dk1"/>
              </a:solidFill>
              <a:effectLst/>
              <a:latin typeface="+mn-lt"/>
              <a:ea typeface="+mn-ea"/>
              <a:cs typeface="+mn-cs"/>
            </a:rPr>
            <a:t>基金の繰入等を実施しながら財政運営を行った。</a:t>
          </a:r>
          <a:endParaRPr lang="ja-JP" altLang="ja-JP" sz="1400">
            <a:effectLst/>
          </a:endParaRPr>
        </a:p>
        <a:p>
          <a:r>
            <a:rPr kumimoji="1" lang="ja-JP" altLang="ja-JP" sz="1100">
              <a:solidFill>
                <a:schemeClr val="dk1"/>
              </a:solidFill>
              <a:effectLst/>
              <a:latin typeface="+mn-lt"/>
              <a:ea typeface="+mn-ea"/>
              <a:cs typeface="+mn-cs"/>
            </a:rPr>
            <a:t>財政調整基金についても、歳計剰余金による積み立てよりも取崩しが多かったため、減額となっている。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以前より</a:t>
          </a:r>
          <a:r>
            <a:rPr kumimoji="1" lang="ja-JP" altLang="ja-JP" sz="1100">
              <a:solidFill>
                <a:schemeClr val="dk1"/>
              </a:solidFill>
              <a:effectLst/>
              <a:latin typeface="+mn-lt"/>
              <a:ea typeface="+mn-ea"/>
              <a:cs typeface="+mn-cs"/>
            </a:rPr>
            <a:t>国民健康保険特別会計</a:t>
          </a:r>
          <a:r>
            <a:rPr kumimoji="1" lang="ja-JP" altLang="en-US" sz="1100">
              <a:solidFill>
                <a:schemeClr val="dk1"/>
              </a:solidFill>
              <a:effectLst/>
              <a:latin typeface="+mn-lt"/>
              <a:ea typeface="+mn-ea"/>
              <a:cs typeface="+mn-cs"/>
            </a:rPr>
            <a:t>については赤字運営が続いていたが当年度においては黒字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年度より県単位の広域化により財政運営の責任主体が福岡県になるため</a:t>
          </a:r>
          <a:r>
            <a:rPr kumimoji="1" lang="ja-JP" altLang="en-US" sz="1100">
              <a:solidFill>
                <a:schemeClr val="dk1"/>
              </a:solidFill>
              <a:effectLst/>
              <a:latin typeface="+mn-lt"/>
              <a:ea typeface="+mn-ea"/>
              <a:cs typeface="+mn-cs"/>
            </a:rPr>
            <a:t>、一般会計からの繰入により</a:t>
          </a:r>
          <a:r>
            <a:rPr kumimoji="1" lang="ja-JP" altLang="ja-JP" sz="1100">
              <a:solidFill>
                <a:schemeClr val="dk1"/>
              </a:solidFill>
              <a:effectLst/>
              <a:latin typeface="+mn-lt"/>
              <a:ea typeface="+mn-ea"/>
              <a:cs typeface="+mn-cs"/>
            </a:rPr>
            <a:t>赤字を解消</a:t>
          </a:r>
          <a:r>
            <a:rPr kumimoji="1" lang="ja-JP" altLang="en-US" sz="1100">
              <a:solidFill>
                <a:schemeClr val="dk1"/>
              </a:solidFill>
              <a:effectLst/>
              <a:latin typeface="+mn-lt"/>
              <a:ea typeface="+mn-ea"/>
              <a:cs typeface="+mn-cs"/>
            </a:rPr>
            <a:t>したためである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広域化により赤字は解消したものの、</a:t>
          </a:r>
          <a:r>
            <a:rPr kumimoji="1" lang="ja-JP" altLang="ja-JP" sz="1100">
              <a:solidFill>
                <a:schemeClr val="dk1"/>
              </a:solidFill>
              <a:effectLst/>
              <a:latin typeface="+mn-lt"/>
              <a:ea typeface="+mn-ea"/>
              <a:cs typeface="+mn-cs"/>
            </a:rPr>
            <a:t>引き続き特定健診の受診率向上、健康増進・予防事業などの推進に取り組んでいく。</a:t>
          </a:r>
          <a:endParaRPr lang="ja-JP" altLang="ja-JP" sz="1400">
            <a:effectLst/>
          </a:endParaRPr>
        </a:p>
        <a:p>
          <a:r>
            <a:rPr kumimoji="1" lang="ja-JP" altLang="ja-JP" sz="1100">
              <a:solidFill>
                <a:schemeClr val="dk1"/>
              </a:solidFill>
              <a:effectLst/>
              <a:latin typeface="+mn-lt"/>
              <a:ea typeface="+mn-ea"/>
              <a:cs typeface="+mn-cs"/>
            </a:rPr>
            <a:t>水道事業会計については、今後も計画的に維持補修・更新を実施していく。</a:t>
          </a:r>
          <a:endParaRPr lang="ja-JP" altLang="ja-JP" sz="1400">
            <a:effectLst/>
          </a:endParaRPr>
        </a:p>
        <a:p>
          <a:r>
            <a:rPr kumimoji="1" lang="ja-JP" altLang="ja-JP" sz="1100">
              <a:solidFill>
                <a:schemeClr val="dk1"/>
              </a:solidFill>
              <a:effectLst/>
              <a:latin typeface="+mn-lt"/>
              <a:ea typeface="+mn-ea"/>
              <a:cs typeface="+mn-cs"/>
            </a:rPr>
            <a:t>下水道事業会計については、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年度より地方公営企業法の適用が予定されており独立した会計となるが、引き続き</a:t>
          </a:r>
          <a:r>
            <a:rPr kumimoji="1" lang="ja-JP" altLang="ja-JP" sz="1100">
              <a:solidFill>
                <a:schemeClr val="dk1"/>
              </a:solidFill>
              <a:effectLst/>
              <a:latin typeface="+mn-lt"/>
              <a:ea typeface="+mn-ea"/>
              <a:cs typeface="+mn-cs"/>
            </a:rPr>
            <a:t>整備計画に基づき多額の支出が見込まれているため</a:t>
          </a:r>
          <a:r>
            <a:rPr kumimoji="1" lang="ja-JP" altLang="en-US" sz="1100">
              <a:solidFill>
                <a:schemeClr val="dk1"/>
              </a:solidFill>
              <a:effectLst/>
              <a:latin typeface="+mn-lt"/>
              <a:ea typeface="+mn-ea"/>
              <a:cs typeface="+mn-cs"/>
            </a:rPr>
            <a:t>、一層、</a:t>
          </a:r>
          <a:r>
            <a:rPr kumimoji="1" lang="ja-JP" altLang="ja-JP" sz="1100">
              <a:solidFill>
                <a:schemeClr val="dk1"/>
              </a:solidFill>
              <a:effectLst/>
              <a:latin typeface="+mn-lt"/>
              <a:ea typeface="+mn-ea"/>
              <a:cs typeface="+mn-cs"/>
            </a:rPr>
            <a:t>効率的な財政運営を行っていく。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E40" sqref="E40:S40"/>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7604735</v>
      </c>
      <c r="BO4" s="430"/>
      <c r="BP4" s="430"/>
      <c r="BQ4" s="430"/>
      <c r="BR4" s="430"/>
      <c r="BS4" s="430"/>
      <c r="BT4" s="430"/>
      <c r="BU4" s="431"/>
      <c r="BV4" s="429">
        <v>8076681</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4.2</v>
      </c>
      <c r="CU4" s="436"/>
      <c r="CV4" s="436"/>
      <c r="CW4" s="436"/>
      <c r="CX4" s="436"/>
      <c r="CY4" s="436"/>
      <c r="CZ4" s="436"/>
      <c r="DA4" s="437"/>
      <c r="DB4" s="435">
        <v>7.7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7176837</v>
      </c>
      <c r="BO5" s="467"/>
      <c r="BP5" s="467"/>
      <c r="BQ5" s="467"/>
      <c r="BR5" s="467"/>
      <c r="BS5" s="467"/>
      <c r="BT5" s="467"/>
      <c r="BU5" s="468"/>
      <c r="BV5" s="466">
        <v>7612788</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95.3</v>
      </c>
      <c r="CU5" s="464"/>
      <c r="CV5" s="464"/>
      <c r="CW5" s="464"/>
      <c r="CX5" s="464"/>
      <c r="CY5" s="464"/>
      <c r="CZ5" s="464"/>
      <c r="DA5" s="465"/>
      <c r="DB5" s="463">
        <v>90.1</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427898</v>
      </c>
      <c r="BO6" s="467"/>
      <c r="BP6" s="467"/>
      <c r="BQ6" s="467"/>
      <c r="BR6" s="467"/>
      <c r="BS6" s="467"/>
      <c r="BT6" s="467"/>
      <c r="BU6" s="468"/>
      <c r="BV6" s="466">
        <v>463893</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101.4</v>
      </c>
      <c r="CU6" s="504"/>
      <c r="CV6" s="504"/>
      <c r="CW6" s="504"/>
      <c r="CX6" s="504"/>
      <c r="CY6" s="504"/>
      <c r="CZ6" s="504"/>
      <c r="DA6" s="505"/>
      <c r="DB6" s="503">
        <v>95.8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235922</v>
      </c>
      <c r="BO7" s="467"/>
      <c r="BP7" s="467"/>
      <c r="BQ7" s="467"/>
      <c r="BR7" s="467"/>
      <c r="BS7" s="467"/>
      <c r="BT7" s="467"/>
      <c r="BU7" s="468"/>
      <c r="BV7" s="466">
        <v>116871</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4554555</v>
      </c>
      <c r="CU7" s="467"/>
      <c r="CV7" s="467"/>
      <c r="CW7" s="467"/>
      <c r="CX7" s="467"/>
      <c r="CY7" s="467"/>
      <c r="CZ7" s="467"/>
      <c r="DA7" s="468"/>
      <c r="DB7" s="466">
        <v>4507142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191976</v>
      </c>
      <c r="BO8" s="467"/>
      <c r="BP8" s="467"/>
      <c r="BQ8" s="467"/>
      <c r="BR8" s="467"/>
      <c r="BS8" s="467"/>
      <c r="BT8" s="467"/>
      <c r="BU8" s="468"/>
      <c r="BV8" s="466">
        <v>347022</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0.64</v>
      </c>
      <c r="CU8" s="507"/>
      <c r="CV8" s="507"/>
      <c r="CW8" s="507"/>
      <c r="CX8" s="507"/>
      <c r="CY8" s="507"/>
      <c r="CZ8" s="507"/>
      <c r="DA8" s="508"/>
      <c r="DB8" s="506">
        <v>0.62</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20183</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-155046</v>
      </c>
      <c r="BO9" s="467"/>
      <c r="BP9" s="467"/>
      <c r="BQ9" s="467"/>
      <c r="BR9" s="467"/>
      <c r="BS9" s="467"/>
      <c r="BT9" s="467"/>
      <c r="BU9" s="468"/>
      <c r="BV9" s="466">
        <v>-26660</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14.1</v>
      </c>
      <c r="CU9" s="464"/>
      <c r="CV9" s="464"/>
      <c r="CW9" s="464"/>
      <c r="CX9" s="464"/>
      <c r="CY9" s="464"/>
      <c r="CZ9" s="464"/>
      <c r="DA9" s="465"/>
      <c r="DB9" s="463">
        <v>13.3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20253</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115</v>
      </c>
      <c r="AV10" s="499"/>
      <c r="AW10" s="499"/>
      <c r="AX10" s="499"/>
      <c r="AY10" s="500" t="s">
        <v>120</v>
      </c>
      <c r="AZ10" s="501"/>
      <c r="BA10" s="501"/>
      <c r="BB10" s="501"/>
      <c r="BC10" s="501"/>
      <c r="BD10" s="501"/>
      <c r="BE10" s="501"/>
      <c r="BF10" s="501"/>
      <c r="BG10" s="501"/>
      <c r="BH10" s="501"/>
      <c r="BI10" s="501"/>
      <c r="BJ10" s="501"/>
      <c r="BK10" s="501"/>
      <c r="BL10" s="501"/>
      <c r="BM10" s="502"/>
      <c r="BN10" s="466">
        <v>3663</v>
      </c>
      <c r="BO10" s="467"/>
      <c r="BP10" s="467"/>
      <c r="BQ10" s="467"/>
      <c r="BR10" s="467"/>
      <c r="BS10" s="467"/>
      <c r="BT10" s="467"/>
      <c r="BU10" s="468"/>
      <c r="BV10" s="466">
        <v>3080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29970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19670</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119105</v>
      </c>
      <c r="BO12" s="467"/>
      <c r="BP12" s="467"/>
      <c r="BQ12" s="467"/>
      <c r="BR12" s="467"/>
      <c r="BS12" s="467"/>
      <c r="BT12" s="467"/>
      <c r="BU12" s="468"/>
      <c r="BV12" s="466">
        <v>100000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19463</v>
      </c>
      <c r="S13" s="548"/>
      <c r="T13" s="548"/>
      <c r="U13" s="548"/>
      <c r="V13" s="549"/>
      <c r="W13" s="482" t="s">
        <v>140</v>
      </c>
      <c r="X13" s="483"/>
      <c r="Y13" s="483"/>
      <c r="Z13" s="483"/>
      <c r="AA13" s="483"/>
      <c r="AB13" s="473"/>
      <c r="AC13" s="517">
        <v>1099</v>
      </c>
      <c r="AD13" s="518"/>
      <c r="AE13" s="518"/>
      <c r="AF13" s="518"/>
      <c r="AG13" s="557"/>
      <c r="AH13" s="517">
        <v>1209</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-240518</v>
      </c>
      <c r="BO13" s="467"/>
      <c r="BP13" s="467"/>
      <c r="BQ13" s="467"/>
      <c r="BR13" s="467"/>
      <c r="BS13" s="467"/>
      <c r="BT13" s="467"/>
      <c r="BU13" s="468"/>
      <c r="BV13" s="466">
        <v>-123580</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7.3</v>
      </c>
      <c r="CU13" s="464"/>
      <c r="CV13" s="464"/>
      <c r="CW13" s="464"/>
      <c r="CX13" s="464"/>
      <c r="CY13" s="464"/>
      <c r="CZ13" s="464"/>
      <c r="DA13" s="465"/>
      <c r="DB13" s="463">
        <v>6.7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19811</v>
      </c>
      <c r="S14" s="548"/>
      <c r="T14" s="548"/>
      <c r="U14" s="548"/>
      <c r="V14" s="549"/>
      <c r="W14" s="456"/>
      <c r="X14" s="457"/>
      <c r="Y14" s="457"/>
      <c r="Z14" s="457"/>
      <c r="AA14" s="457"/>
      <c r="AB14" s="446"/>
      <c r="AC14" s="550">
        <v>12.1</v>
      </c>
      <c r="AD14" s="551"/>
      <c r="AE14" s="551"/>
      <c r="AF14" s="551"/>
      <c r="AG14" s="552"/>
      <c r="AH14" s="550">
        <v>12.8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11.8</v>
      </c>
      <c r="CU14" s="562"/>
      <c r="CV14" s="562"/>
      <c r="CW14" s="562"/>
      <c r="CX14" s="562"/>
      <c r="CY14" s="562"/>
      <c r="CZ14" s="562"/>
      <c r="DA14" s="563"/>
      <c r="DB14" s="561">
        <v>4.0999999999999996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19612</v>
      </c>
      <c r="S15" s="548"/>
      <c r="T15" s="548"/>
      <c r="U15" s="548"/>
      <c r="V15" s="549"/>
      <c r="W15" s="482" t="s">
        <v>148</v>
      </c>
      <c r="X15" s="483"/>
      <c r="Y15" s="483"/>
      <c r="Z15" s="483"/>
      <c r="AA15" s="483"/>
      <c r="AB15" s="473"/>
      <c r="AC15" s="517">
        <v>2250</v>
      </c>
      <c r="AD15" s="518"/>
      <c r="AE15" s="518"/>
      <c r="AF15" s="518"/>
      <c r="AG15" s="557"/>
      <c r="AH15" s="517">
        <v>2465</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2349549</v>
      </c>
      <c r="BO15" s="430"/>
      <c r="BP15" s="430"/>
      <c r="BQ15" s="430"/>
      <c r="BR15" s="430"/>
      <c r="BS15" s="430"/>
      <c r="BT15" s="430"/>
      <c r="BU15" s="431"/>
      <c r="BV15" s="429">
        <v>2255774</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24.8</v>
      </c>
      <c r="AD16" s="551"/>
      <c r="AE16" s="551"/>
      <c r="AF16" s="551"/>
      <c r="AG16" s="552"/>
      <c r="AH16" s="550">
        <v>26</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3631198</v>
      </c>
      <c r="BO16" s="467"/>
      <c r="BP16" s="467"/>
      <c r="BQ16" s="467"/>
      <c r="BR16" s="467"/>
      <c r="BS16" s="467"/>
      <c r="BT16" s="467"/>
      <c r="BU16" s="468"/>
      <c r="BV16" s="466">
        <v>3617858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5716</v>
      </c>
      <c r="AD17" s="518"/>
      <c r="AE17" s="518"/>
      <c r="AF17" s="518"/>
      <c r="AG17" s="557"/>
      <c r="AH17" s="517">
        <v>5793</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2993542</v>
      </c>
      <c r="BO17" s="467"/>
      <c r="BP17" s="467"/>
      <c r="BQ17" s="467"/>
      <c r="BR17" s="467"/>
      <c r="BS17" s="467"/>
      <c r="BT17" s="467"/>
      <c r="BU17" s="468"/>
      <c r="BV17" s="466">
        <v>2874300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37.94</v>
      </c>
      <c r="M18" s="579"/>
      <c r="N18" s="579"/>
      <c r="O18" s="579"/>
      <c r="P18" s="579"/>
      <c r="Q18" s="579"/>
      <c r="R18" s="580"/>
      <c r="S18" s="580"/>
      <c r="T18" s="580"/>
      <c r="U18" s="580"/>
      <c r="V18" s="581"/>
      <c r="W18" s="484"/>
      <c r="X18" s="485"/>
      <c r="Y18" s="485"/>
      <c r="Z18" s="485"/>
      <c r="AA18" s="485"/>
      <c r="AB18" s="476"/>
      <c r="AC18" s="582">
        <v>63.1</v>
      </c>
      <c r="AD18" s="583"/>
      <c r="AE18" s="583"/>
      <c r="AF18" s="583"/>
      <c r="AG18" s="584"/>
      <c r="AH18" s="582">
        <v>61.2</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4311892</v>
      </c>
      <c r="BO18" s="467"/>
      <c r="BP18" s="467"/>
      <c r="BQ18" s="467"/>
      <c r="BR18" s="467"/>
      <c r="BS18" s="467"/>
      <c r="BT18" s="467"/>
      <c r="BU18" s="468"/>
      <c r="BV18" s="466">
        <v>4174649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532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5185201</v>
      </c>
      <c r="BO19" s="467"/>
      <c r="BP19" s="467"/>
      <c r="BQ19" s="467"/>
      <c r="BR19" s="467"/>
      <c r="BS19" s="467"/>
      <c r="BT19" s="467"/>
      <c r="BU19" s="468"/>
      <c r="BV19" s="466">
        <v>5344417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7007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7074388</v>
      </c>
      <c r="BO23" s="467"/>
      <c r="BP23" s="467"/>
      <c r="BQ23" s="467"/>
      <c r="BR23" s="467"/>
      <c r="BS23" s="467"/>
      <c r="BT23" s="467"/>
      <c r="BU23" s="468"/>
      <c r="BV23" s="466">
        <v>7308369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7667</v>
      </c>
      <c r="R24" s="518"/>
      <c r="S24" s="518"/>
      <c r="T24" s="518"/>
      <c r="U24" s="518"/>
      <c r="V24" s="557"/>
      <c r="W24" s="616"/>
      <c r="X24" s="604"/>
      <c r="Y24" s="605"/>
      <c r="Z24" s="516" t="s">
        <v>172</v>
      </c>
      <c r="AA24" s="496"/>
      <c r="AB24" s="496"/>
      <c r="AC24" s="496"/>
      <c r="AD24" s="496"/>
      <c r="AE24" s="496"/>
      <c r="AF24" s="496"/>
      <c r="AG24" s="497"/>
      <c r="AH24" s="517">
        <v>102</v>
      </c>
      <c r="AI24" s="518"/>
      <c r="AJ24" s="518"/>
      <c r="AK24" s="518"/>
      <c r="AL24" s="557"/>
      <c r="AM24" s="517">
        <v>310998</v>
      </c>
      <c r="AN24" s="518"/>
      <c r="AO24" s="518"/>
      <c r="AP24" s="518"/>
      <c r="AQ24" s="518"/>
      <c r="AR24" s="557"/>
      <c r="AS24" s="517">
        <v>3049</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6787266</v>
      </c>
      <c r="BO24" s="467"/>
      <c r="BP24" s="467"/>
      <c r="BQ24" s="467"/>
      <c r="BR24" s="467"/>
      <c r="BS24" s="467"/>
      <c r="BT24" s="467"/>
      <c r="BU24" s="468"/>
      <c r="BV24" s="466">
        <v>6967363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6430</v>
      </c>
      <c r="R25" s="518"/>
      <c r="S25" s="518"/>
      <c r="T25" s="518"/>
      <c r="U25" s="518"/>
      <c r="V25" s="557"/>
      <c r="W25" s="616"/>
      <c r="X25" s="604"/>
      <c r="Y25" s="605"/>
      <c r="Z25" s="516" t="s">
        <v>175</v>
      </c>
      <c r="AA25" s="496"/>
      <c r="AB25" s="496"/>
      <c r="AC25" s="496"/>
      <c r="AD25" s="496"/>
      <c r="AE25" s="496"/>
      <c r="AF25" s="496"/>
      <c r="AG25" s="497"/>
      <c r="AH25" s="517" t="s">
        <v>137</v>
      </c>
      <c r="AI25" s="518"/>
      <c r="AJ25" s="518"/>
      <c r="AK25" s="518"/>
      <c r="AL25" s="557"/>
      <c r="AM25" s="517" t="s">
        <v>137</v>
      </c>
      <c r="AN25" s="518"/>
      <c r="AO25" s="518"/>
      <c r="AP25" s="518"/>
      <c r="AQ25" s="518"/>
      <c r="AR25" s="557"/>
      <c r="AS25" s="517" t="s">
        <v>137</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958423</v>
      </c>
      <c r="BO25" s="430"/>
      <c r="BP25" s="430"/>
      <c r="BQ25" s="430"/>
      <c r="BR25" s="430"/>
      <c r="BS25" s="430"/>
      <c r="BT25" s="430"/>
      <c r="BU25" s="431"/>
      <c r="BV25" s="429">
        <v>1107949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5950</v>
      </c>
      <c r="R26" s="518"/>
      <c r="S26" s="518"/>
      <c r="T26" s="518"/>
      <c r="U26" s="518"/>
      <c r="V26" s="557"/>
      <c r="W26" s="616"/>
      <c r="X26" s="604"/>
      <c r="Y26" s="605"/>
      <c r="Z26" s="516" t="s">
        <v>178</v>
      </c>
      <c r="AA26" s="626"/>
      <c r="AB26" s="626"/>
      <c r="AC26" s="626"/>
      <c r="AD26" s="626"/>
      <c r="AE26" s="626"/>
      <c r="AF26" s="626"/>
      <c r="AG26" s="627"/>
      <c r="AH26" s="517" t="s">
        <v>137</v>
      </c>
      <c r="AI26" s="518"/>
      <c r="AJ26" s="518"/>
      <c r="AK26" s="518"/>
      <c r="AL26" s="557"/>
      <c r="AM26" s="517" t="s">
        <v>137</v>
      </c>
      <c r="AN26" s="518"/>
      <c r="AO26" s="518"/>
      <c r="AP26" s="518"/>
      <c r="AQ26" s="518"/>
      <c r="AR26" s="557"/>
      <c r="AS26" s="517" t="s">
        <v>137</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3240</v>
      </c>
      <c r="R27" s="518"/>
      <c r="S27" s="518"/>
      <c r="T27" s="518"/>
      <c r="U27" s="518"/>
      <c r="V27" s="557"/>
      <c r="W27" s="616"/>
      <c r="X27" s="604"/>
      <c r="Y27" s="605"/>
      <c r="Z27" s="516" t="s">
        <v>181</v>
      </c>
      <c r="AA27" s="496"/>
      <c r="AB27" s="496"/>
      <c r="AC27" s="496"/>
      <c r="AD27" s="496"/>
      <c r="AE27" s="496"/>
      <c r="AF27" s="496"/>
      <c r="AG27" s="497"/>
      <c r="AH27" s="517" t="s">
        <v>137</v>
      </c>
      <c r="AI27" s="518"/>
      <c r="AJ27" s="518"/>
      <c r="AK27" s="518"/>
      <c r="AL27" s="557"/>
      <c r="AM27" s="517" t="s">
        <v>137</v>
      </c>
      <c r="AN27" s="518"/>
      <c r="AO27" s="518"/>
      <c r="AP27" s="518"/>
      <c r="AQ27" s="518"/>
      <c r="AR27" s="557"/>
      <c r="AS27" s="517" t="s">
        <v>137</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t="s">
        <v>137</v>
      </c>
      <c r="BO27" s="640"/>
      <c r="BP27" s="640"/>
      <c r="BQ27" s="640"/>
      <c r="BR27" s="640"/>
      <c r="BS27" s="640"/>
      <c r="BT27" s="640"/>
      <c r="BU27" s="641"/>
      <c r="BV27" s="639" t="s">
        <v>137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2580</v>
      </c>
      <c r="R28" s="518"/>
      <c r="S28" s="518"/>
      <c r="T28" s="518"/>
      <c r="U28" s="518"/>
      <c r="V28" s="557"/>
      <c r="W28" s="616"/>
      <c r="X28" s="604"/>
      <c r="Y28" s="605"/>
      <c r="Z28" s="516" t="s">
        <v>184</v>
      </c>
      <c r="AA28" s="496"/>
      <c r="AB28" s="496"/>
      <c r="AC28" s="496"/>
      <c r="AD28" s="496"/>
      <c r="AE28" s="496"/>
      <c r="AF28" s="496"/>
      <c r="AG28" s="497"/>
      <c r="AH28" s="517" t="s">
        <v>137</v>
      </c>
      <c r="AI28" s="518"/>
      <c r="AJ28" s="518"/>
      <c r="AK28" s="518"/>
      <c r="AL28" s="557"/>
      <c r="AM28" s="517" t="s">
        <v>137</v>
      </c>
      <c r="AN28" s="518"/>
      <c r="AO28" s="518"/>
      <c r="AP28" s="518"/>
      <c r="AQ28" s="518"/>
      <c r="AR28" s="557"/>
      <c r="AS28" s="517" t="s">
        <v>137</v>
      </c>
      <c r="AT28" s="518"/>
      <c r="AU28" s="518"/>
      <c r="AV28" s="518"/>
      <c r="AW28" s="518"/>
      <c r="AX28" s="519"/>
      <c r="AY28" s="642" t="s">
        <v>185</v>
      </c>
      <c r="AZ28" s="643"/>
      <c r="BA28" s="643"/>
      <c r="BB28" s="644"/>
      <c r="BC28" s="426" t="s">
        <v>47</v>
      </c>
      <c r="BD28" s="427"/>
      <c r="BE28" s="427"/>
      <c r="BF28" s="427"/>
      <c r="BG28" s="427"/>
      <c r="BH28" s="427"/>
      <c r="BI28" s="427"/>
      <c r="BJ28" s="427"/>
      <c r="BK28" s="427"/>
      <c r="BL28" s="427"/>
      <c r="BM28" s="428"/>
      <c r="BN28" s="429">
        <v>1875204</v>
      </c>
      <c r="BO28" s="430"/>
      <c r="BP28" s="430"/>
      <c r="BQ28" s="430"/>
      <c r="BR28" s="430"/>
      <c r="BS28" s="430"/>
      <c r="BT28" s="430"/>
      <c r="BU28" s="431"/>
      <c r="BV28" s="429">
        <v>1955646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11</v>
      </c>
      <c r="M29" s="518"/>
      <c r="N29" s="518"/>
      <c r="O29" s="518"/>
      <c r="P29" s="557"/>
      <c r="Q29" s="517">
        <v>2500</v>
      </c>
      <c r="R29" s="518"/>
      <c r="S29" s="518"/>
      <c r="T29" s="518"/>
      <c r="U29" s="518"/>
      <c r="V29" s="557"/>
      <c r="W29" s="617"/>
      <c r="X29" s="618"/>
      <c r="Y29" s="619"/>
      <c r="Z29" s="516" t="s">
        <v>187</v>
      </c>
      <c r="AA29" s="496"/>
      <c r="AB29" s="496"/>
      <c r="AC29" s="496"/>
      <c r="AD29" s="496"/>
      <c r="AE29" s="496"/>
      <c r="AF29" s="496"/>
      <c r="AG29" s="497"/>
      <c r="AH29" s="517">
        <v>102</v>
      </c>
      <c r="AI29" s="518"/>
      <c r="AJ29" s="518"/>
      <c r="AK29" s="518"/>
      <c r="AL29" s="557"/>
      <c r="AM29" s="517">
        <v>310998</v>
      </c>
      <c r="AN29" s="518"/>
      <c r="AO29" s="518"/>
      <c r="AP29" s="518"/>
      <c r="AQ29" s="518"/>
      <c r="AR29" s="557"/>
      <c r="AS29" s="517">
        <v>3049</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190903</v>
      </c>
      <c r="BO29" s="467"/>
      <c r="BP29" s="467"/>
      <c r="BQ29" s="467"/>
      <c r="BR29" s="467"/>
      <c r="BS29" s="467"/>
      <c r="BT29" s="467"/>
      <c r="BU29" s="468"/>
      <c r="BV29" s="466">
        <v>180497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98.2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1475868</v>
      </c>
      <c r="BO30" s="640"/>
      <c r="BP30" s="640"/>
      <c r="BQ30" s="640"/>
      <c r="BR30" s="640"/>
      <c r="BS30" s="640"/>
      <c r="BT30" s="640"/>
      <c r="BU30" s="641"/>
      <c r="BV30" s="639">
        <v>1670916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196</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IF('各会計、関係団体の財政状況及び健全化判断比率'!B30="","",'各会計、関係団体の財政状況及び健全化判断比率'!B30)</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IF('各会計、関係団体の財政状況及び健全化判断比率'!B31="","",'各会計、関係団体の財政状況及び健全化判断比率'!B31)</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福岡県南広域水道企業団（用水供給事業会計）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住宅新築資金等貸付特別会計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福岡県自治振興組合（一般会計）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広川防災ダム管理特別会計</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福岡県自治振興組合（公文書館事業特別会計）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福岡県介護保険広域連合（一般会計）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福岡県介護保険広域連合（介護保険事業特別会計）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福岡県市町村職員退職手当組合（一般会計）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福岡県市町村職員退職手当組合（基金特別会計）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福岡県市町村消防団員等公務災害補償組合（一般会計）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八女西部広域事務組合（一般会計）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公立八女総合病院企業団（病院及び介護老人保健施設事業会計）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fn4SQT4mdyIGQjiV0jaynttOSOGezHPuR4vFsyG+SafjQL8CmAseEXy3J/xqNGBn/PbQjGeBc73pd7szwDi5Q==" saltValue="pcRF+Mk08FYIDs+ENbeu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33" zoomScale="70" zoomScaleNormal="70" zoomScaleSheetLayoutView="100" workbookViewId="0">
      <selection activeCell="K38" sqref="K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44" t="s">
        <v>552</v>
      </c>
      <c r="D34" s="1244"/>
      <c r="E34" s="1245"/>
      <c r="F34" s="32">
        <v>15.56</v>
      </c>
      <c r="G34" s="33">
        <v>16.940000000000001</v>
      </c>
      <c r="H34" s="33">
        <v>18.32</v>
      </c>
      <c r="I34" s="33">
        <v>19.14</v>
      </c>
      <c r="J34" s="34">
        <v>19.829999999999998</v>
      </c>
      <c r="K34" s="22"/>
      <c r="L34" s="22"/>
      <c r="M34" s="22"/>
      <c r="N34" s="22"/>
      <c r="O34" s="22"/>
      <c r="P34" s="22"/>
    </row>
    <row r="35" spans="1:16" ht="39" customHeight="1" x14ac:dyDescent="0.15">
      <c r="A35" s="22"/>
      <c r="B35" s="35"/>
      <c r="C35" s="1238" t="s">
        <v>553</v>
      </c>
      <c r="D35" s="1239"/>
      <c r="E35" s="1240"/>
      <c r="F35" s="36">
        <v>8.6199999999999992</v>
      </c>
      <c r="G35" s="37">
        <v>13.39</v>
      </c>
      <c r="H35" s="37">
        <v>8.23</v>
      </c>
      <c r="I35" s="37">
        <v>7.64</v>
      </c>
      <c r="J35" s="38">
        <v>4.1399999999999997</v>
      </c>
      <c r="K35" s="22"/>
      <c r="L35" s="22"/>
      <c r="M35" s="22"/>
      <c r="N35" s="22"/>
      <c r="O35" s="22"/>
      <c r="P35" s="22"/>
    </row>
    <row r="36" spans="1:16" ht="39" customHeight="1" x14ac:dyDescent="0.15">
      <c r="A36" s="22"/>
      <c r="B36" s="35"/>
      <c r="C36" s="1238" t="s">
        <v>554</v>
      </c>
      <c r="D36" s="1239"/>
      <c r="E36" s="1240"/>
      <c r="F36" s="36">
        <v>0.91</v>
      </c>
      <c r="G36" s="37">
        <v>0.74</v>
      </c>
      <c r="H36" s="37">
        <v>0.99</v>
      </c>
      <c r="I36" s="37">
        <v>1.18</v>
      </c>
      <c r="J36" s="38">
        <v>2.2000000000000002</v>
      </c>
      <c r="K36" s="22"/>
      <c r="L36" s="22"/>
      <c r="M36" s="22"/>
      <c r="N36" s="22"/>
      <c r="O36" s="22"/>
      <c r="P36" s="22"/>
    </row>
    <row r="37" spans="1:16" ht="39" customHeight="1" x14ac:dyDescent="0.15">
      <c r="A37" s="22"/>
      <c r="B37" s="35"/>
      <c r="C37" s="1238" t="s">
        <v>555</v>
      </c>
      <c r="D37" s="1239"/>
      <c r="E37" s="1240"/>
      <c r="F37" s="36" t="s">
        <v>556</v>
      </c>
      <c r="G37" s="37" t="s">
        <v>557</v>
      </c>
      <c r="H37" s="37" t="s">
        <v>558</v>
      </c>
      <c r="I37" s="37" t="s">
        <v>559</v>
      </c>
      <c r="J37" s="38">
        <v>1.53</v>
      </c>
      <c r="K37" s="22"/>
      <c r="L37" s="22"/>
      <c r="M37" s="22"/>
      <c r="N37" s="22"/>
      <c r="O37" s="22"/>
      <c r="P37" s="22"/>
    </row>
    <row r="38" spans="1:16" ht="39" customHeight="1" x14ac:dyDescent="0.15">
      <c r="A38" s="22"/>
      <c r="B38" s="35"/>
      <c r="C38" s="1238" t="s">
        <v>560</v>
      </c>
      <c r="D38" s="1239"/>
      <c r="E38" s="1240"/>
      <c r="F38" s="36">
        <v>0.15</v>
      </c>
      <c r="G38" s="37">
        <v>0.14000000000000001</v>
      </c>
      <c r="H38" s="37">
        <v>0.14000000000000001</v>
      </c>
      <c r="I38" s="37">
        <v>0.34</v>
      </c>
      <c r="J38" s="38">
        <v>0.35</v>
      </c>
      <c r="K38" s="22"/>
      <c r="L38" s="22"/>
      <c r="M38" s="22"/>
      <c r="N38" s="22"/>
      <c r="O38" s="22"/>
      <c r="P38" s="22"/>
    </row>
    <row r="39" spans="1:16" ht="39" customHeight="1" x14ac:dyDescent="0.15">
      <c r="A39" s="22"/>
      <c r="B39" s="35"/>
      <c r="C39" s="1238" t="s">
        <v>561</v>
      </c>
      <c r="D39" s="1239"/>
      <c r="E39" s="1240"/>
      <c r="F39" s="36">
        <v>0.04</v>
      </c>
      <c r="G39" s="37">
        <v>0.03</v>
      </c>
      <c r="H39" s="37">
        <v>0.02</v>
      </c>
      <c r="I39" s="37">
        <v>0.04</v>
      </c>
      <c r="J39" s="38">
        <v>0.05</v>
      </c>
      <c r="K39" s="22"/>
      <c r="L39" s="22"/>
      <c r="M39" s="22"/>
      <c r="N39" s="22"/>
      <c r="O39" s="22"/>
      <c r="P39" s="22"/>
    </row>
    <row r="40" spans="1:16" ht="39" customHeight="1" x14ac:dyDescent="0.15">
      <c r="A40" s="22"/>
      <c r="B40" s="35"/>
      <c r="C40" s="1238" t="s">
        <v>562</v>
      </c>
      <c r="D40" s="1239"/>
      <c r="E40" s="1240"/>
      <c r="F40" s="36">
        <v>0</v>
      </c>
      <c r="G40" s="37">
        <v>0.02</v>
      </c>
      <c r="H40" s="37">
        <v>0.03</v>
      </c>
      <c r="I40" s="37">
        <v>0</v>
      </c>
      <c r="J40" s="38">
        <v>0.01</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563</v>
      </c>
      <c r="D42" s="1239"/>
      <c r="E42" s="1240"/>
      <c r="F42" s="36" t="s">
        <v>501</v>
      </c>
      <c r="G42" s="37" t="s">
        <v>501</v>
      </c>
      <c r="H42" s="37" t="s">
        <v>501</v>
      </c>
      <c r="I42" s="37" t="s">
        <v>501</v>
      </c>
      <c r="J42" s="38" t="s">
        <v>501</v>
      </c>
      <c r="K42" s="22"/>
      <c r="L42" s="22"/>
      <c r="M42" s="22"/>
      <c r="N42" s="22"/>
      <c r="O42" s="22"/>
      <c r="P42" s="22"/>
    </row>
    <row r="43" spans="1:16" ht="39" customHeight="1" thickBot="1" x14ac:dyDescent="0.2">
      <c r="A43" s="22"/>
      <c r="B43" s="40"/>
      <c r="C43" s="1241" t="s">
        <v>564</v>
      </c>
      <c r="D43" s="1242"/>
      <c r="E43" s="1243"/>
      <c r="F43" s="41" t="s">
        <v>501</v>
      </c>
      <c r="G43" s="42" t="s">
        <v>501</v>
      </c>
      <c r="H43" s="42" t="s">
        <v>501</v>
      </c>
      <c r="I43" s="42" t="s">
        <v>501</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J1qmh8zmwHwdGlQXmA2+Hy2DqjVFy2ooYIaszQ9nYQWzpxUuIrZFoxOeOxN1OltySA5WAT228awCx4ZZV/jqQ==" saltValue="CayHTMZJwvoJGTJmpkOG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52" zoomScale="70" zoomScaleNormal="70" zoomScaleSheetLayoutView="55" workbookViewId="0">
      <selection activeCell="O55" sqref="O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733</v>
      </c>
      <c r="L45" s="60">
        <v>685</v>
      </c>
      <c r="M45" s="60">
        <v>674</v>
      </c>
      <c r="N45" s="60">
        <v>719</v>
      </c>
      <c r="O45" s="61">
        <v>705</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501</v>
      </c>
      <c r="L46" s="64" t="s">
        <v>501</v>
      </c>
      <c r="M46" s="64" t="s">
        <v>501</v>
      </c>
      <c r="N46" s="64" t="s">
        <v>501</v>
      </c>
      <c r="O46" s="65" t="s">
        <v>501</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501</v>
      </c>
      <c r="L47" s="64" t="s">
        <v>501</v>
      </c>
      <c r="M47" s="64" t="s">
        <v>501</v>
      </c>
      <c r="N47" s="64" t="s">
        <v>501</v>
      </c>
      <c r="O47" s="65" t="s">
        <v>501</v>
      </c>
      <c r="P47" s="48"/>
      <c r="Q47" s="48"/>
      <c r="R47" s="48"/>
      <c r="S47" s="48"/>
      <c r="T47" s="48"/>
      <c r="U47" s="48"/>
    </row>
    <row r="48" spans="1:21" ht="30.75" customHeight="1" x14ac:dyDescent="0.15">
      <c r="A48" s="48"/>
      <c r="B48" s="1248"/>
      <c r="C48" s="1249"/>
      <c r="D48" s="62"/>
      <c r="E48" s="1254" t="s">
        <v>14</v>
      </c>
      <c r="F48" s="1254"/>
      <c r="G48" s="1254"/>
      <c r="H48" s="1254"/>
      <c r="I48" s="1254"/>
      <c r="J48" s="1255"/>
      <c r="K48" s="63">
        <v>75</v>
      </c>
      <c r="L48" s="64">
        <v>74</v>
      </c>
      <c r="M48" s="64">
        <v>99</v>
      </c>
      <c r="N48" s="64">
        <v>98</v>
      </c>
      <c r="O48" s="65">
        <v>94</v>
      </c>
      <c r="P48" s="48"/>
      <c r="Q48" s="48"/>
      <c r="R48" s="48"/>
      <c r="S48" s="48"/>
      <c r="T48" s="48"/>
      <c r="U48" s="48"/>
    </row>
    <row r="49" spans="1:21" ht="30.75" customHeight="1" x14ac:dyDescent="0.15">
      <c r="A49" s="48"/>
      <c r="B49" s="1248"/>
      <c r="C49" s="1249"/>
      <c r="D49" s="62"/>
      <c r="E49" s="1254" t="s">
        <v>15</v>
      </c>
      <c r="F49" s="1254"/>
      <c r="G49" s="1254"/>
      <c r="H49" s="1254"/>
      <c r="I49" s="1254"/>
      <c r="J49" s="1255"/>
      <c r="K49" s="63">
        <v>85</v>
      </c>
      <c r="L49" s="64">
        <v>56</v>
      </c>
      <c r="M49" s="64">
        <v>69</v>
      </c>
      <c r="N49" s="64">
        <v>89</v>
      </c>
      <c r="O49" s="65">
        <v>101</v>
      </c>
      <c r="P49" s="48"/>
      <c r="Q49" s="48"/>
      <c r="R49" s="48"/>
      <c r="S49" s="48"/>
      <c r="T49" s="48"/>
      <c r="U49" s="48"/>
    </row>
    <row r="50" spans="1:21" ht="30.75" customHeight="1" x14ac:dyDescent="0.15">
      <c r="A50" s="48"/>
      <c r="B50" s="1248"/>
      <c r="C50" s="1249"/>
      <c r="D50" s="62"/>
      <c r="E50" s="1254" t="s">
        <v>16</v>
      </c>
      <c r="F50" s="1254"/>
      <c r="G50" s="1254"/>
      <c r="H50" s="1254"/>
      <c r="I50" s="1254"/>
      <c r="J50" s="1255"/>
      <c r="K50" s="63">
        <v>14</v>
      </c>
      <c r="L50" s="64">
        <v>17</v>
      </c>
      <c r="M50" s="64">
        <v>17</v>
      </c>
      <c r="N50" s="64">
        <v>29</v>
      </c>
      <c r="O50" s="65">
        <v>8</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501</v>
      </c>
      <c r="L51" s="64" t="s">
        <v>501</v>
      </c>
      <c r="M51" s="64" t="s">
        <v>501</v>
      </c>
      <c r="N51" s="64" t="s">
        <v>501</v>
      </c>
      <c r="O51" s="65" t="s">
        <v>501</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640</v>
      </c>
      <c r="L52" s="64">
        <v>609</v>
      </c>
      <c r="M52" s="64">
        <v>609</v>
      </c>
      <c r="N52" s="64">
        <v>625</v>
      </c>
      <c r="O52" s="65">
        <v>612</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267</v>
      </c>
      <c r="L53" s="69">
        <v>223</v>
      </c>
      <c r="M53" s="69">
        <v>250</v>
      </c>
      <c r="N53" s="69">
        <v>310</v>
      </c>
      <c r="O53" s="70">
        <v>296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62" t="s">
        <v>24</v>
      </c>
      <c r="C57" s="1263"/>
      <c r="D57" s="1266" t="s">
        <v>25</v>
      </c>
      <c r="E57" s="1267"/>
      <c r="F57" s="1267"/>
      <c r="G57" s="1267"/>
      <c r="H57" s="1267"/>
      <c r="I57" s="1267"/>
      <c r="J57" s="1268"/>
      <c r="K57" s="82">
        <v>122</v>
      </c>
      <c r="L57" s="83">
        <v>132</v>
      </c>
      <c r="M57" s="83">
        <v>146</v>
      </c>
      <c r="N57" s="83">
        <v>180</v>
      </c>
      <c r="O57" s="84">
        <v>191</v>
      </c>
    </row>
    <row r="58" spans="1:21" ht="31.5" customHeight="1" thickBot="1" x14ac:dyDescent="0.2">
      <c r="B58" s="1264"/>
      <c r="C58" s="1265"/>
      <c r="D58" s="1269" t="s">
        <v>26</v>
      </c>
      <c r="E58" s="1270"/>
      <c r="F58" s="1270"/>
      <c r="G58" s="1270"/>
      <c r="H58" s="1270"/>
      <c r="I58" s="1270"/>
      <c r="J58" s="1271"/>
      <c r="K58" s="85" t="s">
        <v>610</v>
      </c>
      <c r="L58" s="86" t="s">
        <v>611</v>
      </c>
      <c r="M58" s="86" t="s">
        <v>612</v>
      </c>
      <c r="N58" s="86" t="s">
        <v>613</v>
      </c>
      <c r="O58" s="87" t="s">
        <v>614</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Xp5XeilAaRuB0w4GsoKh34blW+YINmp2ZiQ9KsSb7q/IkxFMrLN/c8BWJQUND1qPDOy4Ut6eqRQpvY5Dj+E1Q==" saltValue="J4zHz0hu1HYEAAMG4mMo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70" zoomScaleNormal="70" zoomScaleSheetLayoutView="100" workbookViewId="0">
      <selection activeCell="M42" sqref="M42"/>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543</v>
      </c>
      <c r="J40" s="99" t="s">
        <v>544</v>
      </c>
      <c r="K40" s="99" t="s">
        <v>545</v>
      </c>
      <c r="L40" s="99" t="s">
        <v>546</v>
      </c>
      <c r="M40" s="100" t="s">
        <v>547</v>
      </c>
    </row>
    <row r="41" spans="2:13" ht="27.75" customHeight="1" x14ac:dyDescent="0.15">
      <c r="B41" s="1272" t="s">
        <v>29</v>
      </c>
      <c r="C41" s="1273"/>
      <c r="D41" s="101"/>
      <c r="E41" s="1278" t="s">
        <v>30</v>
      </c>
      <c r="F41" s="1278"/>
      <c r="G41" s="1278"/>
      <c r="H41" s="1279"/>
      <c r="I41" s="102">
        <v>6879</v>
      </c>
      <c r="J41" s="103">
        <v>7017</v>
      </c>
      <c r="K41" s="103">
        <v>7223</v>
      </c>
      <c r="L41" s="103">
        <v>7308</v>
      </c>
      <c r="M41" s="104">
        <v>7074</v>
      </c>
    </row>
    <row r="42" spans="2:13" ht="27.75" customHeight="1" x14ac:dyDescent="0.15">
      <c r="B42" s="1274"/>
      <c r="C42" s="1275"/>
      <c r="D42" s="105"/>
      <c r="E42" s="1280" t="s">
        <v>31</v>
      </c>
      <c r="F42" s="1280"/>
      <c r="G42" s="1280"/>
      <c r="H42" s="1281"/>
      <c r="I42" s="106">
        <v>43</v>
      </c>
      <c r="J42" s="107">
        <v>134</v>
      </c>
      <c r="K42" s="107">
        <v>139</v>
      </c>
      <c r="L42" s="107">
        <v>137</v>
      </c>
      <c r="M42" s="108">
        <v>129</v>
      </c>
    </row>
    <row r="43" spans="2:13" ht="27.75" customHeight="1" x14ac:dyDescent="0.15">
      <c r="B43" s="1274"/>
      <c r="C43" s="1275"/>
      <c r="D43" s="105"/>
      <c r="E43" s="1280" t="s">
        <v>32</v>
      </c>
      <c r="F43" s="1280"/>
      <c r="G43" s="1280"/>
      <c r="H43" s="1281"/>
      <c r="I43" s="106">
        <v>2056</v>
      </c>
      <c r="J43" s="107">
        <v>2161</v>
      </c>
      <c r="K43" s="107">
        <v>2176</v>
      </c>
      <c r="L43" s="107">
        <v>2317</v>
      </c>
      <c r="M43" s="108">
        <v>2479</v>
      </c>
    </row>
    <row r="44" spans="2:13" ht="27.75" customHeight="1" x14ac:dyDescent="0.15">
      <c r="B44" s="1274"/>
      <c r="C44" s="1275"/>
      <c r="D44" s="105"/>
      <c r="E44" s="1280" t="s">
        <v>33</v>
      </c>
      <c r="F44" s="1280"/>
      <c r="G44" s="1280"/>
      <c r="H44" s="1281"/>
      <c r="I44" s="106">
        <v>682</v>
      </c>
      <c r="J44" s="107">
        <v>680</v>
      </c>
      <c r="K44" s="107">
        <v>768</v>
      </c>
      <c r="L44" s="107">
        <v>845</v>
      </c>
      <c r="M44" s="108">
        <v>683</v>
      </c>
    </row>
    <row r="45" spans="2:13" ht="27.75" customHeight="1" x14ac:dyDescent="0.15">
      <c r="B45" s="1274"/>
      <c r="C45" s="1275"/>
      <c r="D45" s="105"/>
      <c r="E45" s="1280" t="s">
        <v>34</v>
      </c>
      <c r="F45" s="1280"/>
      <c r="G45" s="1280"/>
      <c r="H45" s="1281"/>
      <c r="I45" s="106">
        <v>732</v>
      </c>
      <c r="J45" s="107">
        <v>918</v>
      </c>
      <c r="K45" s="107">
        <v>781</v>
      </c>
      <c r="L45" s="107">
        <v>690</v>
      </c>
      <c r="M45" s="108">
        <v>664</v>
      </c>
    </row>
    <row r="46" spans="2:13" ht="27.75" customHeight="1" x14ac:dyDescent="0.15">
      <c r="B46" s="1274"/>
      <c r="C46" s="1275"/>
      <c r="D46" s="109"/>
      <c r="E46" s="1280" t="s">
        <v>35</v>
      </c>
      <c r="F46" s="1280"/>
      <c r="G46" s="1280"/>
      <c r="H46" s="1281"/>
      <c r="I46" s="106" t="s">
        <v>501</v>
      </c>
      <c r="J46" s="107" t="s">
        <v>501</v>
      </c>
      <c r="K46" s="107" t="s">
        <v>501</v>
      </c>
      <c r="L46" s="107" t="s">
        <v>501</v>
      </c>
      <c r="M46" s="108" t="s">
        <v>501</v>
      </c>
    </row>
    <row r="47" spans="2:13" ht="27.75" customHeight="1" x14ac:dyDescent="0.15">
      <c r="B47" s="1274"/>
      <c r="C47" s="1275"/>
      <c r="D47" s="110"/>
      <c r="E47" s="1282" t="s">
        <v>36</v>
      </c>
      <c r="F47" s="1283"/>
      <c r="G47" s="1283"/>
      <c r="H47" s="1284"/>
      <c r="I47" s="106" t="s">
        <v>501</v>
      </c>
      <c r="J47" s="107" t="s">
        <v>501</v>
      </c>
      <c r="K47" s="107" t="s">
        <v>501</v>
      </c>
      <c r="L47" s="107" t="s">
        <v>501</v>
      </c>
      <c r="M47" s="108" t="s">
        <v>501</v>
      </c>
    </row>
    <row r="48" spans="2:13" ht="27.75" customHeight="1" x14ac:dyDescent="0.15">
      <c r="B48" s="1274"/>
      <c r="C48" s="1275"/>
      <c r="D48" s="105"/>
      <c r="E48" s="1280" t="s">
        <v>37</v>
      </c>
      <c r="F48" s="1280"/>
      <c r="G48" s="1280"/>
      <c r="H48" s="1281"/>
      <c r="I48" s="106" t="s">
        <v>501</v>
      </c>
      <c r="J48" s="107" t="s">
        <v>501</v>
      </c>
      <c r="K48" s="107" t="s">
        <v>501</v>
      </c>
      <c r="L48" s="107" t="s">
        <v>501</v>
      </c>
      <c r="M48" s="108" t="s">
        <v>501</v>
      </c>
    </row>
    <row r="49" spans="2:13" ht="27.75" customHeight="1" x14ac:dyDescent="0.15">
      <c r="B49" s="1276"/>
      <c r="C49" s="1277"/>
      <c r="D49" s="105"/>
      <c r="E49" s="1280" t="s">
        <v>38</v>
      </c>
      <c r="F49" s="1280"/>
      <c r="G49" s="1280"/>
      <c r="H49" s="1281"/>
      <c r="I49" s="106" t="s">
        <v>501</v>
      </c>
      <c r="J49" s="107" t="s">
        <v>501</v>
      </c>
      <c r="K49" s="107" t="s">
        <v>501</v>
      </c>
      <c r="L49" s="107" t="s">
        <v>501</v>
      </c>
      <c r="M49" s="108" t="s">
        <v>501</v>
      </c>
    </row>
    <row r="50" spans="2:13" ht="27.75" customHeight="1" x14ac:dyDescent="0.15">
      <c r="B50" s="1285" t="s">
        <v>39</v>
      </c>
      <c r="C50" s="1286"/>
      <c r="D50" s="111"/>
      <c r="E50" s="1280" t="s">
        <v>40</v>
      </c>
      <c r="F50" s="1280"/>
      <c r="G50" s="1280"/>
      <c r="H50" s="1281"/>
      <c r="I50" s="106">
        <v>3688</v>
      </c>
      <c r="J50" s="107">
        <v>3647</v>
      </c>
      <c r="K50" s="107">
        <v>3872</v>
      </c>
      <c r="L50" s="107">
        <v>3810</v>
      </c>
      <c r="M50" s="108">
        <v>3544</v>
      </c>
    </row>
    <row r="51" spans="2:13" ht="27.75" customHeight="1" x14ac:dyDescent="0.15">
      <c r="B51" s="1274"/>
      <c r="C51" s="1275"/>
      <c r="D51" s="105"/>
      <c r="E51" s="1280" t="s">
        <v>41</v>
      </c>
      <c r="F51" s="1280"/>
      <c r="G51" s="1280"/>
      <c r="H51" s="1281"/>
      <c r="I51" s="106">
        <v>5</v>
      </c>
      <c r="J51" s="107">
        <v>5</v>
      </c>
      <c r="K51" s="107">
        <v>29</v>
      </c>
      <c r="L51" s="107">
        <v>3</v>
      </c>
      <c r="M51" s="108">
        <v>2</v>
      </c>
    </row>
    <row r="52" spans="2:13" ht="27.75" customHeight="1" x14ac:dyDescent="0.15">
      <c r="B52" s="1276"/>
      <c r="C52" s="1277"/>
      <c r="D52" s="105"/>
      <c r="E52" s="1280" t="s">
        <v>42</v>
      </c>
      <c r="F52" s="1280"/>
      <c r="G52" s="1280"/>
      <c r="H52" s="1281"/>
      <c r="I52" s="106">
        <v>6731</v>
      </c>
      <c r="J52" s="107">
        <v>6961</v>
      </c>
      <c r="K52" s="107">
        <v>7166</v>
      </c>
      <c r="L52" s="107">
        <v>7326</v>
      </c>
      <c r="M52" s="108">
        <v>7015</v>
      </c>
    </row>
    <row r="53" spans="2:13" ht="27.75" customHeight="1" thickBot="1" x14ac:dyDescent="0.2">
      <c r="B53" s="1287" t="s">
        <v>43</v>
      </c>
      <c r="C53" s="1288"/>
      <c r="D53" s="112"/>
      <c r="E53" s="1289" t="s">
        <v>44</v>
      </c>
      <c r="F53" s="1289"/>
      <c r="G53" s="1289"/>
      <c r="H53" s="1290"/>
      <c r="I53" s="113">
        <v>-32</v>
      </c>
      <c r="J53" s="114">
        <v>298</v>
      </c>
      <c r="K53" s="114">
        <v>19</v>
      </c>
      <c r="L53" s="114">
        <v>159</v>
      </c>
      <c r="M53" s="115">
        <v>468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DYATr0CIOhk8Ge9f6GUoKuoE2W/hU/kA1SjpeE099ON6IrGu9TZ6IZVaQjo+Tli0gamsDvxaNwOVNDnLC4VqQ==" saltValue="AINglaXe3FwY9ZDP7jU0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545</v>
      </c>
      <c r="G54" s="124" t="s">
        <v>546</v>
      </c>
      <c r="H54" s="125" t="s">
        <v>547</v>
      </c>
    </row>
    <row r="55" spans="2:8" ht="52.5" customHeight="1" x14ac:dyDescent="0.15">
      <c r="B55" s="126"/>
      <c r="C55" s="1299" t="s">
        <v>47</v>
      </c>
      <c r="D55" s="1299"/>
      <c r="E55" s="1300"/>
      <c r="F55" s="127">
        <v>2015</v>
      </c>
      <c r="G55" s="127">
        <v>1956</v>
      </c>
      <c r="H55" s="128">
        <v>1875</v>
      </c>
    </row>
    <row r="56" spans="2:8" ht="52.5" customHeight="1" x14ac:dyDescent="0.15">
      <c r="B56" s="129"/>
      <c r="C56" s="1301" t="s">
        <v>48</v>
      </c>
      <c r="D56" s="1301"/>
      <c r="E56" s="1302"/>
      <c r="F56" s="130">
        <v>170</v>
      </c>
      <c r="G56" s="130">
        <v>180</v>
      </c>
      <c r="H56" s="131">
        <v>191</v>
      </c>
    </row>
    <row r="57" spans="2:8" ht="53.25" customHeight="1" x14ac:dyDescent="0.15">
      <c r="B57" s="129"/>
      <c r="C57" s="1303" t="s">
        <v>49</v>
      </c>
      <c r="D57" s="1303"/>
      <c r="E57" s="1304"/>
      <c r="F57" s="132">
        <v>1685</v>
      </c>
      <c r="G57" s="132">
        <v>1671</v>
      </c>
      <c r="H57" s="133">
        <v>1476</v>
      </c>
    </row>
    <row r="58" spans="2:8" ht="45.75" customHeight="1" x14ac:dyDescent="0.15">
      <c r="B58" s="134"/>
      <c r="C58" s="1291" t="s">
        <v>600</v>
      </c>
      <c r="D58" s="1292"/>
      <c r="E58" s="1293"/>
      <c r="F58" s="135">
        <v>992</v>
      </c>
      <c r="G58" s="135">
        <v>1109</v>
      </c>
      <c r="H58" s="136">
        <v>1066</v>
      </c>
    </row>
    <row r="59" spans="2:8" ht="45.75" customHeight="1" x14ac:dyDescent="0.15">
      <c r="B59" s="134"/>
      <c r="C59" s="1291" t="s">
        <v>601</v>
      </c>
      <c r="D59" s="1292"/>
      <c r="E59" s="1293"/>
      <c r="F59" s="135">
        <v>438</v>
      </c>
      <c r="G59" s="135">
        <v>296</v>
      </c>
      <c r="H59" s="136">
        <v>136</v>
      </c>
    </row>
    <row r="60" spans="2:8" ht="45.75" customHeight="1" x14ac:dyDescent="0.15">
      <c r="B60" s="134"/>
      <c r="C60" s="1291" t="s">
        <v>604</v>
      </c>
      <c r="D60" s="1292"/>
      <c r="E60" s="1293"/>
      <c r="F60" s="135">
        <v>103</v>
      </c>
      <c r="G60" s="135">
        <v>104</v>
      </c>
      <c r="H60" s="136">
        <v>104</v>
      </c>
    </row>
    <row r="61" spans="2:8" ht="45.75" customHeight="1" x14ac:dyDescent="0.15">
      <c r="B61" s="134"/>
      <c r="C61" s="1291" t="s">
        <v>602</v>
      </c>
      <c r="D61" s="1292"/>
      <c r="E61" s="1293"/>
      <c r="F61" s="135">
        <v>27</v>
      </c>
      <c r="G61" s="135">
        <v>38</v>
      </c>
      <c r="H61" s="136">
        <v>45</v>
      </c>
    </row>
    <row r="62" spans="2:8" ht="45.75" customHeight="1" thickBot="1" x14ac:dyDescent="0.2">
      <c r="B62" s="137"/>
      <c r="C62" s="1294" t="s">
        <v>603</v>
      </c>
      <c r="D62" s="1295"/>
      <c r="E62" s="1296"/>
      <c r="F62" s="138">
        <v>42</v>
      </c>
      <c r="G62" s="138">
        <v>42</v>
      </c>
      <c r="H62" s="139">
        <v>42</v>
      </c>
    </row>
    <row r="63" spans="2:8" ht="52.5" customHeight="1" thickBot="1" x14ac:dyDescent="0.2">
      <c r="B63" s="140"/>
      <c r="C63" s="1297" t="s">
        <v>50</v>
      </c>
      <c r="D63" s="1297"/>
      <c r="E63" s="1298"/>
      <c r="F63" s="141">
        <v>3870</v>
      </c>
      <c r="G63" s="141">
        <v>3807</v>
      </c>
      <c r="H63" s="142">
        <v>3542</v>
      </c>
    </row>
    <row r="64" spans="2:8" ht="15" customHeight="1" x14ac:dyDescent="0.15"/>
    <row r="65" ht="0" hidden="1" customHeight="1" x14ac:dyDescent="0.15"/>
    <row r="66" ht="0" hidden="1" customHeight="1" x14ac:dyDescent="0.15"/>
  </sheetData>
  <sheetProtection algorithmName="SHA-512" hashValue="cWiFEIxxLVluaS2MkOb206Xvw3smn2ebcamsBIGy1q2DvsQyzlsQwyomPoUAyVuOIi8dZ3RbrW5wPS7v6wD+PQ==" saltValue="p52/jhOpQK3+I+5jViQj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C53" zoomScale="60" zoomScaleNormal="6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628</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618</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543</v>
      </c>
      <c r="BQ50" s="1310"/>
      <c r="BR50" s="1310"/>
      <c r="BS50" s="1310"/>
      <c r="BT50" s="1310"/>
      <c r="BU50" s="1310"/>
      <c r="BV50" s="1310"/>
      <c r="BW50" s="1310"/>
      <c r="BX50" s="1310" t="s">
        <v>544</v>
      </c>
      <c r="BY50" s="1310"/>
      <c r="BZ50" s="1310"/>
      <c r="CA50" s="1310"/>
      <c r="CB50" s="1310"/>
      <c r="CC50" s="1310"/>
      <c r="CD50" s="1310"/>
      <c r="CE50" s="1310"/>
      <c r="CF50" s="1310" t="s">
        <v>545</v>
      </c>
      <c r="CG50" s="1310"/>
      <c r="CH50" s="1310"/>
      <c r="CI50" s="1310"/>
      <c r="CJ50" s="1310"/>
      <c r="CK50" s="1310"/>
      <c r="CL50" s="1310"/>
      <c r="CM50" s="1310"/>
      <c r="CN50" s="1310" t="s">
        <v>546</v>
      </c>
      <c r="CO50" s="1310"/>
      <c r="CP50" s="1310"/>
      <c r="CQ50" s="1310"/>
      <c r="CR50" s="1310"/>
      <c r="CS50" s="1310"/>
      <c r="CT50" s="1310"/>
      <c r="CU50" s="1310"/>
      <c r="CV50" s="1310" t="s">
        <v>547</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619</v>
      </c>
      <c r="AO51" s="1308"/>
      <c r="AP51" s="1308"/>
      <c r="AQ51" s="1308"/>
      <c r="AR51" s="1308"/>
      <c r="AS51" s="1308"/>
      <c r="AT51" s="1308"/>
      <c r="AU51" s="1308"/>
      <c r="AV51" s="1308"/>
      <c r="AW51" s="1308"/>
      <c r="AX51" s="1308"/>
      <c r="AY51" s="1308"/>
      <c r="AZ51" s="1308"/>
      <c r="BA51" s="1308"/>
      <c r="BB51" s="1308" t="s">
        <v>620</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0.4</v>
      </c>
      <c r="CG51" s="1305"/>
      <c r="CH51" s="1305"/>
      <c r="CI51" s="1305"/>
      <c r="CJ51" s="1305"/>
      <c r="CK51" s="1305"/>
      <c r="CL51" s="1305"/>
      <c r="CM51" s="1305"/>
      <c r="CN51" s="1305">
        <v>4.0999999999999996</v>
      </c>
      <c r="CO51" s="1305"/>
      <c r="CP51" s="1305"/>
      <c r="CQ51" s="1305"/>
      <c r="CR51" s="1305"/>
      <c r="CS51" s="1305"/>
      <c r="CT51" s="1305"/>
      <c r="CU51" s="1305"/>
      <c r="CV51" s="1305">
        <v>11.8</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621</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37.200000000000003</v>
      </c>
      <c r="CG53" s="1305"/>
      <c r="CH53" s="1305"/>
      <c r="CI53" s="1305"/>
      <c r="CJ53" s="1305"/>
      <c r="CK53" s="1305"/>
      <c r="CL53" s="1305"/>
      <c r="CM53" s="1305"/>
      <c r="CN53" s="1305">
        <v>37.5</v>
      </c>
      <c r="CO53" s="1305"/>
      <c r="CP53" s="1305"/>
      <c r="CQ53" s="1305"/>
      <c r="CR53" s="1305"/>
      <c r="CS53" s="1305"/>
      <c r="CT53" s="1305"/>
      <c r="CU53" s="1305"/>
      <c r="CV53" s="1305">
        <v>38.9</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622</v>
      </c>
      <c r="AO55" s="1310"/>
      <c r="AP55" s="1310"/>
      <c r="AQ55" s="1310"/>
      <c r="AR55" s="1310"/>
      <c r="AS55" s="1310"/>
      <c r="AT55" s="1310"/>
      <c r="AU55" s="1310"/>
      <c r="AV55" s="1310"/>
      <c r="AW55" s="1310"/>
      <c r="AX55" s="1310"/>
      <c r="AY55" s="1310"/>
      <c r="AZ55" s="1310"/>
      <c r="BA55" s="1310"/>
      <c r="BB55" s="1308" t="s">
        <v>623</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21</v>
      </c>
      <c r="CG55" s="1305"/>
      <c r="CH55" s="1305"/>
      <c r="CI55" s="1305"/>
      <c r="CJ55" s="1305"/>
      <c r="CK55" s="1305"/>
      <c r="CL55" s="1305"/>
      <c r="CM55" s="1305"/>
      <c r="CN55" s="1305">
        <v>20.2</v>
      </c>
      <c r="CO55" s="1305"/>
      <c r="CP55" s="1305"/>
      <c r="CQ55" s="1305"/>
      <c r="CR55" s="1305"/>
      <c r="CS55" s="1305"/>
      <c r="CT55" s="1305"/>
      <c r="CU55" s="1305"/>
      <c r="CV55" s="1305">
        <v>18.3</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621</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56.1</v>
      </c>
      <c r="CG57" s="1305"/>
      <c r="CH57" s="1305"/>
      <c r="CI57" s="1305"/>
      <c r="CJ57" s="1305"/>
      <c r="CK57" s="1305"/>
      <c r="CL57" s="1305"/>
      <c r="CM57" s="1305"/>
      <c r="CN57" s="1305">
        <v>58.1</v>
      </c>
      <c r="CO57" s="1305"/>
      <c r="CP57" s="1305"/>
      <c r="CQ57" s="1305"/>
      <c r="CR57" s="1305"/>
      <c r="CS57" s="1305"/>
      <c r="CT57" s="1305"/>
      <c r="CU57" s="1305"/>
      <c r="CV57" s="1305">
        <v>59.1</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624</v>
      </c>
    </row>
    <row r="64" spans="1:109" x14ac:dyDescent="0.15">
      <c r="B64" s="394"/>
      <c r="G64" s="401"/>
      <c r="I64" s="414"/>
      <c r="J64" s="414"/>
      <c r="K64" s="414"/>
      <c r="L64" s="414"/>
      <c r="M64" s="414"/>
      <c r="N64" s="415"/>
      <c r="AM64" s="401"/>
      <c r="AN64" s="401" t="s">
        <v>617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629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618</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543</v>
      </c>
      <c r="BQ72" s="1310"/>
      <c r="BR72" s="1310"/>
      <c r="BS72" s="1310"/>
      <c r="BT72" s="1310"/>
      <c r="BU72" s="1310"/>
      <c r="BV72" s="1310"/>
      <c r="BW72" s="1310"/>
      <c r="BX72" s="1310" t="s">
        <v>544</v>
      </c>
      <c r="BY72" s="1310"/>
      <c r="BZ72" s="1310"/>
      <c r="CA72" s="1310"/>
      <c r="CB72" s="1310"/>
      <c r="CC72" s="1310"/>
      <c r="CD72" s="1310"/>
      <c r="CE72" s="1310"/>
      <c r="CF72" s="1310" t="s">
        <v>545</v>
      </c>
      <c r="CG72" s="1310"/>
      <c r="CH72" s="1310"/>
      <c r="CI72" s="1310"/>
      <c r="CJ72" s="1310"/>
      <c r="CK72" s="1310"/>
      <c r="CL72" s="1310"/>
      <c r="CM72" s="1310"/>
      <c r="CN72" s="1310" t="s">
        <v>546</v>
      </c>
      <c r="CO72" s="1310"/>
      <c r="CP72" s="1310"/>
      <c r="CQ72" s="1310"/>
      <c r="CR72" s="1310"/>
      <c r="CS72" s="1310"/>
      <c r="CT72" s="1310"/>
      <c r="CU72" s="1310"/>
      <c r="CV72" s="1310" t="s">
        <v>547</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619</v>
      </c>
      <c r="AO73" s="1308"/>
      <c r="AP73" s="1308"/>
      <c r="AQ73" s="1308"/>
      <c r="AR73" s="1308"/>
      <c r="AS73" s="1308"/>
      <c r="AT73" s="1308"/>
      <c r="AU73" s="1308"/>
      <c r="AV73" s="1308"/>
      <c r="AW73" s="1308"/>
      <c r="AX73" s="1308"/>
      <c r="AY73" s="1308"/>
      <c r="AZ73" s="1308"/>
      <c r="BA73" s="1308"/>
      <c r="BB73" s="1308" t="s">
        <v>623</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v>7.7</v>
      </c>
      <c r="BY73" s="1305"/>
      <c r="BZ73" s="1305"/>
      <c r="CA73" s="1305"/>
      <c r="CB73" s="1305"/>
      <c r="CC73" s="1305"/>
      <c r="CD73" s="1305"/>
      <c r="CE73" s="1305"/>
      <c r="CF73" s="1305">
        <v>0.4</v>
      </c>
      <c r="CG73" s="1305"/>
      <c r="CH73" s="1305"/>
      <c r="CI73" s="1305"/>
      <c r="CJ73" s="1305"/>
      <c r="CK73" s="1305"/>
      <c r="CL73" s="1305"/>
      <c r="CM73" s="1305"/>
      <c r="CN73" s="1305">
        <v>4.0999999999999996</v>
      </c>
      <c r="CO73" s="1305"/>
      <c r="CP73" s="1305"/>
      <c r="CQ73" s="1305"/>
      <c r="CR73" s="1305"/>
      <c r="CS73" s="1305"/>
      <c r="CT73" s="1305"/>
      <c r="CU73" s="1305"/>
      <c r="CV73" s="1305">
        <v>11.8</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625</v>
      </c>
      <c r="BC75" s="1308"/>
      <c r="BD75" s="1308"/>
      <c r="BE75" s="1308"/>
      <c r="BF75" s="1308"/>
      <c r="BG75" s="1308"/>
      <c r="BH75" s="1308"/>
      <c r="BI75" s="1308"/>
      <c r="BJ75" s="1308"/>
      <c r="BK75" s="1308"/>
      <c r="BL75" s="1308"/>
      <c r="BM75" s="1308"/>
      <c r="BN75" s="1308"/>
      <c r="BO75" s="1308"/>
      <c r="BP75" s="1305">
        <v>8.4</v>
      </c>
      <c r="BQ75" s="1305"/>
      <c r="BR75" s="1305"/>
      <c r="BS75" s="1305"/>
      <c r="BT75" s="1305"/>
      <c r="BU75" s="1305"/>
      <c r="BV75" s="1305"/>
      <c r="BW75" s="1305"/>
      <c r="BX75" s="1305">
        <v>7.2</v>
      </c>
      <c r="BY75" s="1305"/>
      <c r="BZ75" s="1305"/>
      <c r="CA75" s="1305"/>
      <c r="CB75" s="1305"/>
      <c r="CC75" s="1305"/>
      <c r="CD75" s="1305"/>
      <c r="CE75" s="1305"/>
      <c r="CF75" s="1305">
        <v>6.3</v>
      </c>
      <c r="CG75" s="1305"/>
      <c r="CH75" s="1305"/>
      <c r="CI75" s="1305"/>
      <c r="CJ75" s="1305"/>
      <c r="CK75" s="1305"/>
      <c r="CL75" s="1305"/>
      <c r="CM75" s="1305"/>
      <c r="CN75" s="1305">
        <v>6.7</v>
      </c>
      <c r="CO75" s="1305"/>
      <c r="CP75" s="1305"/>
      <c r="CQ75" s="1305"/>
      <c r="CR75" s="1305"/>
      <c r="CS75" s="1305"/>
      <c r="CT75" s="1305"/>
      <c r="CU75" s="1305"/>
      <c r="CV75" s="1305">
        <v>7.3</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622</v>
      </c>
      <c r="AO77" s="1310"/>
      <c r="AP77" s="1310"/>
      <c r="AQ77" s="1310"/>
      <c r="AR77" s="1310"/>
      <c r="AS77" s="1310"/>
      <c r="AT77" s="1310"/>
      <c r="AU77" s="1310"/>
      <c r="AV77" s="1310"/>
      <c r="AW77" s="1310"/>
      <c r="AX77" s="1310"/>
      <c r="AY77" s="1310"/>
      <c r="AZ77" s="1310"/>
      <c r="BA77" s="1310"/>
      <c r="BB77" s="1308" t="s">
        <v>623</v>
      </c>
      <c r="BC77" s="1308"/>
      <c r="BD77" s="1308"/>
      <c r="BE77" s="1308"/>
      <c r="BF77" s="1308"/>
      <c r="BG77" s="1308"/>
      <c r="BH77" s="1308"/>
      <c r="BI77" s="1308"/>
      <c r="BJ77" s="1308"/>
      <c r="BK77" s="1308"/>
      <c r="BL77" s="1308"/>
      <c r="BM77" s="1308"/>
      <c r="BN77" s="1308"/>
      <c r="BO77" s="1308"/>
      <c r="BP77" s="1305">
        <v>20.3</v>
      </c>
      <c r="BQ77" s="1305"/>
      <c r="BR77" s="1305"/>
      <c r="BS77" s="1305"/>
      <c r="BT77" s="1305"/>
      <c r="BU77" s="1305"/>
      <c r="BV77" s="1305"/>
      <c r="BW77" s="1305"/>
      <c r="BX77" s="1305">
        <v>20.2</v>
      </c>
      <c r="BY77" s="1305"/>
      <c r="BZ77" s="1305"/>
      <c r="CA77" s="1305"/>
      <c r="CB77" s="1305"/>
      <c r="CC77" s="1305"/>
      <c r="CD77" s="1305"/>
      <c r="CE77" s="1305"/>
      <c r="CF77" s="1305">
        <v>21</v>
      </c>
      <c r="CG77" s="1305"/>
      <c r="CH77" s="1305"/>
      <c r="CI77" s="1305"/>
      <c r="CJ77" s="1305"/>
      <c r="CK77" s="1305"/>
      <c r="CL77" s="1305"/>
      <c r="CM77" s="1305"/>
      <c r="CN77" s="1305">
        <v>20.2</v>
      </c>
      <c r="CO77" s="1305"/>
      <c r="CP77" s="1305"/>
      <c r="CQ77" s="1305"/>
      <c r="CR77" s="1305"/>
      <c r="CS77" s="1305"/>
      <c r="CT77" s="1305"/>
      <c r="CU77" s="1305"/>
      <c r="CV77" s="1305">
        <v>18.3</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625</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7.1</v>
      </c>
      <c r="BY79" s="1305"/>
      <c r="BZ79" s="1305"/>
      <c r="CA79" s="1305"/>
      <c r="CB79" s="1305"/>
      <c r="CC79" s="1305"/>
      <c r="CD79" s="1305"/>
      <c r="CE79" s="1305"/>
      <c r="CF79" s="1305">
        <v>6.8</v>
      </c>
      <c r="CG79" s="1305"/>
      <c r="CH79" s="1305"/>
      <c r="CI79" s="1305"/>
      <c r="CJ79" s="1305"/>
      <c r="CK79" s="1305"/>
      <c r="CL79" s="1305"/>
      <c r="CM79" s="1305"/>
      <c r="CN79" s="1305">
        <v>6.8</v>
      </c>
      <c r="CO79" s="1305"/>
      <c r="CP79" s="1305"/>
      <c r="CQ79" s="1305"/>
      <c r="CR79" s="1305"/>
      <c r="CS79" s="1305"/>
      <c r="CT79" s="1305"/>
      <c r="CU79" s="1305"/>
      <c r="CV79" s="1305">
        <v>6.8</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K8rZpfUAmMIdS6Rxo/sDhAlzRZTvrK+Cyh1wyXULjYVq1f/BtpGPFP7thNX4O4jsGBs1+CT8rctad6P+3ri6g==" saltValue="BhTCSvopAlIdTgyLOCMRG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9" zoomScale="80" zoomScaleNormal="8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5B2zAj/6QXQkXScmI19uboVvQxinIP4UDxGDOknhIvrNe6DdtifwCkIvr5s6ROjpxY0GKVvdzLvkzYNt+c/kQ==" saltValue="KHEHKsC0mdhW0k8v9ij66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88" zoomScale="70" zoomScaleNormal="70" zoomScaleSheetLayoutView="55" workbookViewId="0">
      <selection activeCell="CO113" sqref="CO1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lKTSBSBSxwEyCHFGvx3YfRjW3WgydCZ3AiBoG7K9P8zdcrHehwkc3V+Gudk36ryDMUuVYWSqARNZQrGvrexaQ==" saltValue="bJdKSLgbHIx4U6Yc+sVK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540</v>
      </c>
      <c r="G2" s="156"/>
      <c r="H2" s="157"/>
    </row>
    <row r="3" spans="1:8" x14ac:dyDescent="0.15">
      <c r="A3" s="153" t="s">
        <v>533</v>
      </c>
      <c r="B3" s="158"/>
      <c r="C3" s="159"/>
      <c r="D3" s="160">
        <v>47410</v>
      </c>
      <c r="E3" s="161"/>
      <c r="F3" s="162">
        <v>53292</v>
      </c>
      <c r="G3" s="163"/>
      <c r="H3" s="164"/>
    </row>
    <row r="4" spans="1:8" x14ac:dyDescent="0.15">
      <c r="A4" s="165"/>
      <c r="B4" s="166"/>
      <c r="C4" s="167"/>
      <c r="D4" s="168">
        <v>21981</v>
      </c>
      <c r="E4" s="169"/>
      <c r="F4" s="170">
        <v>28900</v>
      </c>
      <c r="G4" s="171"/>
      <c r="H4" s="172"/>
    </row>
    <row r="5" spans="1:8" x14ac:dyDescent="0.15">
      <c r="A5" s="153" t="s">
        <v>535</v>
      </c>
      <c r="B5" s="158"/>
      <c r="C5" s="159"/>
      <c r="D5" s="160">
        <v>69960</v>
      </c>
      <c r="E5" s="161"/>
      <c r="F5" s="162">
        <v>56894</v>
      </c>
      <c r="G5" s="163"/>
      <c r="H5" s="164"/>
    </row>
    <row r="6" spans="1:8" x14ac:dyDescent="0.15">
      <c r="A6" s="165"/>
      <c r="B6" s="166"/>
      <c r="C6" s="167"/>
      <c r="D6" s="168">
        <v>37239</v>
      </c>
      <c r="E6" s="169"/>
      <c r="F6" s="170">
        <v>32548</v>
      </c>
      <c r="G6" s="171"/>
      <c r="H6" s="172"/>
    </row>
    <row r="7" spans="1:8" x14ac:dyDescent="0.15">
      <c r="A7" s="153" t="s">
        <v>536</v>
      </c>
      <c r="B7" s="158"/>
      <c r="C7" s="159"/>
      <c r="D7" s="160">
        <v>68695</v>
      </c>
      <c r="E7" s="161"/>
      <c r="F7" s="162">
        <v>47738</v>
      </c>
      <c r="G7" s="163"/>
      <c r="H7" s="164"/>
    </row>
    <row r="8" spans="1:8" x14ac:dyDescent="0.15">
      <c r="A8" s="165"/>
      <c r="B8" s="166"/>
      <c r="C8" s="167"/>
      <c r="D8" s="168">
        <v>36814</v>
      </c>
      <c r="E8" s="169"/>
      <c r="F8" s="170">
        <v>24937</v>
      </c>
      <c r="G8" s="171"/>
      <c r="H8" s="172"/>
    </row>
    <row r="9" spans="1:8" x14ac:dyDescent="0.15">
      <c r="A9" s="153" t="s">
        <v>537</v>
      </c>
      <c r="B9" s="158"/>
      <c r="C9" s="159"/>
      <c r="D9" s="160">
        <v>60895</v>
      </c>
      <c r="E9" s="161"/>
      <c r="F9" s="162">
        <v>52191</v>
      </c>
      <c r="G9" s="163"/>
      <c r="H9" s="164"/>
    </row>
    <row r="10" spans="1:8" x14ac:dyDescent="0.15">
      <c r="A10" s="165"/>
      <c r="B10" s="166"/>
      <c r="C10" s="167"/>
      <c r="D10" s="168">
        <v>28644</v>
      </c>
      <c r="E10" s="169"/>
      <c r="F10" s="170">
        <v>24843</v>
      </c>
      <c r="G10" s="171"/>
      <c r="H10" s="172"/>
    </row>
    <row r="11" spans="1:8" x14ac:dyDescent="0.15">
      <c r="A11" s="153" t="s">
        <v>538</v>
      </c>
      <c r="B11" s="158"/>
      <c r="C11" s="159"/>
      <c r="D11" s="160">
        <v>35778</v>
      </c>
      <c r="E11" s="161"/>
      <c r="F11" s="162">
        <v>47387</v>
      </c>
      <c r="G11" s="163"/>
      <c r="H11" s="164"/>
    </row>
    <row r="12" spans="1:8" x14ac:dyDescent="0.15">
      <c r="A12" s="165"/>
      <c r="B12" s="166"/>
      <c r="C12" s="173"/>
      <c r="D12" s="168">
        <v>23588</v>
      </c>
      <c r="E12" s="169"/>
      <c r="F12" s="170">
        <v>24928</v>
      </c>
      <c r="G12" s="171"/>
      <c r="H12" s="172"/>
    </row>
    <row r="13" spans="1:8" x14ac:dyDescent="0.15">
      <c r="A13" s="153"/>
      <c r="B13" s="158"/>
      <c r="C13" s="174"/>
      <c r="D13" s="175">
        <v>56548</v>
      </c>
      <c r="E13" s="176"/>
      <c r="F13" s="177">
        <v>51500</v>
      </c>
      <c r="G13" s="178"/>
      <c r="H13" s="164"/>
    </row>
    <row r="14" spans="1:8" x14ac:dyDescent="0.15">
      <c r="A14" s="165"/>
      <c r="B14" s="166"/>
      <c r="C14" s="167"/>
      <c r="D14" s="168">
        <v>29653</v>
      </c>
      <c r="E14" s="169"/>
      <c r="F14" s="170">
        <v>27231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8.68</v>
      </c>
      <c r="C19" s="179">
        <f>ROUND(VALUE(SUBSTITUTE(実質収支比率等に係る経年分析!G$48,"▲","-")),2)</f>
        <v>13.46</v>
      </c>
      <c r="D19" s="179">
        <f>ROUND(VALUE(SUBSTITUTE(実質収支比率等に係る経年分析!H$48,"▲","-")),2)</f>
        <v>8.3000000000000007</v>
      </c>
      <c r="E19" s="179">
        <f>ROUND(VALUE(SUBSTITUTE(実質収支比率等に係る経年分析!I$48,"▲","-")),2)</f>
        <v>7.7</v>
      </c>
      <c r="F19" s="179">
        <f>ROUND(VALUE(SUBSTITUTE(実質収支比率等に係る経年分析!J$48,"▲","-")),2)</f>
        <v>4.22</v>
      </c>
    </row>
    <row r="20" spans="1:11" x14ac:dyDescent="0.15">
      <c r="A20" s="179" t="s">
        <v>54</v>
      </c>
      <c r="B20" s="179">
        <f>ROUND(VALUE(SUBSTITUTE(実質収支比率等に係る経年分析!F$47,"▲","-")),2)</f>
        <v>42.8</v>
      </c>
      <c r="C20" s="179">
        <f>ROUND(VALUE(SUBSTITUTE(実質収支比率等に係る経年分析!G$47,"▲","-")),2)</f>
        <v>43.34</v>
      </c>
      <c r="D20" s="179">
        <f>ROUND(VALUE(SUBSTITUTE(実質収支比率等に係る経年分析!H$47,"▲","-")),2)</f>
        <v>44.75</v>
      </c>
      <c r="E20" s="179">
        <f>ROUND(VALUE(SUBSTITUTE(実質収支比率等に係る経年分析!I$47,"▲","-")),2)</f>
        <v>43.39</v>
      </c>
      <c r="F20" s="179">
        <f>ROUND(VALUE(SUBSTITUTE(実質収支比率等に係る経年分析!J$47,"▲","-")),2)</f>
        <v>41.17</v>
      </c>
    </row>
    <row r="21" spans="1:11" x14ac:dyDescent="0.15">
      <c r="A21" s="179" t="s">
        <v>55</v>
      </c>
      <c r="B21" s="179">
        <f>IF(ISNUMBER(VALUE(SUBSTITUTE(実質収支比率等に係る経年分析!F$49,"▲","-"))),ROUND(VALUE(SUBSTITUTE(実質収支比率等に係る経年分析!F$49,"▲","-")),2),NA())</f>
        <v>-0.3</v>
      </c>
      <c r="C21" s="179">
        <f>IF(ISNUMBER(VALUE(SUBSTITUTE(実質収支比率等に係る経年分析!G$49,"▲","-"))),ROUND(VALUE(SUBSTITUTE(実質収支比率等に係る経年分析!G$49,"▲","-")),2),NA())</f>
        <v>4.95</v>
      </c>
      <c r="D21" s="179">
        <f>IF(ISNUMBER(VALUE(SUBSTITUTE(実質収支比率等に係る経年分析!H$49,"▲","-"))),ROUND(VALUE(SUBSTITUTE(実質収支比率等に係る経年分析!H$49,"▲","-")),2),NA())</f>
        <v>-4.6500000000000004</v>
      </c>
      <c r="E21" s="179">
        <f>IF(ISNUMBER(VALUE(SUBSTITUTE(実質収支比率等に係る経年分析!I$49,"▲","-"))),ROUND(VALUE(SUBSTITUTE(実質収支比率等に係る経年分析!I$49,"▲","-")),2),NA())</f>
        <v>-2.74</v>
      </c>
      <c r="F21" s="179">
        <f>IF(ISNUMBER(VALUE(SUBSTITUTE(実質収支比率等に係る経年分析!J$49,"▲","-"))),ROUND(VALUE(SUBSTITUTE(実質収支比率等に係る経年分析!J$49,"▲","-")),2),NA())</f>
        <v>-5.28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住宅新築資金等貸付特別会計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広川防災ダム管理特別会計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0.14000000000000001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0.14000000000000001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0.35</v>
      </c>
    </row>
    <row r="33" spans="1:16" x14ac:dyDescent="0.15">
      <c r="A33" s="180" t="str">
        <f>IF(連結実質赤字比率に係る赤字・黒字の構成分析!C$37="",NA(),連結実質赤字比率に係る赤字・黒字の構成分析!C$37)</f>
        <v>国民健康保険特別会計</v>
      </c>
      <c r="B33" s="180">
        <f>IF(ROUND(VALUE(SUBSTITUTE(連結実質赤字比率に係る赤字・黒字の構成分析!F$37,"▲", "-")), 2) &lt; 0, ABS(ROUND(VALUE(SUBSTITUTE(連結実質赤字比率に係る赤字・黒字の構成分析!F$37,"▲", "-")), 2)), NA())</f>
        <v>3.06</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3.58</v>
      </c>
      <c r="E33" s="180" t="e">
        <f>IF(ROUND(VALUE(SUBSTITUTE(連結実質赤字比率に係る赤字・黒字の構成分析!G$37,"▲", "-")), 2) &gt;= 0, ABS(ROUND(VALUE(SUBSTITUTE(連結実質赤字比率に係る赤字・黒字の構成分析!G$37,"▲", "-")), 2)), NA())</f>
        <v>#N/A</v>
      </c>
      <c r="F33" s="180">
        <f>IF(ROUND(VALUE(SUBSTITUTE(連結実質赤字比率に係る赤字・黒字の構成分析!H$37,"▲", "-")), 2) &lt; 0, ABS(ROUND(VALUE(SUBSTITUTE(連結実質赤字比率に係る赤字・黒字の構成分析!H$37,"▲", "-")), 2)), NA())</f>
        <v>2.95</v>
      </c>
      <c r="G33" s="180" t="e">
        <f>IF(ROUND(VALUE(SUBSTITUTE(連結実質赤字比率に係る赤字・黒字の構成分析!H$37,"▲", "-")), 2) &gt;= 0, ABS(ROUND(VALUE(SUBSTITUTE(連結実質赤字比率に係る赤字・黒字の構成分析!H$37,"▲", "-")), 2)), NA())</f>
        <v>#N/A</v>
      </c>
      <c r="H33" s="180">
        <f>IF(ROUND(VALUE(SUBSTITUTE(連結実質赤字比率に係る赤字・黒字の構成分析!I$37,"▲", "-")), 2) &lt; 0, ABS(ROUND(VALUE(SUBSTITUTE(連結実質赤字比率に係る赤字・黒字の構成分析!I$37,"▲", "-")), 2)), NA())</f>
        <v>2.23</v>
      </c>
      <c r="I33" s="180" t="e">
        <f>IF(ROUND(VALUE(SUBSTITUTE(連結実質赤字比率に係る赤字・黒字の構成分析!I$37,"▲", "-")), 2) &gt;= 0, ABS(ROUND(VALUE(SUBSTITUTE(連結実質赤字比率に係る赤字・黒字の構成分析!I$37,"▲", "-")), 2)), NA())</f>
        <v>#N/A</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1.53</v>
      </c>
    </row>
    <row r="34" spans="1:16" x14ac:dyDescent="0.15">
      <c r="A34" s="180" t="str">
        <f>IF(連結実質赤字比率に係る赤字・黒字の構成分析!C$36="",NA(),連結実質赤字比率に係る赤字・黒字の構成分析!C$36)</f>
        <v>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2.2000000000000002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8.6199999999999992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13.39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8.23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7.64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4.1399999999999997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15.56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16.940000000000001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18.32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19.14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19.829999999999998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640</v>
      </c>
      <c r="E42" s="181"/>
      <c r="F42" s="181"/>
      <c r="G42" s="181">
        <f>'実質公債費比率（分子）の構造'!L$52</f>
        <v>609</v>
      </c>
      <c r="H42" s="181"/>
      <c r="I42" s="181"/>
      <c r="J42" s="181">
        <f>'実質公債費比率（分子）の構造'!M$52</f>
        <v>609</v>
      </c>
      <c r="K42" s="181"/>
      <c r="L42" s="181"/>
      <c r="M42" s="181">
        <f>'実質公債費比率（分子）の構造'!N$52</f>
        <v>625</v>
      </c>
      <c r="N42" s="181"/>
      <c r="O42" s="181"/>
      <c r="P42" s="181">
        <f>'実質公債費比率（分子）の構造'!O$52</f>
        <v>612</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14</v>
      </c>
      <c r="C44" s="181"/>
      <c r="D44" s="181"/>
      <c r="E44" s="181">
        <f>'実質公債費比率（分子）の構造'!L$50</f>
        <v>17</v>
      </c>
      <c r="F44" s="181"/>
      <c r="G44" s="181"/>
      <c r="H44" s="181">
        <f>'実質公債費比率（分子）の構造'!M$50</f>
        <v>17</v>
      </c>
      <c r="I44" s="181"/>
      <c r="J44" s="181"/>
      <c r="K44" s="181">
        <f>'実質公債費比率（分子）の構造'!N$50</f>
        <v>29</v>
      </c>
      <c r="L44" s="181"/>
      <c r="M44" s="181"/>
      <c r="N44" s="181">
        <f>'実質公債費比率（分子）の構造'!O$50</f>
        <v>8</v>
      </c>
      <c r="O44" s="181"/>
      <c r="P44" s="181"/>
    </row>
    <row r="45" spans="1:16" x14ac:dyDescent="0.15">
      <c r="A45" s="181" t="s">
        <v>65</v>
      </c>
      <c r="B45" s="181">
        <f>'実質公債費比率（分子）の構造'!K$49</f>
        <v>85</v>
      </c>
      <c r="C45" s="181"/>
      <c r="D45" s="181"/>
      <c r="E45" s="181">
        <f>'実質公債費比率（分子）の構造'!L$49</f>
        <v>56</v>
      </c>
      <c r="F45" s="181"/>
      <c r="G45" s="181"/>
      <c r="H45" s="181">
        <f>'実質公債費比率（分子）の構造'!M$49</f>
        <v>69</v>
      </c>
      <c r="I45" s="181"/>
      <c r="J45" s="181"/>
      <c r="K45" s="181">
        <f>'実質公債費比率（分子）の構造'!N$49</f>
        <v>89</v>
      </c>
      <c r="L45" s="181"/>
      <c r="M45" s="181"/>
      <c r="N45" s="181">
        <f>'実質公債費比率（分子）の構造'!O$49</f>
        <v>101</v>
      </c>
      <c r="O45" s="181"/>
      <c r="P45" s="181"/>
    </row>
    <row r="46" spans="1:16" x14ac:dyDescent="0.15">
      <c r="A46" s="181" t="s">
        <v>66</v>
      </c>
      <c r="B46" s="181">
        <f>'実質公債費比率（分子）の構造'!K$48</f>
        <v>75</v>
      </c>
      <c r="C46" s="181"/>
      <c r="D46" s="181"/>
      <c r="E46" s="181">
        <f>'実質公債費比率（分子）の構造'!L$48</f>
        <v>74</v>
      </c>
      <c r="F46" s="181"/>
      <c r="G46" s="181"/>
      <c r="H46" s="181">
        <f>'実質公債費比率（分子）の構造'!M$48</f>
        <v>99</v>
      </c>
      <c r="I46" s="181"/>
      <c r="J46" s="181"/>
      <c r="K46" s="181">
        <f>'実質公債費比率（分子）の構造'!N$48</f>
        <v>98</v>
      </c>
      <c r="L46" s="181"/>
      <c r="M46" s="181"/>
      <c r="N46" s="181">
        <f>'実質公債費比率（分子）の構造'!O$48</f>
        <v>94</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733</v>
      </c>
      <c r="C49" s="181"/>
      <c r="D49" s="181"/>
      <c r="E49" s="181">
        <f>'実質公債費比率（分子）の構造'!L$45</f>
        <v>685</v>
      </c>
      <c r="F49" s="181"/>
      <c r="G49" s="181"/>
      <c r="H49" s="181">
        <f>'実質公債費比率（分子）の構造'!M$45</f>
        <v>674</v>
      </c>
      <c r="I49" s="181"/>
      <c r="J49" s="181"/>
      <c r="K49" s="181">
        <f>'実質公債費比率（分子）の構造'!N$45</f>
        <v>719</v>
      </c>
      <c r="L49" s="181"/>
      <c r="M49" s="181"/>
      <c r="N49" s="181">
        <f>'実質公債費比率（分子）の構造'!O$45</f>
        <v>705</v>
      </c>
      <c r="O49" s="181"/>
      <c r="P49" s="181"/>
    </row>
    <row r="50" spans="1:16" x14ac:dyDescent="0.15">
      <c r="A50" s="181" t="s">
        <v>70</v>
      </c>
      <c r="B50" s="181" t="e">
        <f>NA()</f>
        <v>#N/A</v>
      </c>
      <c r="C50" s="181">
        <f>IF(ISNUMBER('実質公債費比率（分子）の構造'!K$53),'実質公債費比率（分子）の構造'!K$53,NA())</f>
        <v>267</v>
      </c>
      <c r="D50" s="181" t="e">
        <f>NA()</f>
        <v>#N/A</v>
      </c>
      <c r="E50" s="181" t="e">
        <f>NA()</f>
        <v>#N/A</v>
      </c>
      <c r="F50" s="181">
        <f>IF(ISNUMBER('実質公債費比率（分子）の構造'!L$53),'実質公債費比率（分子）の構造'!L$53,NA())</f>
        <v>223</v>
      </c>
      <c r="G50" s="181" t="e">
        <f>NA()</f>
        <v>#N/A</v>
      </c>
      <c r="H50" s="181" t="e">
        <f>NA()</f>
        <v>#N/A</v>
      </c>
      <c r="I50" s="181">
        <f>IF(ISNUMBER('実質公債費比率（分子）の構造'!M$53),'実質公債費比率（分子）の構造'!M$53,NA())</f>
        <v>250</v>
      </c>
      <c r="J50" s="181" t="e">
        <f>NA()</f>
        <v>#N/A</v>
      </c>
      <c r="K50" s="181" t="e">
        <f>NA()</f>
        <v>#N/A</v>
      </c>
      <c r="L50" s="181">
        <f>IF(ISNUMBER('実質公債費比率（分子）の構造'!N$53),'実質公債費比率（分子）の構造'!N$53,NA())</f>
        <v>310</v>
      </c>
      <c r="M50" s="181" t="e">
        <f>NA()</f>
        <v>#N/A</v>
      </c>
      <c r="N50" s="181" t="e">
        <f>NA()</f>
        <v>#N/A</v>
      </c>
      <c r="O50" s="181">
        <f>IF(ISNUMBER('実質公債費比率（分子）の構造'!O$53),'実質公債費比率（分子）の構造'!O$53,NA())</f>
        <v>296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6731</v>
      </c>
      <c r="E56" s="180"/>
      <c r="F56" s="180"/>
      <c r="G56" s="180">
        <f>'将来負担比率（分子）の構造'!J$52</f>
        <v>6961</v>
      </c>
      <c r="H56" s="180"/>
      <c r="I56" s="180"/>
      <c r="J56" s="180">
        <f>'将来負担比率（分子）の構造'!K$52</f>
        <v>7166</v>
      </c>
      <c r="K56" s="180"/>
      <c r="L56" s="180"/>
      <c r="M56" s="180">
        <f>'将来負担比率（分子）の構造'!L$52</f>
        <v>7326</v>
      </c>
      <c r="N56" s="180"/>
      <c r="O56" s="180"/>
      <c r="P56" s="180">
        <f>'将来負担比率（分子）の構造'!M$52</f>
        <v>7015</v>
      </c>
    </row>
    <row r="57" spans="1:16" x14ac:dyDescent="0.15">
      <c r="A57" s="180" t="s">
        <v>41</v>
      </c>
      <c r="B57" s="180"/>
      <c r="C57" s="180"/>
      <c r="D57" s="180">
        <f>'将来負担比率（分子）の構造'!I$51</f>
        <v>5</v>
      </c>
      <c r="E57" s="180"/>
      <c r="F57" s="180"/>
      <c r="G57" s="180">
        <f>'将来負担比率（分子）の構造'!J$51</f>
        <v>5</v>
      </c>
      <c r="H57" s="180"/>
      <c r="I57" s="180"/>
      <c r="J57" s="180">
        <f>'将来負担比率（分子）の構造'!K$51</f>
        <v>29</v>
      </c>
      <c r="K57" s="180"/>
      <c r="L57" s="180"/>
      <c r="M57" s="180">
        <f>'将来負担比率（分子）の構造'!L$51</f>
        <v>3</v>
      </c>
      <c r="N57" s="180"/>
      <c r="O57" s="180"/>
      <c r="P57" s="180">
        <f>'将来負担比率（分子）の構造'!M$51</f>
        <v>2</v>
      </c>
    </row>
    <row r="58" spans="1:16" x14ac:dyDescent="0.15">
      <c r="A58" s="180" t="s">
        <v>40</v>
      </c>
      <c r="B58" s="180"/>
      <c r="C58" s="180"/>
      <c r="D58" s="180">
        <f>'将来負担比率（分子）の構造'!I$50</f>
        <v>3688</v>
      </c>
      <c r="E58" s="180"/>
      <c r="F58" s="180"/>
      <c r="G58" s="180">
        <f>'将来負担比率（分子）の構造'!J$50</f>
        <v>3647</v>
      </c>
      <c r="H58" s="180"/>
      <c r="I58" s="180"/>
      <c r="J58" s="180">
        <f>'将来負担比率（分子）の構造'!K$50</f>
        <v>3872</v>
      </c>
      <c r="K58" s="180"/>
      <c r="L58" s="180"/>
      <c r="M58" s="180">
        <f>'将来負担比率（分子）の構造'!L$50</f>
        <v>3810</v>
      </c>
      <c r="N58" s="180"/>
      <c r="O58" s="180"/>
      <c r="P58" s="180">
        <f>'将来負担比率（分子）の構造'!M$50</f>
        <v>3544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732</v>
      </c>
      <c r="C62" s="180"/>
      <c r="D62" s="180"/>
      <c r="E62" s="180">
        <f>'将来負担比率（分子）の構造'!J$45</f>
        <v>918</v>
      </c>
      <c r="F62" s="180"/>
      <c r="G62" s="180"/>
      <c r="H62" s="180">
        <f>'将来負担比率（分子）の構造'!K$45</f>
        <v>781</v>
      </c>
      <c r="I62" s="180"/>
      <c r="J62" s="180"/>
      <c r="K62" s="180">
        <f>'将来負担比率（分子）の構造'!L$45</f>
        <v>690</v>
      </c>
      <c r="L62" s="180"/>
      <c r="M62" s="180"/>
      <c r="N62" s="180">
        <f>'将来負担比率（分子）の構造'!M$45</f>
        <v>664</v>
      </c>
      <c r="O62" s="180"/>
      <c r="P62" s="180"/>
    </row>
    <row r="63" spans="1:16" x14ac:dyDescent="0.15">
      <c r="A63" s="180" t="s">
        <v>33</v>
      </c>
      <c r="B63" s="180">
        <f>'将来負担比率（分子）の構造'!I$44</f>
        <v>682</v>
      </c>
      <c r="C63" s="180"/>
      <c r="D63" s="180"/>
      <c r="E63" s="180">
        <f>'将来負担比率（分子）の構造'!J$44</f>
        <v>680</v>
      </c>
      <c r="F63" s="180"/>
      <c r="G63" s="180"/>
      <c r="H63" s="180">
        <f>'将来負担比率（分子）の構造'!K$44</f>
        <v>768</v>
      </c>
      <c r="I63" s="180"/>
      <c r="J63" s="180"/>
      <c r="K63" s="180">
        <f>'将来負担比率（分子）の構造'!L$44</f>
        <v>845</v>
      </c>
      <c r="L63" s="180"/>
      <c r="M63" s="180"/>
      <c r="N63" s="180">
        <f>'将来負担比率（分子）の構造'!M$44</f>
        <v>683</v>
      </c>
      <c r="O63" s="180"/>
      <c r="P63" s="180"/>
    </row>
    <row r="64" spans="1:16" x14ac:dyDescent="0.15">
      <c r="A64" s="180" t="s">
        <v>32</v>
      </c>
      <c r="B64" s="180">
        <f>'将来負担比率（分子）の構造'!I$43</f>
        <v>2056</v>
      </c>
      <c r="C64" s="180"/>
      <c r="D64" s="180"/>
      <c r="E64" s="180">
        <f>'将来負担比率（分子）の構造'!J$43</f>
        <v>2161</v>
      </c>
      <c r="F64" s="180"/>
      <c r="G64" s="180"/>
      <c r="H64" s="180">
        <f>'将来負担比率（分子）の構造'!K$43</f>
        <v>2176</v>
      </c>
      <c r="I64" s="180"/>
      <c r="J64" s="180"/>
      <c r="K64" s="180">
        <f>'将来負担比率（分子）の構造'!L$43</f>
        <v>2317</v>
      </c>
      <c r="L64" s="180"/>
      <c r="M64" s="180"/>
      <c r="N64" s="180">
        <f>'将来負担比率（分子）の構造'!M$43</f>
        <v>2479</v>
      </c>
      <c r="O64" s="180"/>
      <c r="P64" s="180"/>
    </row>
    <row r="65" spans="1:16" x14ac:dyDescent="0.15">
      <c r="A65" s="180" t="s">
        <v>31</v>
      </c>
      <c r="B65" s="180">
        <f>'将来負担比率（分子）の構造'!I$42</f>
        <v>43</v>
      </c>
      <c r="C65" s="180"/>
      <c r="D65" s="180"/>
      <c r="E65" s="180">
        <f>'将来負担比率（分子）の構造'!J$42</f>
        <v>134</v>
      </c>
      <c r="F65" s="180"/>
      <c r="G65" s="180"/>
      <c r="H65" s="180">
        <f>'将来負担比率（分子）の構造'!K$42</f>
        <v>139</v>
      </c>
      <c r="I65" s="180"/>
      <c r="J65" s="180"/>
      <c r="K65" s="180">
        <f>'将来負担比率（分子）の構造'!L$42</f>
        <v>137</v>
      </c>
      <c r="L65" s="180"/>
      <c r="M65" s="180"/>
      <c r="N65" s="180">
        <f>'将来負担比率（分子）の構造'!M$42</f>
        <v>129</v>
      </c>
      <c r="O65" s="180"/>
      <c r="P65" s="180"/>
    </row>
    <row r="66" spans="1:16" x14ac:dyDescent="0.15">
      <c r="A66" s="180" t="s">
        <v>30</v>
      </c>
      <c r="B66" s="180">
        <f>'将来負担比率（分子）の構造'!I$41</f>
        <v>6879</v>
      </c>
      <c r="C66" s="180"/>
      <c r="D66" s="180"/>
      <c r="E66" s="180">
        <f>'将来負担比率（分子）の構造'!J$41</f>
        <v>7017</v>
      </c>
      <c r="F66" s="180"/>
      <c r="G66" s="180"/>
      <c r="H66" s="180">
        <f>'将来負担比率（分子）の構造'!K$41</f>
        <v>7223</v>
      </c>
      <c r="I66" s="180"/>
      <c r="J66" s="180"/>
      <c r="K66" s="180">
        <f>'将来負担比率（分子）の構造'!L$41</f>
        <v>7308</v>
      </c>
      <c r="L66" s="180"/>
      <c r="M66" s="180"/>
      <c r="N66" s="180">
        <f>'将来負担比率（分子）の構造'!M$41</f>
        <v>7074</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298</v>
      </c>
      <c r="G67" s="180" t="e">
        <f>NA()</f>
        <v>#N/A</v>
      </c>
      <c r="H67" s="180" t="e">
        <f>NA()</f>
        <v>#N/A</v>
      </c>
      <c r="I67" s="180">
        <f>IF(ISNUMBER('将来負担比率（分子）の構造'!K$53), IF('将来負担比率（分子）の構造'!K$53 &lt; 0, 0, '将来負担比率（分子）の構造'!K$53), NA())</f>
        <v>19</v>
      </c>
      <c r="J67" s="180" t="e">
        <f>NA()</f>
        <v>#N/A</v>
      </c>
      <c r="K67" s="180" t="e">
        <f>NA()</f>
        <v>#N/A</v>
      </c>
      <c r="L67" s="180">
        <f>IF(ISNUMBER('将来負担比率（分子）の構造'!L$53), IF('将来負担比率（分子）の構造'!L$53 &lt; 0, 0, '将来負担比率（分子）の構造'!L$53), NA())</f>
        <v>159</v>
      </c>
      <c r="M67" s="180" t="e">
        <f>NA()</f>
        <v>#N/A</v>
      </c>
      <c r="N67" s="180" t="e">
        <f>NA()</f>
        <v>#N/A</v>
      </c>
      <c r="O67" s="180">
        <f>IF(ISNUMBER('将来負担比率（分子）の構造'!M$53), IF('将来負担比率（分子）の構造'!M$53 &lt; 0, 0, '将来負担比率（分子）の構造'!M$53), NA())</f>
        <v>468</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2015</v>
      </c>
      <c r="C72" s="184">
        <f>基金残高に係る経年分析!G55</f>
        <v>1956</v>
      </c>
      <c r="D72" s="184">
        <f>基金残高に係る経年分析!H55</f>
        <v>1875</v>
      </c>
    </row>
    <row r="73" spans="1:16" x14ac:dyDescent="0.15">
      <c r="A73" s="183" t="s">
        <v>77</v>
      </c>
      <c r="B73" s="184">
        <f>基金残高に係る経年分析!F56</f>
        <v>170</v>
      </c>
      <c r="C73" s="184">
        <f>基金残高に係る経年分析!G56</f>
        <v>180</v>
      </c>
      <c r="D73" s="184">
        <f>基金残高に係る経年分析!H56</f>
        <v>191</v>
      </c>
    </row>
    <row r="74" spans="1:16" x14ac:dyDescent="0.15">
      <c r="A74" s="183" t="s">
        <v>78</v>
      </c>
      <c r="B74" s="184">
        <f>基金残高に係る経年分析!F57</f>
        <v>1685</v>
      </c>
      <c r="C74" s="184">
        <f>基金残高に係る経年分析!G57</f>
        <v>1671</v>
      </c>
      <c r="D74" s="184">
        <f>基金残高に係る経年分析!H57</f>
        <v>1476</v>
      </c>
    </row>
  </sheetData>
  <sheetProtection algorithmName="SHA-512" hashValue="kQaJXcfwDRfVxftikGysUEKVkDn7SrnJ7p1onLUPAJJajA6eVcNaAtU2rG9WIc5K3cJywmR/g+heh1rW4nkTVw==" saltValue="krFqkZ0/yi0moir3BD2D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2446785</v>
      </c>
      <c r="S5" s="669"/>
      <c r="T5" s="669"/>
      <c r="U5" s="669"/>
      <c r="V5" s="669"/>
      <c r="W5" s="669"/>
      <c r="X5" s="669"/>
      <c r="Y5" s="670"/>
      <c r="Z5" s="671">
        <v>32.200000000000003</v>
      </c>
      <c r="AA5" s="671"/>
      <c r="AB5" s="671"/>
      <c r="AC5" s="671"/>
      <c r="AD5" s="672">
        <v>2446785</v>
      </c>
      <c r="AE5" s="672"/>
      <c r="AF5" s="672"/>
      <c r="AG5" s="672"/>
      <c r="AH5" s="672"/>
      <c r="AI5" s="672"/>
      <c r="AJ5" s="672"/>
      <c r="AK5" s="672"/>
      <c r="AL5" s="673">
        <v>57.6</v>
      </c>
      <c r="AM5" s="674"/>
      <c r="AN5" s="674"/>
      <c r="AO5" s="675"/>
      <c r="AP5" s="665" t="s">
        <v>226</v>
      </c>
      <c r="AQ5" s="666"/>
      <c r="AR5" s="666"/>
      <c r="AS5" s="666"/>
      <c r="AT5" s="666"/>
      <c r="AU5" s="666"/>
      <c r="AV5" s="666"/>
      <c r="AW5" s="666"/>
      <c r="AX5" s="666"/>
      <c r="AY5" s="666"/>
      <c r="AZ5" s="666"/>
      <c r="BA5" s="666"/>
      <c r="BB5" s="666"/>
      <c r="BC5" s="666"/>
      <c r="BD5" s="666"/>
      <c r="BE5" s="666"/>
      <c r="BF5" s="667"/>
      <c r="BG5" s="679">
        <v>2446785</v>
      </c>
      <c r="BH5" s="680"/>
      <c r="BI5" s="680"/>
      <c r="BJ5" s="680"/>
      <c r="BK5" s="680"/>
      <c r="BL5" s="680"/>
      <c r="BM5" s="680"/>
      <c r="BN5" s="681"/>
      <c r="BO5" s="682">
        <v>100</v>
      </c>
      <c r="BP5" s="682"/>
      <c r="BQ5" s="682"/>
      <c r="BR5" s="682"/>
      <c r="BS5" s="683" t="s">
        <v>227</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219</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75684</v>
      </c>
      <c r="S6" s="680"/>
      <c r="T6" s="680"/>
      <c r="U6" s="680"/>
      <c r="V6" s="680"/>
      <c r="W6" s="680"/>
      <c r="X6" s="680"/>
      <c r="Y6" s="681"/>
      <c r="Z6" s="682">
        <v>1</v>
      </c>
      <c r="AA6" s="682"/>
      <c r="AB6" s="682"/>
      <c r="AC6" s="682"/>
      <c r="AD6" s="683">
        <v>75684</v>
      </c>
      <c r="AE6" s="683"/>
      <c r="AF6" s="683"/>
      <c r="AG6" s="683"/>
      <c r="AH6" s="683"/>
      <c r="AI6" s="683"/>
      <c r="AJ6" s="683"/>
      <c r="AK6" s="683"/>
      <c r="AL6" s="684">
        <v>1.8</v>
      </c>
      <c r="AM6" s="685"/>
      <c r="AN6" s="685"/>
      <c r="AO6" s="686"/>
      <c r="AP6" s="676" t="s">
        <v>232</v>
      </c>
      <c r="AQ6" s="677"/>
      <c r="AR6" s="677"/>
      <c r="AS6" s="677"/>
      <c r="AT6" s="677"/>
      <c r="AU6" s="677"/>
      <c r="AV6" s="677"/>
      <c r="AW6" s="677"/>
      <c r="AX6" s="677"/>
      <c r="AY6" s="677"/>
      <c r="AZ6" s="677"/>
      <c r="BA6" s="677"/>
      <c r="BB6" s="677"/>
      <c r="BC6" s="677"/>
      <c r="BD6" s="677"/>
      <c r="BE6" s="677"/>
      <c r="BF6" s="678"/>
      <c r="BG6" s="679">
        <v>2446785</v>
      </c>
      <c r="BH6" s="680"/>
      <c r="BI6" s="680"/>
      <c r="BJ6" s="680"/>
      <c r="BK6" s="680"/>
      <c r="BL6" s="680"/>
      <c r="BM6" s="680"/>
      <c r="BN6" s="681"/>
      <c r="BO6" s="682">
        <v>100</v>
      </c>
      <c r="BP6" s="682"/>
      <c r="BQ6" s="682"/>
      <c r="BR6" s="682"/>
      <c r="BS6" s="683" t="s">
        <v>227</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85793</v>
      </c>
      <c r="CS6" s="680"/>
      <c r="CT6" s="680"/>
      <c r="CU6" s="680"/>
      <c r="CV6" s="680"/>
      <c r="CW6" s="680"/>
      <c r="CX6" s="680"/>
      <c r="CY6" s="681"/>
      <c r="CZ6" s="673">
        <v>1.2</v>
      </c>
      <c r="DA6" s="674"/>
      <c r="DB6" s="674"/>
      <c r="DC6" s="693"/>
      <c r="DD6" s="688" t="s">
        <v>227</v>
      </c>
      <c r="DE6" s="680"/>
      <c r="DF6" s="680"/>
      <c r="DG6" s="680"/>
      <c r="DH6" s="680"/>
      <c r="DI6" s="680"/>
      <c r="DJ6" s="680"/>
      <c r="DK6" s="680"/>
      <c r="DL6" s="680"/>
      <c r="DM6" s="680"/>
      <c r="DN6" s="680"/>
      <c r="DO6" s="680"/>
      <c r="DP6" s="681"/>
      <c r="DQ6" s="688">
        <v>85793</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2853</v>
      </c>
      <c r="S7" s="680"/>
      <c r="T7" s="680"/>
      <c r="U7" s="680"/>
      <c r="V7" s="680"/>
      <c r="W7" s="680"/>
      <c r="X7" s="680"/>
      <c r="Y7" s="681"/>
      <c r="Z7" s="682">
        <v>0</v>
      </c>
      <c r="AA7" s="682"/>
      <c r="AB7" s="682"/>
      <c r="AC7" s="682"/>
      <c r="AD7" s="683">
        <v>2853</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974556</v>
      </c>
      <c r="BH7" s="680"/>
      <c r="BI7" s="680"/>
      <c r="BJ7" s="680"/>
      <c r="BK7" s="680"/>
      <c r="BL7" s="680"/>
      <c r="BM7" s="680"/>
      <c r="BN7" s="681"/>
      <c r="BO7" s="682">
        <v>39.799999999999997</v>
      </c>
      <c r="BP7" s="682"/>
      <c r="BQ7" s="682"/>
      <c r="BR7" s="682"/>
      <c r="BS7" s="683" t="s">
        <v>227</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881232</v>
      </c>
      <c r="CS7" s="680"/>
      <c r="CT7" s="680"/>
      <c r="CU7" s="680"/>
      <c r="CV7" s="680"/>
      <c r="CW7" s="680"/>
      <c r="CX7" s="680"/>
      <c r="CY7" s="681"/>
      <c r="CZ7" s="682">
        <v>12.3</v>
      </c>
      <c r="DA7" s="682"/>
      <c r="DB7" s="682"/>
      <c r="DC7" s="682"/>
      <c r="DD7" s="688">
        <v>38805</v>
      </c>
      <c r="DE7" s="680"/>
      <c r="DF7" s="680"/>
      <c r="DG7" s="680"/>
      <c r="DH7" s="680"/>
      <c r="DI7" s="680"/>
      <c r="DJ7" s="680"/>
      <c r="DK7" s="680"/>
      <c r="DL7" s="680"/>
      <c r="DM7" s="680"/>
      <c r="DN7" s="680"/>
      <c r="DO7" s="680"/>
      <c r="DP7" s="681"/>
      <c r="DQ7" s="688">
        <v>745322</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6346</v>
      </c>
      <c r="S8" s="680"/>
      <c r="T8" s="680"/>
      <c r="U8" s="680"/>
      <c r="V8" s="680"/>
      <c r="W8" s="680"/>
      <c r="X8" s="680"/>
      <c r="Y8" s="681"/>
      <c r="Z8" s="682">
        <v>0.1</v>
      </c>
      <c r="AA8" s="682"/>
      <c r="AB8" s="682"/>
      <c r="AC8" s="682"/>
      <c r="AD8" s="683">
        <v>6346</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33592</v>
      </c>
      <c r="BH8" s="680"/>
      <c r="BI8" s="680"/>
      <c r="BJ8" s="680"/>
      <c r="BK8" s="680"/>
      <c r="BL8" s="680"/>
      <c r="BM8" s="680"/>
      <c r="BN8" s="681"/>
      <c r="BO8" s="682">
        <v>1.4</v>
      </c>
      <c r="BP8" s="682"/>
      <c r="BQ8" s="682"/>
      <c r="BR8" s="682"/>
      <c r="BS8" s="688" t="s">
        <v>227</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2805727</v>
      </c>
      <c r="CS8" s="680"/>
      <c r="CT8" s="680"/>
      <c r="CU8" s="680"/>
      <c r="CV8" s="680"/>
      <c r="CW8" s="680"/>
      <c r="CX8" s="680"/>
      <c r="CY8" s="681"/>
      <c r="CZ8" s="682">
        <v>39.1</v>
      </c>
      <c r="DA8" s="682"/>
      <c r="DB8" s="682"/>
      <c r="DC8" s="682"/>
      <c r="DD8" s="688">
        <v>16637</v>
      </c>
      <c r="DE8" s="680"/>
      <c r="DF8" s="680"/>
      <c r="DG8" s="680"/>
      <c r="DH8" s="680"/>
      <c r="DI8" s="680"/>
      <c r="DJ8" s="680"/>
      <c r="DK8" s="680"/>
      <c r="DL8" s="680"/>
      <c r="DM8" s="680"/>
      <c r="DN8" s="680"/>
      <c r="DO8" s="680"/>
      <c r="DP8" s="681"/>
      <c r="DQ8" s="688">
        <v>1275479</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5825</v>
      </c>
      <c r="S9" s="680"/>
      <c r="T9" s="680"/>
      <c r="U9" s="680"/>
      <c r="V9" s="680"/>
      <c r="W9" s="680"/>
      <c r="X9" s="680"/>
      <c r="Y9" s="681"/>
      <c r="Z9" s="682">
        <v>0.1</v>
      </c>
      <c r="AA9" s="682"/>
      <c r="AB9" s="682"/>
      <c r="AC9" s="682"/>
      <c r="AD9" s="683">
        <v>5825</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734559</v>
      </c>
      <c r="BH9" s="680"/>
      <c r="BI9" s="680"/>
      <c r="BJ9" s="680"/>
      <c r="BK9" s="680"/>
      <c r="BL9" s="680"/>
      <c r="BM9" s="680"/>
      <c r="BN9" s="681"/>
      <c r="BO9" s="682">
        <v>30</v>
      </c>
      <c r="BP9" s="682"/>
      <c r="BQ9" s="682"/>
      <c r="BR9" s="682"/>
      <c r="BS9" s="688" t="s">
        <v>227</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621652</v>
      </c>
      <c r="CS9" s="680"/>
      <c r="CT9" s="680"/>
      <c r="CU9" s="680"/>
      <c r="CV9" s="680"/>
      <c r="CW9" s="680"/>
      <c r="CX9" s="680"/>
      <c r="CY9" s="681"/>
      <c r="CZ9" s="682">
        <v>8.6999999999999993</v>
      </c>
      <c r="DA9" s="682"/>
      <c r="DB9" s="682"/>
      <c r="DC9" s="682"/>
      <c r="DD9" s="688">
        <v>34412</v>
      </c>
      <c r="DE9" s="680"/>
      <c r="DF9" s="680"/>
      <c r="DG9" s="680"/>
      <c r="DH9" s="680"/>
      <c r="DI9" s="680"/>
      <c r="DJ9" s="680"/>
      <c r="DK9" s="680"/>
      <c r="DL9" s="680"/>
      <c r="DM9" s="680"/>
      <c r="DN9" s="680"/>
      <c r="DO9" s="680"/>
      <c r="DP9" s="681"/>
      <c r="DQ9" s="688">
        <v>534646</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227</v>
      </c>
      <c r="S10" s="680"/>
      <c r="T10" s="680"/>
      <c r="U10" s="680"/>
      <c r="V10" s="680"/>
      <c r="W10" s="680"/>
      <c r="X10" s="680"/>
      <c r="Y10" s="681"/>
      <c r="Z10" s="682" t="s">
        <v>227</v>
      </c>
      <c r="AA10" s="682"/>
      <c r="AB10" s="682"/>
      <c r="AC10" s="682"/>
      <c r="AD10" s="683" t="s">
        <v>137</v>
      </c>
      <c r="AE10" s="683"/>
      <c r="AF10" s="683"/>
      <c r="AG10" s="683"/>
      <c r="AH10" s="683"/>
      <c r="AI10" s="683"/>
      <c r="AJ10" s="683"/>
      <c r="AK10" s="683"/>
      <c r="AL10" s="684" t="s">
        <v>227</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51353</v>
      </c>
      <c r="BH10" s="680"/>
      <c r="BI10" s="680"/>
      <c r="BJ10" s="680"/>
      <c r="BK10" s="680"/>
      <c r="BL10" s="680"/>
      <c r="BM10" s="680"/>
      <c r="BN10" s="681"/>
      <c r="BO10" s="682">
        <v>2.1</v>
      </c>
      <c r="BP10" s="682"/>
      <c r="BQ10" s="682"/>
      <c r="BR10" s="682"/>
      <c r="BS10" s="688" t="s">
        <v>227</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t="s">
        <v>227</v>
      </c>
      <c r="CS10" s="680"/>
      <c r="CT10" s="680"/>
      <c r="CU10" s="680"/>
      <c r="CV10" s="680"/>
      <c r="CW10" s="680"/>
      <c r="CX10" s="680"/>
      <c r="CY10" s="681"/>
      <c r="CZ10" s="682" t="s">
        <v>227</v>
      </c>
      <c r="DA10" s="682"/>
      <c r="DB10" s="682"/>
      <c r="DC10" s="682"/>
      <c r="DD10" s="688" t="s">
        <v>227</v>
      </c>
      <c r="DE10" s="680"/>
      <c r="DF10" s="680"/>
      <c r="DG10" s="680"/>
      <c r="DH10" s="680"/>
      <c r="DI10" s="680"/>
      <c r="DJ10" s="680"/>
      <c r="DK10" s="680"/>
      <c r="DL10" s="680"/>
      <c r="DM10" s="680"/>
      <c r="DN10" s="680"/>
      <c r="DO10" s="680"/>
      <c r="DP10" s="681"/>
      <c r="DQ10" s="688" t="s">
        <v>246</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227</v>
      </c>
      <c r="S11" s="680"/>
      <c r="T11" s="680"/>
      <c r="U11" s="680"/>
      <c r="V11" s="680"/>
      <c r="W11" s="680"/>
      <c r="X11" s="680"/>
      <c r="Y11" s="681"/>
      <c r="Z11" s="682" t="s">
        <v>227</v>
      </c>
      <c r="AA11" s="682"/>
      <c r="AB11" s="682"/>
      <c r="AC11" s="682"/>
      <c r="AD11" s="683" t="s">
        <v>246</v>
      </c>
      <c r="AE11" s="683"/>
      <c r="AF11" s="683"/>
      <c r="AG11" s="683"/>
      <c r="AH11" s="683"/>
      <c r="AI11" s="683"/>
      <c r="AJ11" s="683"/>
      <c r="AK11" s="683"/>
      <c r="AL11" s="684" t="s">
        <v>227</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155052</v>
      </c>
      <c r="BH11" s="680"/>
      <c r="BI11" s="680"/>
      <c r="BJ11" s="680"/>
      <c r="BK11" s="680"/>
      <c r="BL11" s="680"/>
      <c r="BM11" s="680"/>
      <c r="BN11" s="681"/>
      <c r="BO11" s="682">
        <v>6.3</v>
      </c>
      <c r="BP11" s="682"/>
      <c r="BQ11" s="682"/>
      <c r="BR11" s="682"/>
      <c r="BS11" s="688" t="s">
        <v>227</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248545</v>
      </c>
      <c r="CS11" s="680"/>
      <c r="CT11" s="680"/>
      <c r="CU11" s="680"/>
      <c r="CV11" s="680"/>
      <c r="CW11" s="680"/>
      <c r="CX11" s="680"/>
      <c r="CY11" s="681"/>
      <c r="CZ11" s="682">
        <v>3.5</v>
      </c>
      <c r="DA11" s="682"/>
      <c r="DB11" s="682"/>
      <c r="DC11" s="682"/>
      <c r="DD11" s="688">
        <v>101831</v>
      </c>
      <c r="DE11" s="680"/>
      <c r="DF11" s="680"/>
      <c r="DG11" s="680"/>
      <c r="DH11" s="680"/>
      <c r="DI11" s="680"/>
      <c r="DJ11" s="680"/>
      <c r="DK11" s="680"/>
      <c r="DL11" s="680"/>
      <c r="DM11" s="680"/>
      <c r="DN11" s="680"/>
      <c r="DO11" s="680"/>
      <c r="DP11" s="681"/>
      <c r="DQ11" s="688">
        <v>120563</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365202</v>
      </c>
      <c r="S12" s="680"/>
      <c r="T12" s="680"/>
      <c r="U12" s="680"/>
      <c r="V12" s="680"/>
      <c r="W12" s="680"/>
      <c r="X12" s="680"/>
      <c r="Y12" s="681"/>
      <c r="Z12" s="682">
        <v>4.8</v>
      </c>
      <c r="AA12" s="682"/>
      <c r="AB12" s="682"/>
      <c r="AC12" s="682"/>
      <c r="AD12" s="683">
        <v>365202</v>
      </c>
      <c r="AE12" s="683"/>
      <c r="AF12" s="683"/>
      <c r="AG12" s="683"/>
      <c r="AH12" s="683"/>
      <c r="AI12" s="683"/>
      <c r="AJ12" s="683"/>
      <c r="AK12" s="683"/>
      <c r="AL12" s="684">
        <v>8.6</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1238192</v>
      </c>
      <c r="BH12" s="680"/>
      <c r="BI12" s="680"/>
      <c r="BJ12" s="680"/>
      <c r="BK12" s="680"/>
      <c r="BL12" s="680"/>
      <c r="BM12" s="680"/>
      <c r="BN12" s="681"/>
      <c r="BO12" s="682">
        <v>50.6</v>
      </c>
      <c r="BP12" s="682"/>
      <c r="BQ12" s="682"/>
      <c r="BR12" s="682"/>
      <c r="BS12" s="688" t="s">
        <v>246</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129562</v>
      </c>
      <c r="CS12" s="680"/>
      <c r="CT12" s="680"/>
      <c r="CU12" s="680"/>
      <c r="CV12" s="680"/>
      <c r="CW12" s="680"/>
      <c r="CX12" s="680"/>
      <c r="CY12" s="681"/>
      <c r="CZ12" s="682">
        <v>1.8</v>
      </c>
      <c r="DA12" s="682"/>
      <c r="DB12" s="682"/>
      <c r="DC12" s="682"/>
      <c r="DD12" s="688">
        <v>1026</v>
      </c>
      <c r="DE12" s="680"/>
      <c r="DF12" s="680"/>
      <c r="DG12" s="680"/>
      <c r="DH12" s="680"/>
      <c r="DI12" s="680"/>
      <c r="DJ12" s="680"/>
      <c r="DK12" s="680"/>
      <c r="DL12" s="680"/>
      <c r="DM12" s="680"/>
      <c r="DN12" s="680"/>
      <c r="DO12" s="680"/>
      <c r="DP12" s="681"/>
      <c r="DQ12" s="688">
        <v>50879</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v>6101</v>
      </c>
      <c r="S13" s="680"/>
      <c r="T13" s="680"/>
      <c r="U13" s="680"/>
      <c r="V13" s="680"/>
      <c r="W13" s="680"/>
      <c r="X13" s="680"/>
      <c r="Y13" s="681"/>
      <c r="Z13" s="682">
        <v>0.1</v>
      </c>
      <c r="AA13" s="682"/>
      <c r="AB13" s="682"/>
      <c r="AC13" s="682"/>
      <c r="AD13" s="683">
        <v>6101</v>
      </c>
      <c r="AE13" s="683"/>
      <c r="AF13" s="683"/>
      <c r="AG13" s="683"/>
      <c r="AH13" s="683"/>
      <c r="AI13" s="683"/>
      <c r="AJ13" s="683"/>
      <c r="AK13" s="683"/>
      <c r="AL13" s="684">
        <v>0.1</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1238192</v>
      </c>
      <c r="BH13" s="680"/>
      <c r="BI13" s="680"/>
      <c r="BJ13" s="680"/>
      <c r="BK13" s="680"/>
      <c r="BL13" s="680"/>
      <c r="BM13" s="680"/>
      <c r="BN13" s="681"/>
      <c r="BO13" s="682">
        <v>50.6</v>
      </c>
      <c r="BP13" s="682"/>
      <c r="BQ13" s="682"/>
      <c r="BR13" s="682"/>
      <c r="BS13" s="688" t="s">
        <v>227</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536925</v>
      </c>
      <c r="CS13" s="680"/>
      <c r="CT13" s="680"/>
      <c r="CU13" s="680"/>
      <c r="CV13" s="680"/>
      <c r="CW13" s="680"/>
      <c r="CX13" s="680"/>
      <c r="CY13" s="681"/>
      <c r="CZ13" s="682">
        <v>7.5</v>
      </c>
      <c r="DA13" s="682"/>
      <c r="DB13" s="682"/>
      <c r="DC13" s="682"/>
      <c r="DD13" s="688">
        <v>277242</v>
      </c>
      <c r="DE13" s="680"/>
      <c r="DF13" s="680"/>
      <c r="DG13" s="680"/>
      <c r="DH13" s="680"/>
      <c r="DI13" s="680"/>
      <c r="DJ13" s="680"/>
      <c r="DK13" s="680"/>
      <c r="DL13" s="680"/>
      <c r="DM13" s="680"/>
      <c r="DN13" s="680"/>
      <c r="DO13" s="680"/>
      <c r="DP13" s="681"/>
      <c r="DQ13" s="688">
        <v>389800</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227</v>
      </c>
      <c r="S14" s="680"/>
      <c r="T14" s="680"/>
      <c r="U14" s="680"/>
      <c r="V14" s="680"/>
      <c r="W14" s="680"/>
      <c r="X14" s="680"/>
      <c r="Y14" s="681"/>
      <c r="Z14" s="682" t="s">
        <v>227</v>
      </c>
      <c r="AA14" s="682"/>
      <c r="AB14" s="682"/>
      <c r="AC14" s="682"/>
      <c r="AD14" s="683" t="s">
        <v>227</v>
      </c>
      <c r="AE14" s="683"/>
      <c r="AF14" s="683"/>
      <c r="AG14" s="683"/>
      <c r="AH14" s="683"/>
      <c r="AI14" s="683"/>
      <c r="AJ14" s="683"/>
      <c r="AK14" s="683"/>
      <c r="AL14" s="684" t="s">
        <v>227</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69698</v>
      </c>
      <c r="BH14" s="680"/>
      <c r="BI14" s="680"/>
      <c r="BJ14" s="680"/>
      <c r="BK14" s="680"/>
      <c r="BL14" s="680"/>
      <c r="BM14" s="680"/>
      <c r="BN14" s="681"/>
      <c r="BO14" s="682">
        <v>2.8</v>
      </c>
      <c r="BP14" s="682"/>
      <c r="BQ14" s="682"/>
      <c r="BR14" s="682"/>
      <c r="BS14" s="688" t="s">
        <v>137</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352153</v>
      </c>
      <c r="CS14" s="680"/>
      <c r="CT14" s="680"/>
      <c r="CU14" s="680"/>
      <c r="CV14" s="680"/>
      <c r="CW14" s="680"/>
      <c r="CX14" s="680"/>
      <c r="CY14" s="681"/>
      <c r="CZ14" s="682">
        <v>4.9000000000000004</v>
      </c>
      <c r="DA14" s="682"/>
      <c r="DB14" s="682"/>
      <c r="DC14" s="682"/>
      <c r="DD14" s="688">
        <v>26329</v>
      </c>
      <c r="DE14" s="680"/>
      <c r="DF14" s="680"/>
      <c r="DG14" s="680"/>
      <c r="DH14" s="680"/>
      <c r="DI14" s="680"/>
      <c r="DJ14" s="680"/>
      <c r="DK14" s="680"/>
      <c r="DL14" s="680"/>
      <c r="DM14" s="680"/>
      <c r="DN14" s="680"/>
      <c r="DO14" s="680"/>
      <c r="DP14" s="681"/>
      <c r="DQ14" s="688">
        <v>318977</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28743</v>
      </c>
      <c r="S15" s="680"/>
      <c r="T15" s="680"/>
      <c r="U15" s="680"/>
      <c r="V15" s="680"/>
      <c r="W15" s="680"/>
      <c r="X15" s="680"/>
      <c r="Y15" s="681"/>
      <c r="Z15" s="682">
        <v>0.4</v>
      </c>
      <c r="AA15" s="682"/>
      <c r="AB15" s="682"/>
      <c r="AC15" s="682"/>
      <c r="AD15" s="683">
        <v>28743</v>
      </c>
      <c r="AE15" s="683"/>
      <c r="AF15" s="683"/>
      <c r="AG15" s="683"/>
      <c r="AH15" s="683"/>
      <c r="AI15" s="683"/>
      <c r="AJ15" s="683"/>
      <c r="AK15" s="683"/>
      <c r="AL15" s="684">
        <v>0.7</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164339</v>
      </c>
      <c r="BH15" s="680"/>
      <c r="BI15" s="680"/>
      <c r="BJ15" s="680"/>
      <c r="BK15" s="680"/>
      <c r="BL15" s="680"/>
      <c r="BM15" s="680"/>
      <c r="BN15" s="681"/>
      <c r="BO15" s="682">
        <v>6.7</v>
      </c>
      <c r="BP15" s="682"/>
      <c r="BQ15" s="682"/>
      <c r="BR15" s="682"/>
      <c r="BS15" s="688" t="s">
        <v>227</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717578</v>
      </c>
      <c r="CS15" s="680"/>
      <c r="CT15" s="680"/>
      <c r="CU15" s="680"/>
      <c r="CV15" s="680"/>
      <c r="CW15" s="680"/>
      <c r="CX15" s="680"/>
      <c r="CY15" s="681"/>
      <c r="CZ15" s="682">
        <v>10</v>
      </c>
      <c r="DA15" s="682"/>
      <c r="DB15" s="682"/>
      <c r="DC15" s="682"/>
      <c r="DD15" s="688">
        <v>207472</v>
      </c>
      <c r="DE15" s="680"/>
      <c r="DF15" s="680"/>
      <c r="DG15" s="680"/>
      <c r="DH15" s="680"/>
      <c r="DI15" s="680"/>
      <c r="DJ15" s="680"/>
      <c r="DK15" s="680"/>
      <c r="DL15" s="680"/>
      <c r="DM15" s="680"/>
      <c r="DN15" s="680"/>
      <c r="DO15" s="680"/>
      <c r="DP15" s="681"/>
      <c r="DQ15" s="688">
        <v>491196</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227</v>
      </c>
      <c r="S16" s="680"/>
      <c r="T16" s="680"/>
      <c r="U16" s="680"/>
      <c r="V16" s="680"/>
      <c r="W16" s="680"/>
      <c r="X16" s="680"/>
      <c r="Y16" s="681"/>
      <c r="Z16" s="682" t="s">
        <v>246</v>
      </c>
      <c r="AA16" s="682"/>
      <c r="AB16" s="682"/>
      <c r="AC16" s="682"/>
      <c r="AD16" s="683" t="s">
        <v>227</v>
      </c>
      <c r="AE16" s="683"/>
      <c r="AF16" s="683"/>
      <c r="AG16" s="683"/>
      <c r="AH16" s="683"/>
      <c r="AI16" s="683"/>
      <c r="AJ16" s="683"/>
      <c r="AK16" s="683"/>
      <c r="AL16" s="684" t="s">
        <v>227</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227</v>
      </c>
      <c r="BH16" s="680"/>
      <c r="BI16" s="680"/>
      <c r="BJ16" s="680"/>
      <c r="BK16" s="680"/>
      <c r="BL16" s="680"/>
      <c r="BM16" s="680"/>
      <c r="BN16" s="681"/>
      <c r="BO16" s="682" t="s">
        <v>227</v>
      </c>
      <c r="BP16" s="682"/>
      <c r="BQ16" s="682"/>
      <c r="BR16" s="682"/>
      <c r="BS16" s="688" t="s">
        <v>227</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62694</v>
      </c>
      <c r="CS16" s="680"/>
      <c r="CT16" s="680"/>
      <c r="CU16" s="680"/>
      <c r="CV16" s="680"/>
      <c r="CW16" s="680"/>
      <c r="CX16" s="680"/>
      <c r="CY16" s="681"/>
      <c r="CZ16" s="682">
        <v>0.9</v>
      </c>
      <c r="DA16" s="682"/>
      <c r="DB16" s="682"/>
      <c r="DC16" s="682"/>
      <c r="DD16" s="688" t="s">
        <v>227</v>
      </c>
      <c r="DE16" s="680"/>
      <c r="DF16" s="680"/>
      <c r="DG16" s="680"/>
      <c r="DH16" s="680"/>
      <c r="DI16" s="680"/>
      <c r="DJ16" s="680"/>
      <c r="DK16" s="680"/>
      <c r="DL16" s="680"/>
      <c r="DM16" s="680"/>
      <c r="DN16" s="680"/>
      <c r="DO16" s="680"/>
      <c r="DP16" s="681"/>
      <c r="DQ16" s="688">
        <v>15636</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16259</v>
      </c>
      <c r="S17" s="680"/>
      <c r="T17" s="680"/>
      <c r="U17" s="680"/>
      <c r="V17" s="680"/>
      <c r="W17" s="680"/>
      <c r="X17" s="680"/>
      <c r="Y17" s="681"/>
      <c r="Z17" s="682">
        <v>0.2</v>
      </c>
      <c r="AA17" s="682"/>
      <c r="AB17" s="682"/>
      <c r="AC17" s="682"/>
      <c r="AD17" s="683">
        <v>16259</v>
      </c>
      <c r="AE17" s="683"/>
      <c r="AF17" s="683"/>
      <c r="AG17" s="683"/>
      <c r="AH17" s="683"/>
      <c r="AI17" s="683"/>
      <c r="AJ17" s="683"/>
      <c r="AK17" s="683"/>
      <c r="AL17" s="684">
        <v>0.4</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227</v>
      </c>
      <c r="BH17" s="680"/>
      <c r="BI17" s="680"/>
      <c r="BJ17" s="680"/>
      <c r="BK17" s="680"/>
      <c r="BL17" s="680"/>
      <c r="BM17" s="680"/>
      <c r="BN17" s="681"/>
      <c r="BO17" s="682" t="s">
        <v>137</v>
      </c>
      <c r="BP17" s="682"/>
      <c r="BQ17" s="682"/>
      <c r="BR17" s="682"/>
      <c r="BS17" s="688" t="s">
        <v>227</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734976</v>
      </c>
      <c r="CS17" s="680"/>
      <c r="CT17" s="680"/>
      <c r="CU17" s="680"/>
      <c r="CV17" s="680"/>
      <c r="CW17" s="680"/>
      <c r="CX17" s="680"/>
      <c r="CY17" s="681"/>
      <c r="CZ17" s="682">
        <v>10.199999999999999</v>
      </c>
      <c r="DA17" s="682"/>
      <c r="DB17" s="682"/>
      <c r="DC17" s="682"/>
      <c r="DD17" s="688" t="s">
        <v>246</v>
      </c>
      <c r="DE17" s="680"/>
      <c r="DF17" s="680"/>
      <c r="DG17" s="680"/>
      <c r="DH17" s="680"/>
      <c r="DI17" s="680"/>
      <c r="DJ17" s="680"/>
      <c r="DK17" s="680"/>
      <c r="DL17" s="680"/>
      <c r="DM17" s="680"/>
      <c r="DN17" s="680"/>
      <c r="DO17" s="680"/>
      <c r="DP17" s="681"/>
      <c r="DQ17" s="688">
        <v>729012</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1440994</v>
      </c>
      <c r="S18" s="680"/>
      <c r="T18" s="680"/>
      <c r="U18" s="680"/>
      <c r="V18" s="680"/>
      <c r="W18" s="680"/>
      <c r="X18" s="680"/>
      <c r="Y18" s="681"/>
      <c r="Z18" s="682">
        <v>18.899999999999999</v>
      </c>
      <c r="AA18" s="682"/>
      <c r="AB18" s="682"/>
      <c r="AC18" s="682"/>
      <c r="AD18" s="683">
        <v>1288626</v>
      </c>
      <c r="AE18" s="683"/>
      <c r="AF18" s="683"/>
      <c r="AG18" s="683"/>
      <c r="AH18" s="683"/>
      <c r="AI18" s="683"/>
      <c r="AJ18" s="683"/>
      <c r="AK18" s="683"/>
      <c r="AL18" s="684">
        <v>30.3</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227</v>
      </c>
      <c r="BH18" s="680"/>
      <c r="BI18" s="680"/>
      <c r="BJ18" s="680"/>
      <c r="BK18" s="680"/>
      <c r="BL18" s="680"/>
      <c r="BM18" s="680"/>
      <c r="BN18" s="681"/>
      <c r="BO18" s="682" t="s">
        <v>227</v>
      </c>
      <c r="BP18" s="682"/>
      <c r="BQ18" s="682"/>
      <c r="BR18" s="682"/>
      <c r="BS18" s="688" t="s">
        <v>227</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227</v>
      </c>
      <c r="CS18" s="680"/>
      <c r="CT18" s="680"/>
      <c r="CU18" s="680"/>
      <c r="CV18" s="680"/>
      <c r="CW18" s="680"/>
      <c r="CX18" s="680"/>
      <c r="CY18" s="681"/>
      <c r="CZ18" s="682" t="s">
        <v>227</v>
      </c>
      <c r="DA18" s="682"/>
      <c r="DB18" s="682"/>
      <c r="DC18" s="682"/>
      <c r="DD18" s="688" t="s">
        <v>227</v>
      </c>
      <c r="DE18" s="680"/>
      <c r="DF18" s="680"/>
      <c r="DG18" s="680"/>
      <c r="DH18" s="680"/>
      <c r="DI18" s="680"/>
      <c r="DJ18" s="680"/>
      <c r="DK18" s="680"/>
      <c r="DL18" s="680"/>
      <c r="DM18" s="680"/>
      <c r="DN18" s="680"/>
      <c r="DO18" s="680"/>
      <c r="DP18" s="681"/>
      <c r="DQ18" s="688" t="s">
        <v>227</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1288626</v>
      </c>
      <c r="S19" s="680"/>
      <c r="T19" s="680"/>
      <c r="U19" s="680"/>
      <c r="V19" s="680"/>
      <c r="W19" s="680"/>
      <c r="X19" s="680"/>
      <c r="Y19" s="681"/>
      <c r="Z19" s="682">
        <v>16.899999999999999</v>
      </c>
      <c r="AA19" s="682"/>
      <c r="AB19" s="682"/>
      <c r="AC19" s="682"/>
      <c r="AD19" s="683">
        <v>1288626</v>
      </c>
      <c r="AE19" s="683"/>
      <c r="AF19" s="683"/>
      <c r="AG19" s="683"/>
      <c r="AH19" s="683"/>
      <c r="AI19" s="683"/>
      <c r="AJ19" s="683"/>
      <c r="AK19" s="683"/>
      <c r="AL19" s="684">
        <v>30.3</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t="s">
        <v>227</v>
      </c>
      <c r="BH19" s="680"/>
      <c r="BI19" s="680"/>
      <c r="BJ19" s="680"/>
      <c r="BK19" s="680"/>
      <c r="BL19" s="680"/>
      <c r="BM19" s="680"/>
      <c r="BN19" s="681"/>
      <c r="BO19" s="682" t="s">
        <v>227</v>
      </c>
      <c r="BP19" s="682"/>
      <c r="BQ19" s="682"/>
      <c r="BR19" s="682"/>
      <c r="BS19" s="688" t="s">
        <v>227</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227</v>
      </c>
      <c r="CS19" s="680"/>
      <c r="CT19" s="680"/>
      <c r="CU19" s="680"/>
      <c r="CV19" s="680"/>
      <c r="CW19" s="680"/>
      <c r="CX19" s="680"/>
      <c r="CY19" s="681"/>
      <c r="CZ19" s="682" t="s">
        <v>227</v>
      </c>
      <c r="DA19" s="682"/>
      <c r="DB19" s="682"/>
      <c r="DC19" s="682"/>
      <c r="DD19" s="688" t="s">
        <v>227</v>
      </c>
      <c r="DE19" s="680"/>
      <c r="DF19" s="680"/>
      <c r="DG19" s="680"/>
      <c r="DH19" s="680"/>
      <c r="DI19" s="680"/>
      <c r="DJ19" s="680"/>
      <c r="DK19" s="680"/>
      <c r="DL19" s="680"/>
      <c r="DM19" s="680"/>
      <c r="DN19" s="680"/>
      <c r="DO19" s="680"/>
      <c r="DP19" s="681"/>
      <c r="DQ19" s="688" t="s">
        <v>227</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152368</v>
      </c>
      <c r="S20" s="680"/>
      <c r="T20" s="680"/>
      <c r="U20" s="680"/>
      <c r="V20" s="680"/>
      <c r="W20" s="680"/>
      <c r="X20" s="680"/>
      <c r="Y20" s="681"/>
      <c r="Z20" s="682">
        <v>2</v>
      </c>
      <c r="AA20" s="682"/>
      <c r="AB20" s="682"/>
      <c r="AC20" s="682"/>
      <c r="AD20" s="683" t="s">
        <v>227</v>
      </c>
      <c r="AE20" s="683"/>
      <c r="AF20" s="683"/>
      <c r="AG20" s="683"/>
      <c r="AH20" s="683"/>
      <c r="AI20" s="683"/>
      <c r="AJ20" s="683"/>
      <c r="AK20" s="683"/>
      <c r="AL20" s="684" t="s">
        <v>227</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t="s">
        <v>227</v>
      </c>
      <c r="BH20" s="680"/>
      <c r="BI20" s="680"/>
      <c r="BJ20" s="680"/>
      <c r="BK20" s="680"/>
      <c r="BL20" s="680"/>
      <c r="BM20" s="680"/>
      <c r="BN20" s="681"/>
      <c r="BO20" s="682" t="s">
        <v>227</v>
      </c>
      <c r="BP20" s="682"/>
      <c r="BQ20" s="682"/>
      <c r="BR20" s="682"/>
      <c r="BS20" s="688" t="s">
        <v>227</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7176837</v>
      </c>
      <c r="CS20" s="680"/>
      <c r="CT20" s="680"/>
      <c r="CU20" s="680"/>
      <c r="CV20" s="680"/>
      <c r="CW20" s="680"/>
      <c r="CX20" s="680"/>
      <c r="CY20" s="681"/>
      <c r="CZ20" s="682">
        <v>100</v>
      </c>
      <c r="DA20" s="682"/>
      <c r="DB20" s="682"/>
      <c r="DC20" s="682"/>
      <c r="DD20" s="688">
        <v>703754</v>
      </c>
      <c r="DE20" s="680"/>
      <c r="DF20" s="680"/>
      <c r="DG20" s="680"/>
      <c r="DH20" s="680"/>
      <c r="DI20" s="680"/>
      <c r="DJ20" s="680"/>
      <c r="DK20" s="680"/>
      <c r="DL20" s="680"/>
      <c r="DM20" s="680"/>
      <c r="DN20" s="680"/>
      <c r="DO20" s="680"/>
      <c r="DP20" s="681"/>
      <c r="DQ20" s="688">
        <v>4757303</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227</v>
      </c>
      <c r="S21" s="680"/>
      <c r="T21" s="680"/>
      <c r="U21" s="680"/>
      <c r="V21" s="680"/>
      <c r="W21" s="680"/>
      <c r="X21" s="680"/>
      <c r="Y21" s="681"/>
      <c r="Z21" s="682" t="s">
        <v>227</v>
      </c>
      <c r="AA21" s="682"/>
      <c r="AB21" s="682"/>
      <c r="AC21" s="682"/>
      <c r="AD21" s="683" t="s">
        <v>246</v>
      </c>
      <c r="AE21" s="683"/>
      <c r="AF21" s="683"/>
      <c r="AG21" s="683"/>
      <c r="AH21" s="683"/>
      <c r="AI21" s="683"/>
      <c r="AJ21" s="683"/>
      <c r="AK21" s="683"/>
      <c r="AL21" s="684" t="s">
        <v>227</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227</v>
      </c>
      <c r="BH21" s="680"/>
      <c r="BI21" s="680"/>
      <c r="BJ21" s="680"/>
      <c r="BK21" s="680"/>
      <c r="BL21" s="680"/>
      <c r="BM21" s="680"/>
      <c r="BN21" s="681"/>
      <c r="BO21" s="682" t="s">
        <v>227</v>
      </c>
      <c r="BP21" s="682"/>
      <c r="BQ21" s="682"/>
      <c r="BR21" s="682"/>
      <c r="BS21" s="688" t="s">
        <v>227</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4394792</v>
      </c>
      <c r="S22" s="680"/>
      <c r="T22" s="680"/>
      <c r="U22" s="680"/>
      <c r="V22" s="680"/>
      <c r="W22" s="680"/>
      <c r="X22" s="680"/>
      <c r="Y22" s="681"/>
      <c r="Z22" s="682">
        <v>57.8</v>
      </c>
      <c r="AA22" s="682"/>
      <c r="AB22" s="682"/>
      <c r="AC22" s="682"/>
      <c r="AD22" s="683">
        <v>4242424</v>
      </c>
      <c r="AE22" s="683"/>
      <c r="AF22" s="683"/>
      <c r="AG22" s="683"/>
      <c r="AH22" s="683"/>
      <c r="AI22" s="683"/>
      <c r="AJ22" s="683"/>
      <c r="AK22" s="683"/>
      <c r="AL22" s="684">
        <v>99.8</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227</v>
      </c>
      <c r="BH22" s="680"/>
      <c r="BI22" s="680"/>
      <c r="BJ22" s="680"/>
      <c r="BK22" s="680"/>
      <c r="BL22" s="680"/>
      <c r="BM22" s="680"/>
      <c r="BN22" s="681"/>
      <c r="BO22" s="682" t="s">
        <v>246</v>
      </c>
      <c r="BP22" s="682"/>
      <c r="BQ22" s="682"/>
      <c r="BR22" s="682"/>
      <c r="BS22" s="688" t="s">
        <v>227</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3606</v>
      </c>
      <c r="S23" s="680"/>
      <c r="T23" s="680"/>
      <c r="U23" s="680"/>
      <c r="V23" s="680"/>
      <c r="W23" s="680"/>
      <c r="X23" s="680"/>
      <c r="Y23" s="681"/>
      <c r="Z23" s="682">
        <v>0</v>
      </c>
      <c r="AA23" s="682"/>
      <c r="AB23" s="682"/>
      <c r="AC23" s="682"/>
      <c r="AD23" s="683">
        <v>3606</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227</v>
      </c>
      <c r="BH23" s="680"/>
      <c r="BI23" s="680"/>
      <c r="BJ23" s="680"/>
      <c r="BK23" s="680"/>
      <c r="BL23" s="680"/>
      <c r="BM23" s="680"/>
      <c r="BN23" s="681"/>
      <c r="BO23" s="682" t="s">
        <v>227</v>
      </c>
      <c r="BP23" s="682"/>
      <c r="BQ23" s="682"/>
      <c r="BR23" s="682"/>
      <c r="BS23" s="688" t="s">
        <v>227</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11" t="s">
        <v>287</v>
      </c>
      <c r="DM23" s="712"/>
      <c r="DN23" s="712"/>
      <c r="DO23" s="712"/>
      <c r="DP23" s="712"/>
      <c r="DQ23" s="712"/>
      <c r="DR23" s="712"/>
      <c r="DS23" s="712"/>
      <c r="DT23" s="712"/>
      <c r="DU23" s="712"/>
      <c r="DV23" s="713"/>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151389</v>
      </c>
      <c r="S24" s="680"/>
      <c r="T24" s="680"/>
      <c r="U24" s="680"/>
      <c r="V24" s="680"/>
      <c r="W24" s="680"/>
      <c r="X24" s="680"/>
      <c r="Y24" s="681"/>
      <c r="Z24" s="682">
        <v>2</v>
      </c>
      <c r="AA24" s="682"/>
      <c r="AB24" s="682"/>
      <c r="AC24" s="682"/>
      <c r="AD24" s="683" t="s">
        <v>227</v>
      </c>
      <c r="AE24" s="683"/>
      <c r="AF24" s="683"/>
      <c r="AG24" s="683"/>
      <c r="AH24" s="683"/>
      <c r="AI24" s="683"/>
      <c r="AJ24" s="683"/>
      <c r="AK24" s="683"/>
      <c r="AL24" s="684" t="s">
        <v>227</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137</v>
      </c>
      <c r="BH24" s="680"/>
      <c r="BI24" s="680"/>
      <c r="BJ24" s="680"/>
      <c r="BK24" s="680"/>
      <c r="BL24" s="680"/>
      <c r="BM24" s="680"/>
      <c r="BN24" s="681"/>
      <c r="BO24" s="682" t="s">
        <v>227</v>
      </c>
      <c r="BP24" s="682"/>
      <c r="BQ24" s="682"/>
      <c r="BR24" s="682"/>
      <c r="BS24" s="688" t="s">
        <v>137</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3458539</v>
      </c>
      <c r="CS24" s="669"/>
      <c r="CT24" s="669"/>
      <c r="CU24" s="669"/>
      <c r="CV24" s="669"/>
      <c r="CW24" s="669"/>
      <c r="CX24" s="669"/>
      <c r="CY24" s="670"/>
      <c r="CZ24" s="673">
        <v>48.2</v>
      </c>
      <c r="DA24" s="674"/>
      <c r="DB24" s="674"/>
      <c r="DC24" s="693"/>
      <c r="DD24" s="714">
        <v>2206552</v>
      </c>
      <c r="DE24" s="669"/>
      <c r="DF24" s="669"/>
      <c r="DG24" s="669"/>
      <c r="DH24" s="669"/>
      <c r="DI24" s="669"/>
      <c r="DJ24" s="669"/>
      <c r="DK24" s="670"/>
      <c r="DL24" s="714">
        <v>2153295</v>
      </c>
      <c r="DM24" s="669"/>
      <c r="DN24" s="669"/>
      <c r="DO24" s="669"/>
      <c r="DP24" s="669"/>
      <c r="DQ24" s="669"/>
      <c r="DR24" s="669"/>
      <c r="DS24" s="669"/>
      <c r="DT24" s="669"/>
      <c r="DU24" s="669"/>
      <c r="DV24" s="670"/>
      <c r="DW24" s="673">
        <v>47.6</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10503</v>
      </c>
      <c r="S25" s="680"/>
      <c r="T25" s="680"/>
      <c r="U25" s="680"/>
      <c r="V25" s="680"/>
      <c r="W25" s="680"/>
      <c r="X25" s="680"/>
      <c r="Y25" s="681"/>
      <c r="Z25" s="682">
        <v>0.1</v>
      </c>
      <c r="AA25" s="682"/>
      <c r="AB25" s="682"/>
      <c r="AC25" s="682"/>
      <c r="AD25" s="683">
        <v>3153</v>
      </c>
      <c r="AE25" s="683"/>
      <c r="AF25" s="683"/>
      <c r="AG25" s="683"/>
      <c r="AH25" s="683"/>
      <c r="AI25" s="683"/>
      <c r="AJ25" s="683"/>
      <c r="AK25" s="683"/>
      <c r="AL25" s="684">
        <v>0.1</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227</v>
      </c>
      <c r="BH25" s="680"/>
      <c r="BI25" s="680"/>
      <c r="BJ25" s="680"/>
      <c r="BK25" s="680"/>
      <c r="BL25" s="680"/>
      <c r="BM25" s="680"/>
      <c r="BN25" s="681"/>
      <c r="BO25" s="682" t="s">
        <v>227</v>
      </c>
      <c r="BP25" s="682"/>
      <c r="BQ25" s="682"/>
      <c r="BR25" s="682"/>
      <c r="BS25" s="688" t="s">
        <v>227</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1144783</v>
      </c>
      <c r="CS25" s="703"/>
      <c r="CT25" s="703"/>
      <c r="CU25" s="703"/>
      <c r="CV25" s="703"/>
      <c r="CW25" s="703"/>
      <c r="CX25" s="703"/>
      <c r="CY25" s="704"/>
      <c r="CZ25" s="684">
        <v>16</v>
      </c>
      <c r="DA25" s="715"/>
      <c r="DB25" s="715"/>
      <c r="DC25" s="717"/>
      <c r="DD25" s="688">
        <v>1039839</v>
      </c>
      <c r="DE25" s="703"/>
      <c r="DF25" s="703"/>
      <c r="DG25" s="703"/>
      <c r="DH25" s="703"/>
      <c r="DI25" s="703"/>
      <c r="DJ25" s="703"/>
      <c r="DK25" s="704"/>
      <c r="DL25" s="688">
        <v>1016552</v>
      </c>
      <c r="DM25" s="703"/>
      <c r="DN25" s="703"/>
      <c r="DO25" s="703"/>
      <c r="DP25" s="703"/>
      <c r="DQ25" s="703"/>
      <c r="DR25" s="703"/>
      <c r="DS25" s="703"/>
      <c r="DT25" s="703"/>
      <c r="DU25" s="703"/>
      <c r="DV25" s="704"/>
      <c r="DW25" s="684">
        <v>22.5</v>
      </c>
      <c r="DX25" s="715"/>
      <c r="DY25" s="715"/>
      <c r="DZ25" s="715"/>
      <c r="EA25" s="715"/>
      <c r="EB25" s="715"/>
      <c r="EC25" s="716"/>
    </row>
    <row r="26" spans="2:133" ht="11.25" customHeight="1" x14ac:dyDescent="0.15">
      <c r="B26" s="676" t="s">
        <v>295</v>
      </c>
      <c r="C26" s="677"/>
      <c r="D26" s="677"/>
      <c r="E26" s="677"/>
      <c r="F26" s="677"/>
      <c r="G26" s="677"/>
      <c r="H26" s="677"/>
      <c r="I26" s="677"/>
      <c r="J26" s="677"/>
      <c r="K26" s="677"/>
      <c r="L26" s="677"/>
      <c r="M26" s="677"/>
      <c r="N26" s="677"/>
      <c r="O26" s="677"/>
      <c r="P26" s="677"/>
      <c r="Q26" s="678"/>
      <c r="R26" s="679">
        <v>33580</v>
      </c>
      <c r="S26" s="680"/>
      <c r="T26" s="680"/>
      <c r="U26" s="680"/>
      <c r="V26" s="680"/>
      <c r="W26" s="680"/>
      <c r="X26" s="680"/>
      <c r="Y26" s="681"/>
      <c r="Z26" s="682">
        <v>0.4</v>
      </c>
      <c r="AA26" s="682"/>
      <c r="AB26" s="682"/>
      <c r="AC26" s="682"/>
      <c r="AD26" s="683" t="s">
        <v>246</v>
      </c>
      <c r="AE26" s="683"/>
      <c r="AF26" s="683"/>
      <c r="AG26" s="683"/>
      <c r="AH26" s="683"/>
      <c r="AI26" s="683"/>
      <c r="AJ26" s="683"/>
      <c r="AK26" s="683"/>
      <c r="AL26" s="684" t="s">
        <v>246</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227</v>
      </c>
      <c r="BH26" s="680"/>
      <c r="BI26" s="680"/>
      <c r="BJ26" s="680"/>
      <c r="BK26" s="680"/>
      <c r="BL26" s="680"/>
      <c r="BM26" s="680"/>
      <c r="BN26" s="681"/>
      <c r="BO26" s="682" t="s">
        <v>246</v>
      </c>
      <c r="BP26" s="682"/>
      <c r="BQ26" s="682"/>
      <c r="BR26" s="682"/>
      <c r="BS26" s="688" t="s">
        <v>227</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585865</v>
      </c>
      <c r="CS26" s="680"/>
      <c r="CT26" s="680"/>
      <c r="CU26" s="680"/>
      <c r="CV26" s="680"/>
      <c r="CW26" s="680"/>
      <c r="CX26" s="680"/>
      <c r="CY26" s="681"/>
      <c r="CZ26" s="684">
        <v>8.1999999999999993</v>
      </c>
      <c r="DA26" s="715"/>
      <c r="DB26" s="715"/>
      <c r="DC26" s="717"/>
      <c r="DD26" s="688">
        <v>519414</v>
      </c>
      <c r="DE26" s="680"/>
      <c r="DF26" s="680"/>
      <c r="DG26" s="680"/>
      <c r="DH26" s="680"/>
      <c r="DI26" s="680"/>
      <c r="DJ26" s="680"/>
      <c r="DK26" s="681"/>
      <c r="DL26" s="688" t="s">
        <v>227</v>
      </c>
      <c r="DM26" s="680"/>
      <c r="DN26" s="680"/>
      <c r="DO26" s="680"/>
      <c r="DP26" s="680"/>
      <c r="DQ26" s="680"/>
      <c r="DR26" s="680"/>
      <c r="DS26" s="680"/>
      <c r="DT26" s="680"/>
      <c r="DU26" s="680"/>
      <c r="DV26" s="681"/>
      <c r="DW26" s="684" t="s">
        <v>246</v>
      </c>
      <c r="DX26" s="715"/>
      <c r="DY26" s="715"/>
      <c r="DZ26" s="715"/>
      <c r="EA26" s="715"/>
      <c r="EB26" s="715"/>
      <c r="EC26" s="716"/>
    </row>
    <row r="27" spans="2:133" ht="11.25" customHeight="1" x14ac:dyDescent="0.15">
      <c r="B27" s="676" t="s">
        <v>298</v>
      </c>
      <c r="C27" s="677"/>
      <c r="D27" s="677"/>
      <c r="E27" s="677"/>
      <c r="F27" s="677"/>
      <c r="G27" s="677"/>
      <c r="H27" s="677"/>
      <c r="I27" s="677"/>
      <c r="J27" s="677"/>
      <c r="K27" s="677"/>
      <c r="L27" s="677"/>
      <c r="M27" s="677"/>
      <c r="N27" s="677"/>
      <c r="O27" s="677"/>
      <c r="P27" s="677"/>
      <c r="Q27" s="678"/>
      <c r="R27" s="679">
        <v>894629</v>
      </c>
      <c r="S27" s="680"/>
      <c r="T27" s="680"/>
      <c r="U27" s="680"/>
      <c r="V27" s="680"/>
      <c r="W27" s="680"/>
      <c r="X27" s="680"/>
      <c r="Y27" s="681"/>
      <c r="Z27" s="682">
        <v>11.8</v>
      </c>
      <c r="AA27" s="682"/>
      <c r="AB27" s="682"/>
      <c r="AC27" s="682"/>
      <c r="AD27" s="683" t="s">
        <v>227</v>
      </c>
      <c r="AE27" s="683"/>
      <c r="AF27" s="683"/>
      <c r="AG27" s="683"/>
      <c r="AH27" s="683"/>
      <c r="AI27" s="683"/>
      <c r="AJ27" s="683"/>
      <c r="AK27" s="683"/>
      <c r="AL27" s="684" t="s">
        <v>227</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2446785</v>
      </c>
      <c r="BH27" s="680"/>
      <c r="BI27" s="680"/>
      <c r="BJ27" s="680"/>
      <c r="BK27" s="680"/>
      <c r="BL27" s="680"/>
      <c r="BM27" s="680"/>
      <c r="BN27" s="681"/>
      <c r="BO27" s="682">
        <v>100</v>
      </c>
      <c r="BP27" s="682"/>
      <c r="BQ27" s="682"/>
      <c r="BR27" s="682"/>
      <c r="BS27" s="688" t="s">
        <v>227</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1578780</v>
      </c>
      <c r="CS27" s="703"/>
      <c r="CT27" s="703"/>
      <c r="CU27" s="703"/>
      <c r="CV27" s="703"/>
      <c r="CW27" s="703"/>
      <c r="CX27" s="703"/>
      <c r="CY27" s="704"/>
      <c r="CZ27" s="684">
        <v>22</v>
      </c>
      <c r="DA27" s="715"/>
      <c r="DB27" s="715"/>
      <c r="DC27" s="717"/>
      <c r="DD27" s="688">
        <v>437701</v>
      </c>
      <c r="DE27" s="703"/>
      <c r="DF27" s="703"/>
      <c r="DG27" s="703"/>
      <c r="DH27" s="703"/>
      <c r="DI27" s="703"/>
      <c r="DJ27" s="703"/>
      <c r="DK27" s="704"/>
      <c r="DL27" s="688">
        <v>437701</v>
      </c>
      <c r="DM27" s="703"/>
      <c r="DN27" s="703"/>
      <c r="DO27" s="703"/>
      <c r="DP27" s="703"/>
      <c r="DQ27" s="703"/>
      <c r="DR27" s="703"/>
      <c r="DS27" s="703"/>
      <c r="DT27" s="703"/>
      <c r="DU27" s="703"/>
      <c r="DV27" s="704"/>
      <c r="DW27" s="684">
        <v>9.6999999999999993</v>
      </c>
      <c r="DX27" s="715"/>
      <c r="DY27" s="715"/>
      <c r="DZ27" s="715"/>
      <c r="EA27" s="715"/>
      <c r="EB27" s="715"/>
      <c r="EC27" s="716"/>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227</v>
      </c>
      <c r="S28" s="680"/>
      <c r="T28" s="680"/>
      <c r="U28" s="680"/>
      <c r="V28" s="680"/>
      <c r="W28" s="680"/>
      <c r="X28" s="680"/>
      <c r="Y28" s="681"/>
      <c r="Z28" s="682" t="s">
        <v>227</v>
      </c>
      <c r="AA28" s="682"/>
      <c r="AB28" s="682"/>
      <c r="AC28" s="682"/>
      <c r="AD28" s="683" t="s">
        <v>227</v>
      </c>
      <c r="AE28" s="683"/>
      <c r="AF28" s="683"/>
      <c r="AG28" s="683"/>
      <c r="AH28" s="683"/>
      <c r="AI28" s="683"/>
      <c r="AJ28" s="683"/>
      <c r="AK28" s="683"/>
      <c r="AL28" s="684" t="s">
        <v>137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734976</v>
      </c>
      <c r="CS28" s="680"/>
      <c r="CT28" s="680"/>
      <c r="CU28" s="680"/>
      <c r="CV28" s="680"/>
      <c r="CW28" s="680"/>
      <c r="CX28" s="680"/>
      <c r="CY28" s="681"/>
      <c r="CZ28" s="684">
        <v>10.199999999999999</v>
      </c>
      <c r="DA28" s="715"/>
      <c r="DB28" s="715"/>
      <c r="DC28" s="717"/>
      <c r="DD28" s="688">
        <v>729012</v>
      </c>
      <c r="DE28" s="680"/>
      <c r="DF28" s="680"/>
      <c r="DG28" s="680"/>
      <c r="DH28" s="680"/>
      <c r="DI28" s="680"/>
      <c r="DJ28" s="680"/>
      <c r="DK28" s="681"/>
      <c r="DL28" s="688">
        <v>699042</v>
      </c>
      <c r="DM28" s="680"/>
      <c r="DN28" s="680"/>
      <c r="DO28" s="680"/>
      <c r="DP28" s="680"/>
      <c r="DQ28" s="680"/>
      <c r="DR28" s="680"/>
      <c r="DS28" s="680"/>
      <c r="DT28" s="680"/>
      <c r="DU28" s="680"/>
      <c r="DV28" s="681"/>
      <c r="DW28" s="684">
        <v>15.5</v>
      </c>
      <c r="DX28" s="715"/>
      <c r="DY28" s="715"/>
      <c r="DZ28" s="715"/>
      <c r="EA28" s="715"/>
      <c r="EB28" s="715"/>
      <c r="EC28" s="716"/>
    </row>
    <row r="29" spans="2:133" ht="11.25" customHeight="1" x14ac:dyDescent="0.15">
      <c r="B29" s="676" t="s">
        <v>303</v>
      </c>
      <c r="C29" s="677"/>
      <c r="D29" s="677"/>
      <c r="E29" s="677"/>
      <c r="F29" s="677"/>
      <c r="G29" s="677"/>
      <c r="H29" s="677"/>
      <c r="I29" s="677"/>
      <c r="J29" s="677"/>
      <c r="K29" s="677"/>
      <c r="L29" s="677"/>
      <c r="M29" s="677"/>
      <c r="N29" s="677"/>
      <c r="O29" s="677"/>
      <c r="P29" s="677"/>
      <c r="Q29" s="678"/>
      <c r="R29" s="679">
        <v>609094</v>
      </c>
      <c r="S29" s="680"/>
      <c r="T29" s="680"/>
      <c r="U29" s="680"/>
      <c r="V29" s="680"/>
      <c r="W29" s="680"/>
      <c r="X29" s="680"/>
      <c r="Y29" s="681"/>
      <c r="Z29" s="682">
        <v>8</v>
      </c>
      <c r="AA29" s="682"/>
      <c r="AB29" s="682"/>
      <c r="AC29" s="682"/>
      <c r="AD29" s="683" t="s">
        <v>227</v>
      </c>
      <c r="AE29" s="683"/>
      <c r="AF29" s="683"/>
      <c r="AG29" s="683"/>
      <c r="AH29" s="683"/>
      <c r="AI29" s="683"/>
      <c r="AJ29" s="683"/>
      <c r="AK29" s="683"/>
      <c r="AL29" s="684" t="s">
        <v>246</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69</v>
      </c>
      <c r="CG29" s="695"/>
      <c r="CH29" s="695"/>
      <c r="CI29" s="695"/>
      <c r="CJ29" s="695"/>
      <c r="CK29" s="695"/>
      <c r="CL29" s="695"/>
      <c r="CM29" s="695"/>
      <c r="CN29" s="695"/>
      <c r="CO29" s="695"/>
      <c r="CP29" s="695"/>
      <c r="CQ29" s="696"/>
      <c r="CR29" s="679">
        <v>734976</v>
      </c>
      <c r="CS29" s="703"/>
      <c r="CT29" s="703"/>
      <c r="CU29" s="703"/>
      <c r="CV29" s="703"/>
      <c r="CW29" s="703"/>
      <c r="CX29" s="703"/>
      <c r="CY29" s="704"/>
      <c r="CZ29" s="684">
        <v>10.199999999999999</v>
      </c>
      <c r="DA29" s="715"/>
      <c r="DB29" s="715"/>
      <c r="DC29" s="717"/>
      <c r="DD29" s="688">
        <v>729012</v>
      </c>
      <c r="DE29" s="703"/>
      <c r="DF29" s="703"/>
      <c r="DG29" s="703"/>
      <c r="DH29" s="703"/>
      <c r="DI29" s="703"/>
      <c r="DJ29" s="703"/>
      <c r="DK29" s="704"/>
      <c r="DL29" s="688">
        <v>699042</v>
      </c>
      <c r="DM29" s="703"/>
      <c r="DN29" s="703"/>
      <c r="DO29" s="703"/>
      <c r="DP29" s="703"/>
      <c r="DQ29" s="703"/>
      <c r="DR29" s="703"/>
      <c r="DS29" s="703"/>
      <c r="DT29" s="703"/>
      <c r="DU29" s="703"/>
      <c r="DV29" s="704"/>
      <c r="DW29" s="684">
        <v>15.5</v>
      </c>
      <c r="DX29" s="715"/>
      <c r="DY29" s="715"/>
      <c r="DZ29" s="715"/>
      <c r="EA29" s="715"/>
      <c r="EB29" s="715"/>
      <c r="EC29" s="716"/>
    </row>
    <row r="30" spans="2:133" ht="11.25" customHeight="1" x14ac:dyDescent="0.15">
      <c r="B30" s="676" t="s">
        <v>307</v>
      </c>
      <c r="C30" s="677"/>
      <c r="D30" s="677"/>
      <c r="E30" s="677"/>
      <c r="F30" s="677"/>
      <c r="G30" s="677"/>
      <c r="H30" s="677"/>
      <c r="I30" s="677"/>
      <c r="J30" s="677"/>
      <c r="K30" s="677"/>
      <c r="L30" s="677"/>
      <c r="M30" s="677"/>
      <c r="N30" s="677"/>
      <c r="O30" s="677"/>
      <c r="P30" s="677"/>
      <c r="Q30" s="678"/>
      <c r="R30" s="679">
        <v>12611</v>
      </c>
      <c r="S30" s="680"/>
      <c r="T30" s="680"/>
      <c r="U30" s="680"/>
      <c r="V30" s="680"/>
      <c r="W30" s="680"/>
      <c r="X30" s="680"/>
      <c r="Y30" s="681"/>
      <c r="Z30" s="682">
        <v>0.2</v>
      </c>
      <c r="AA30" s="682"/>
      <c r="AB30" s="682"/>
      <c r="AC30" s="682"/>
      <c r="AD30" s="683">
        <v>1887</v>
      </c>
      <c r="AE30" s="683"/>
      <c r="AF30" s="683"/>
      <c r="AG30" s="683"/>
      <c r="AH30" s="683"/>
      <c r="AI30" s="683"/>
      <c r="AJ30" s="683"/>
      <c r="AK30" s="683"/>
      <c r="AL30" s="684">
        <v>0</v>
      </c>
      <c r="AM30" s="685"/>
      <c r="AN30" s="685"/>
      <c r="AO30" s="686"/>
      <c r="AP30" s="727" t="s">
        <v>308</v>
      </c>
      <c r="AQ30" s="728"/>
      <c r="AR30" s="728"/>
      <c r="AS30" s="728"/>
      <c r="AT30" s="733" t="s">
        <v>309</v>
      </c>
      <c r="AU30" s="230"/>
      <c r="AV30" s="230"/>
      <c r="AW30" s="230"/>
      <c r="AX30" s="665" t="s">
        <v>187</v>
      </c>
      <c r="AY30" s="666"/>
      <c r="AZ30" s="666"/>
      <c r="BA30" s="666"/>
      <c r="BB30" s="666"/>
      <c r="BC30" s="666"/>
      <c r="BD30" s="666"/>
      <c r="BE30" s="666"/>
      <c r="BF30" s="667"/>
      <c r="BG30" s="739">
        <v>99</v>
      </c>
      <c r="BH30" s="740"/>
      <c r="BI30" s="740"/>
      <c r="BJ30" s="740"/>
      <c r="BK30" s="740"/>
      <c r="BL30" s="740"/>
      <c r="BM30" s="674">
        <v>97.5</v>
      </c>
      <c r="BN30" s="740"/>
      <c r="BO30" s="740"/>
      <c r="BP30" s="740"/>
      <c r="BQ30" s="741"/>
      <c r="BR30" s="739">
        <v>99.3</v>
      </c>
      <c r="BS30" s="740"/>
      <c r="BT30" s="740"/>
      <c r="BU30" s="740"/>
      <c r="BV30" s="740"/>
      <c r="BW30" s="740"/>
      <c r="BX30" s="674">
        <v>97.5</v>
      </c>
      <c r="BY30" s="740"/>
      <c r="BZ30" s="740"/>
      <c r="CA30" s="740"/>
      <c r="CB30" s="741"/>
      <c r="CD30" s="744"/>
      <c r="CE30" s="745"/>
      <c r="CF30" s="694" t="s">
        <v>310</v>
      </c>
      <c r="CG30" s="695"/>
      <c r="CH30" s="695"/>
      <c r="CI30" s="695"/>
      <c r="CJ30" s="695"/>
      <c r="CK30" s="695"/>
      <c r="CL30" s="695"/>
      <c r="CM30" s="695"/>
      <c r="CN30" s="695"/>
      <c r="CO30" s="695"/>
      <c r="CP30" s="695"/>
      <c r="CQ30" s="696"/>
      <c r="CR30" s="679">
        <v>676068</v>
      </c>
      <c r="CS30" s="680"/>
      <c r="CT30" s="680"/>
      <c r="CU30" s="680"/>
      <c r="CV30" s="680"/>
      <c r="CW30" s="680"/>
      <c r="CX30" s="680"/>
      <c r="CY30" s="681"/>
      <c r="CZ30" s="684">
        <v>9.4</v>
      </c>
      <c r="DA30" s="715"/>
      <c r="DB30" s="715"/>
      <c r="DC30" s="717"/>
      <c r="DD30" s="688">
        <v>670132</v>
      </c>
      <c r="DE30" s="680"/>
      <c r="DF30" s="680"/>
      <c r="DG30" s="680"/>
      <c r="DH30" s="680"/>
      <c r="DI30" s="680"/>
      <c r="DJ30" s="680"/>
      <c r="DK30" s="681"/>
      <c r="DL30" s="688">
        <v>640162</v>
      </c>
      <c r="DM30" s="680"/>
      <c r="DN30" s="680"/>
      <c r="DO30" s="680"/>
      <c r="DP30" s="680"/>
      <c r="DQ30" s="680"/>
      <c r="DR30" s="680"/>
      <c r="DS30" s="680"/>
      <c r="DT30" s="680"/>
      <c r="DU30" s="680"/>
      <c r="DV30" s="681"/>
      <c r="DW30" s="684">
        <v>14.2</v>
      </c>
      <c r="DX30" s="715"/>
      <c r="DY30" s="715"/>
      <c r="DZ30" s="715"/>
      <c r="EA30" s="715"/>
      <c r="EB30" s="715"/>
      <c r="EC30" s="716"/>
    </row>
    <row r="31" spans="2:133" ht="11.25" customHeight="1" x14ac:dyDescent="0.15">
      <c r="B31" s="676" t="s">
        <v>311</v>
      </c>
      <c r="C31" s="677"/>
      <c r="D31" s="677"/>
      <c r="E31" s="677"/>
      <c r="F31" s="677"/>
      <c r="G31" s="677"/>
      <c r="H31" s="677"/>
      <c r="I31" s="677"/>
      <c r="J31" s="677"/>
      <c r="K31" s="677"/>
      <c r="L31" s="677"/>
      <c r="M31" s="677"/>
      <c r="N31" s="677"/>
      <c r="O31" s="677"/>
      <c r="P31" s="677"/>
      <c r="Q31" s="678"/>
      <c r="R31" s="679">
        <v>18660</v>
      </c>
      <c r="S31" s="680"/>
      <c r="T31" s="680"/>
      <c r="U31" s="680"/>
      <c r="V31" s="680"/>
      <c r="W31" s="680"/>
      <c r="X31" s="680"/>
      <c r="Y31" s="681"/>
      <c r="Z31" s="682">
        <v>0.2</v>
      </c>
      <c r="AA31" s="682"/>
      <c r="AB31" s="682"/>
      <c r="AC31" s="682"/>
      <c r="AD31" s="683" t="s">
        <v>137</v>
      </c>
      <c r="AE31" s="683"/>
      <c r="AF31" s="683"/>
      <c r="AG31" s="683"/>
      <c r="AH31" s="683"/>
      <c r="AI31" s="683"/>
      <c r="AJ31" s="683"/>
      <c r="AK31" s="683"/>
      <c r="AL31" s="684" t="s">
        <v>227</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99.1</v>
      </c>
      <c r="BH31" s="703"/>
      <c r="BI31" s="703"/>
      <c r="BJ31" s="703"/>
      <c r="BK31" s="703"/>
      <c r="BL31" s="703"/>
      <c r="BM31" s="685">
        <v>97.6</v>
      </c>
      <c r="BN31" s="737"/>
      <c r="BO31" s="737"/>
      <c r="BP31" s="737"/>
      <c r="BQ31" s="738"/>
      <c r="BR31" s="736">
        <v>99.3</v>
      </c>
      <c r="BS31" s="703"/>
      <c r="BT31" s="703"/>
      <c r="BU31" s="703"/>
      <c r="BV31" s="703"/>
      <c r="BW31" s="703"/>
      <c r="BX31" s="685">
        <v>97.7</v>
      </c>
      <c r="BY31" s="737"/>
      <c r="BZ31" s="737"/>
      <c r="CA31" s="737"/>
      <c r="CB31" s="738"/>
      <c r="CD31" s="744"/>
      <c r="CE31" s="745"/>
      <c r="CF31" s="694" t="s">
        <v>314</v>
      </c>
      <c r="CG31" s="695"/>
      <c r="CH31" s="695"/>
      <c r="CI31" s="695"/>
      <c r="CJ31" s="695"/>
      <c r="CK31" s="695"/>
      <c r="CL31" s="695"/>
      <c r="CM31" s="695"/>
      <c r="CN31" s="695"/>
      <c r="CO31" s="695"/>
      <c r="CP31" s="695"/>
      <c r="CQ31" s="696"/>
      <c r="CR31" s="679">
        <v>58908</v>
      </c>
      <c r="CS31" s="703"/>
      <c r="CT31" s="703"/>
      <c r="CU31" s="703"/>
      <c r="CV31" s="703"/>
      <c r="CW31" s="703"/>
      <c r="CX31" s="703"/>
      <c r="CY31" s="704"/>
      <c r="CZ31" s="684">
        <v>0.8</v>
      </c>
      <c r="DA31" s="715"/>
      <c r="DB31" s="715"/>
      <c r="DC31" s="717"/>
      <c r="DD31" s="688">
        <v>58880</v>
      </c>
      <c r="DE31" s="703"/>
      <c r="DF31" s="703"/>
      <c r="DG31" s="703"/>
      <c r="DH31" s="703"/>
      <c r="DI31" s="703"/>
      <c r="DJ31" s="703"/>
      <c r="DK31" s="704"/>
      <c r="DL31" s="688">
        <v>58880</v>
      </c>
      <c r="DM31" s="703"/>
      <c r="DN31" s="703"/>
      <c r="DO31" s="703"/>
      <c r="DP31" s="703"/>
      <c r="DQ31" s="703"/>
      <c r="DR31" s="703"/>
      <c r="DS31" s="703"/>
      <c r="DT31" s="703"/>
      <c r="DU31" s="703"/>
      <c r="DV31" s="704"/>
      <c r="DW31" s="684">
        <v>1.3</v>
      </c>
      <c r="DX31" s="715"/>
      <c r="DY31" s="715"/>
      <c r="DZ31" s="715"/>
      <c r="EA31" s="715"/>
      <c r="EB31" s="715"/>
      <c r="EC31" s="716"/>
    </row>
    <row r="32" spans="2:133" ht="11.25" customHeight="1" x14ac:dyDescent="0.15">
      <c r="B32" s="676" t="s">
        <v>315</v>
      </c>
      <c r="C32" s="677"/>
      <c r="D32" s="677"/>
      <c r="E32" s="677"/>
      <c r="F32" s="677"/>
      <c r="G32" s="677"/>
      <c r="H32" s="677"/>
      <c r="I32" s="677"/>
      <c r="J32" s="677"/>
      <c r="K32" s="677"/>
      <c r="L32" s="677"/>
      <c r="M32" s="677"/>
      <c r="N32" s="677"/>
      <c r="O32" s="677"/>
      <c r="P32" s="677"/>
      <c r="Q32" s="678"/>
      <c r="R32" s="679">
        <v>400581</v>
      </c>
      <c r="S32" s="680"/>
      <c r="T32" s="680"/>
      <c r="U32" s="680"/>
      <c r="V32" s="680"/>
      <c r="W32" s="680"/>
      <c r="X32" s="680"/>
      <c r="Y32" s="681"/>
      <c r="Z32" s="682">
        <v>5.3</v>
      </c>
      <c r="AA32" s="682"/>
      <c r="AB32" s="682"/>
      <c r="AC32" s="682"/>
      <c r="AD32" s="683" t="s">
        <v>227</v>
      </c>
      <c r="AE32" s="683"/>
      <c r="AF32" s="683"/>
      <c r="AG32" s="683"/>
      <c r="AH32" s="683"/>
      <c r="AI32" s="683"/>
      <c r="AJ32" s="683"/>
      <c r="AK32" s="683"/>
      <c r="AL32" s="684" t="s">
        <v>137</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v>
      </c>
      <c r="BH32" s="749"/>
      <c r="BI32" s="749"/>
      <c r="BJ32" s="749"/>
      <c r="BK32" s="749"/>
      <c r="BL32" s="749"/>
      <c r="BM32" s="750">
        <v>97.2</v>
      </c>
      <c r="BN32" s="749"/>
      <c r="BO32" s="749"/>
      <c r="BP32" s="749"/>
      <c r="BQ32" s="751"/>
      <c r="BR32" s="748">
        <v>99.3</v>
      </c>
      <c r="BS32" s="749"/>
      <c r="BT32" s="749"/>
      <c r="BU32" s="749"/>
      <c r="BV32" s="749"/>
      <c r="BW32" s="749"/>
      <c r="BX32" s="750">
        <v>97.2</v>
      </c>
      <c r="BY32" s="749"/>
      <c r="BZ32" s="749"/>
      <c r="CA32" s="749"/>
      <c r="CB32" s="751"/>
      <c r="CD32" s="746"/>
      <c r="CE32" s="747"/>
      <c r="CF32" s="694" t="s">
        <v>317</v>
      </c>
      <c r="CG32" s="695"/>
      <c r="CH32" s="695"/>
      <c r="CI32" s="695"/>
      <c r="CJ32" s="695"/>
      <c r="CK32" s="695"/>
      <c r="CL32" s="695"/>
      <c r="CM32" s="695"/>
      <c r="CN32" s="695"/>
      <c r="CO32" s="695"/>
      <c r="CP32" s="695"/>
      <c r="CQ32" s="696"/>
      <c r="CR32" s="679" t="s">
        <v>227</v>
      </c>
      <c r="CS32" s="680"/>
      <c r="CT32" s="680"/>
      <c r="CU32" s="680"/>
      <c r="CV32" s="680"/>
      <c r="CW32" s="680"/>
      <c r="CX32" s="680"/>
      <c r="CY32" s="681"/>
      <c r="CZ32" s="684" t="s">
        <v>227</v>
      </c>
      <c r="DA32" s="715"/>
      <c r="DB32" s="715"/>
      <c r="DC32" s="717"/>
      <c r="DD32" s="688" t="s">
        <v>227</v>
      </c>
      <c r="DE32" s="680"/>
      <c r="DF32" s="680"/>
      <c r="DG32" s="680"/>
      <c r="DH32" s="680"/>
      <c r="DI32" s="680"/>
      <c r="DJ32" s="680"/>
      <c r="DK32" s="681"/>
      <c r="DL32" s="688" t="s">
        <v>227</v>
      </c>
      <c r="DM32" s="680"/>
      <c r="DN32" s="680"/>
      <c r="DO32" s="680"/>
      <c r="DP32" s="680"/>
      <c r="DQ32" s="680"/>
      <c r="DR32" s="680"/>
      <c r="DS32" s="680"/>
      <c r="DT32" s="680"/>
      <c r="DU32" s="680"/>
      <c r="DV32" s="681"/>
      <c r="DW32" s="684" t="s">
        <v>227</v>
      </c>
      <c r="DX32" s="715"/>
      <c r="DY32" s="715"/>
      <c r="DZ32" s="715"/>
      <c r="EA32" s="715"/>
      <c r="EB32" s="715"/>
      <c r="EC32" s="716"/>
    </row>
    <row r="33" spans="2:133" ht="11.25" customHeight="1" x14ac:dyDescent="0.15">
      <c r="B33" s="676" t="s">
        <v>318</v>
      </c>
      <c r="C33" s="677"/>
      <c r="D33" s="677"/>
      <c r="E33" s="677"/>
      <c r="F33" s="677"/>
      <c r="G33" s="677"/>
      <c r="H33" s="677"/>
      <c r="I33" s="677"/>
      <c r="J33" s="677"/>
      <c r="K33" s="677"/>
      <c r="L33" s="677"/>
      <c r="M33" s="677"/>
      <c r="N33" s="677"/>
      <c r="O33" s="677"/>
      <c r="P33" s="677"/>
      <c r="Q33" s="678"/>
      <c r="R33" s="679">
        <v>428893</v>
      </c>
      <c r="S33" s="680"/>
      <c r="T33" s="680"/>
      <c r="U33" s="680"/>
      <c r="V33" s="680"/>
      <c r="W33" s="680"/>
      <c r="X33" s="680"/>
      <c r="Y33" s="681"/>
      <c r="Z33" s="682">
        <v>5.6</v>
      </c>
      <c r="AA33" s="682"/>
      <c r="AB33" s="682"/>
      <c r="AC33" s="682"/>
      <c r="AD33" s="683" t="s">
        <v>227</v>
      </c>
      <c r="AE33" s="683"/>
      <c r="AF33" s="683"/>
      <c r="AG33" s="683"/>
      <c r="AH33" s="683"/>
      <c r="AI33" s="683"/>
      <c r="AJ33" s="683"/>
      <c r="AK33" s="683"/>
      <c r="AL33" s="684" t="s">
        <v>137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2951850</v>
      </c>
      <c r="CS33" s="703"/>
      <c r="CT33" s="703"/>
      <c r="CU33" s="703"/>
      <c r="CV33" s="703"/>
      <c r="CW33" s="703"/>
      <c r="CX33" s="703"/>
      <c r="CY33" s="704"/>
      <c r="CZ33" s="684">
        <v>41.1</v>
      </c>
      <c r="DA33" s="715"/>
      <c r="DB33" s="715"/>
      <c r="DC33" s="717"/>
      <c r="DD33" s="688">
        <v>2329843</v>
      </c>
      <c r="DE33" s="703"/>
      <c r="DF33" s="703"/>
      <c r="DG33" s="703"/>
      <c r="DH33" s="703"/>
      <c r="DI33" s="703"/>
      <c r="DJ33" s="703"/>
      <c r="DK33" s="704"/>
      <c r="DL33" s="688">
        <v>2158597</v>
      </c>
      <c r="DM33" s="703"/>
      <c r="DN33" s="703"/>
      <c r="DO33" s="703"/>
      <c r="DP33" s="703"/>
      <c r="DQ33" s="703"/>
      <c r="DR33" s="703"/>
      <c r="DS33" s="703"/>
      <c r="DT33" s="703"/>
      <c r="DU33" s="703"/>
      <c r="DV33" s="704"/>
      <c r="DW33" s="684">
        <v>47.7</v>
      </c>
      <c r="DX33" s="715"/>
      <c r="DY33" s="715"/>
      <c r="DZ33" s="715"/>
      <c r="EA33" s="715"/>
      <c r="EB33" s="715"/>
      <c r="EC33" s="716"/>
    </row>
    <row r="34" spans="2:133" ht="11.25" customHeight="1" x14ac:dyDescent="0.15">
      <c r="B34" s="676" t="s">
        <v>320</v>
      </c>
      <c r="C34" s="677"/>
      <c r="D34" s="677"/>
      <c r="E34" s="677"/>
      <c r="F34" s="677"/>
      <c r="G34" s="677"/>
      <c r="H34" s="677"/>
      <c r="I34" s="677"/>
      <c r="J34" s="677"/>
      <c r="K34" s="677"/>
      <c r="L34" s="677"/>
      <c r="M34" s="677"/>
      <c r="N34" s="677"/>
      <c r="O34" s="677"/>
      <c r="P34" s="677"/>
      <c r="Q34" s="678"/>
      <c r="R34" s="679">
        <v>204310</v>
      </c>
      <c r="S34" s="680"/>
      <c r="T34" s="680"/>
      <c r="U34" s="680"/>
      <c r="V34" s="680"/>
      <c r="W34" s="680"/>
      <c r="X34" s="680"/>
      <c r="Y34" s="681"/>
      <c r="Z34" s="682">
        <v>2.7</v>
      </c>
      <c r="AA34" s="682"/>
      <c r="AB34" s="682"/>
      <c r="AC34" s="682"/>
      <c r="AD34" s="683">
        <v>8</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819275</v>
      </c>
      <c r="CS34" s="680"/>
      <c r="CT34" s="680"/>
      <c r="CU34" s="680"/>
      <c r="CV34" s="680"/>
      <c r="CW34" s="680"/>
      <c r="CX34" s="680"/>
      <c r="CY34" s="681"/>
      <c r="CZ34" s="684">
        <v>11.4</v>
      </c>
      <c r="DA34" s="715"/>
      <c r="DB34" s="715"/>
      <c r="DC34" s="717"/>
      <c r="DD34" s="688">
        <v>652619</v>
      </c>
      <c r="DE34" s="680"/>
      <c r="DF34" s="680"/>
      <c r="DG34" s="680"/>
      <c r="DH34" s="680"/>
      <c r="DI34" s="680"/>
      <c r="DJ34" s="680"/>
      <c r="DK34" s="681"/>
      <c r="DL34" s="688">
        <v>620347</v>
      </c>
      <c r="DM34" s="680"/>
      <c r="DN34" s="680"/>
      <c r="DO34" s="680"/>
      <c r="DP34" s="680"/>
      <c r="DQ34" s="680"/>
      <c r="DR34" s="680"/>
      <c r="DS34" s="680"/>
      <c r="DT34" s="680"/>
      <c r="DU34" s="680"/>
      <c r="DV34" s="681"/>
      <c r="DW34" s="684">
        <v>13.7</v>
      </c>
      <c r="DX34" s="715"/>
      <c r="DY34" s="715"/>
      <c r="DZ34" s="715"/>
      <c r="EA34" s="715"/>
      <c r="EB34" s="715"/>
      <c r="EC34" s="716"/>
    </row>
    <row r="35" spans="2:133" ht="11.25" customHeight="1" x14ac:dyDescent="0.15">
      <c r="B35" s="676" t="s">
        <v>324</v>
      </c>
      <c r="C35" s="677"/>
      <c r="D35" s="677"/>
      <c r="E35" s="677"/>
      <c r="F35" s="677"/>
      <c r="G35" s="677"/>
      <c r="H35" s="677"/>
      <c r="I35" s="677"/>
      <c r="J35" s="677"/>
      <c r="K35" s="677"/>
      <c r="L35" s="677"/>
      <c r="M35" s="677"/>
      <c r="N35" s="677"/>
      <c r="O35" s="677"/>
      <c r="P35" s="677"/>
      <c r="Q35" s="678"/>
      <c r="R35" s="679">
        <v>442087</v>
      </c>
      <c r="S35" s="680"/>
      <c r="T35" s="680"/>
      <c r="U35" s="680"/>
      <c r="V35" s="680"/>
      <c r="W35" s="680"/>
      <c r="X35" s="680"/>
      <c r="Y35" s="681"/>
      <c r="Z35" s="682">
        <v>5.8</v>
      </c>
      <c r="AA35" s="682"/>
      <c r="AB35" s="682"/>
      <c r="AC35" s="682"/>
      <c r="AD35" s="683" t="s">
        <v>227</v>
      </c>
      <c r="AE35" s="683"/>
      <c r="AF35" s="683"/>
      <c r="AG35" s="683"/>
      <c r="AH35" s="683"/>
      <c r="AI35" s="683"/>
      <c r="AJ35" s="683"/>
      <c r="AK35" s="683"/>
      <c r="AL35" s="684" t="s">
        <v>246</v>
      </c>
      <c r="AM35" s="685"/>
      <c r="AN35" s="685"/>
      <c r="AO35" s="686"/>
      <c r="AP35" s="234"/>
      <c r="AQ35" s="752" t="s">
        <v>325</v>
      </c>
      <c r="AR35" s="753"/>
      <c r="AS35" s="753"/>
      <c r="AT35" s="753"/>
      <c r="AU35" s="753"/>
      <c r="AV35" s="753"/>
      <c r="AW35" s="753"/>
      <c r="AX35" s="753"/>
      <c r="AY35" s="754"/>
      <c r="AZ35" s="668">
        <v>1104311</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69823</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22897</v>
      </c>
      <c r="CS35" s="703"/>
      <c r="CT35" s="703"/>
      <c r="CU35" s="703"/>
      <c r="CV35" s="703"/>
      <c r="CW35" s="703"/>
      <c r="CX35" s="703"/>
      <c r="CY35" s="704"/>
      <c r="CZ35" s="684">
        <v>0.3</v>
      </c>
      <c r="DA35" s="715"/>
      <c r="DB35" s="715"/>
      <c r="DC35" s="717"/>
      <c r="DD35" s="688">
        <v>19736</v>
      </c>
      <c r="DE35" s="703"/>
      <c r="DF35" s="703"/>
      <c r="DG35" s="703"/>
      <c r="DH35" s="703"/>
      <c r="DI35" s="703"/>
      <c r="DJ35" s="703"/>
      <c r="DK35" s="704"/>
      <c r="DL35" s="688">
        <v>19736</v>
      </c>
      <c r="DM35" s="703"/>
      <c r="DN35" s="703"/>
      <c r="DO35" s="703"/>
      <c r="DP35" s="703"/>
      <c r="DQ35" s="703"/>
      <c r="DR35" s="703"/>
      <c r="DS35" s="703"/>
      <c r="DT35" s="703"/>
      <c r="DU35" s="703"/>
      <c r="DV35" s="704"/>
      <c r="DW35" s="684">
        <v>0.4</v>
      </c>
      <c r="DX35" s="715"/>
      <c r="DY35" s="715"/>
      <c r="DZ35" s="715"/>
      <c r="EA35" s="715"/>
      <c r="EB35" s="715"/>
      <c r="EC35" s="716"/>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227</v>
      </c>
      <c r="S36" s="680"/>
      <c r="T36" s="680"/>
      <c r="U36" s="680"/>
      <c r="V36" s="680"/>
      <c r="W36" s="680"/>
      <c r="X36" s="680"/>
      <c r="Y36" s="681"/>
      <c r="Z36" s="682" t="s">
        <v>227</v>
      </c>
      <c r="AA36" s="682"/>
      <c r="AB36" s="682"/>
      <c r="AC36" s="682"/>
      <c r="AD36" s="683" t="s">
        <v>227</v>
      </c>
      <c r="AE36" s="683"/>
      <c r="AF36" s="683"/>
      <c r="AG36" s="683"/>
      <c r="AH36" s="683"/>
      <c r="AI36" s="683"/>
      <c r="AJ36" s="683"/>
      <c r="AK36" s="683"/>
      <c r="AL36" s="684" t="s">
        <v>227</v>
      </c>
      <c r="AM36" s="685"/>
      <c r="AN36" s="685"/>
      <c r="AO36" s="686"/>
      <c r="AQ36" s="756" t="s">
        <v>329</v>
      </c>
      <c r="AR36" s="757"/>
      <c r="AS36" s="757"/>
      <c r="AT36" s="757"/>
      <c r="AU36" s="757"/>
      <c r="AV36" s="757"/>
      <c r="AW36" s="757"/>
      <c r="AX36" s="757"/>
      <c r="AY36" s="758"/>
      <c r="AZ36" s="679">
        <v>132669</v>
      </c>
      <c r="BA36" s="680"/>
      <c r="BB36" s="680"/>
      <c r="BC36" s="680"/>
      <c r="BD36" s="703"/>
      <c r="BE36" s="703"/>
      <c r="BF36" s="738"/>
      <c r="BG36" s="694" t="s">
        <v>330</v>
      </c>
      <c r="BH36" s="695"/>
      <c r="BI36" s="695"/>
      <c r="BJ36" s="695"/>
      <c r="BK36" s="695"/>
      <c r="BL36" s="695"/>
      <c r="BM36" s="695"/>
      <c r="BN36" s="695"/>
      <c r="BO36" s="695"/>
      <c r="BP36" s="695"/>
      <c r="BQ36" s="695"/>
      <c r="BR36" s="695"/>
      <c r="BS36" s="695"/>
      <c r="BT36" s="695"/>
      <c r="BU36" s="696"/>
      <c r="BV36" s="679">
        <v>-53885</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893781</v>
      </c>
      <c r="CS36" s="680"/>
      <c r="CT36" s="680"/>
      <c r="CU36" s="680"/>
      <c r="CV36" s="680"/>
      <c r="CW36" s="680"/>
      <c r="CX36" s="680"/>
      <c r="CY36" s="681"/>
      <c r="CZ36" s="684">
        <v>12.5</v>
      </c>
      <c r="DA36" s="715"/>
      <c r="DB36" s="715"/>
      <c r="DC36" s="717"/>
      <c r="DD36" s="688">
        <v>790974</v>
      </c>
      <c r="DE36" s="680"/>
      <c r="DF36" s="680"/>
      <c r="DG36" s="680"/>
      <c r="DH36" s="680"/>
      <c r="DI36" s="680"/>
      <c r="DJ36" s="680"/>
      <c r="DK36" s="681"/>
      <c r="DL36" s="688">
        <v>746824</v>
      </c>
      <c r="DM36" s="680"/>
      <c r="DN36" s="680"/>
      <c r="DO36" s="680"/>
      <c r="DP36" s="680"/>
      <c r="DQ36" s="680"/>
      <c r="DR36" s="680"/>
      <c r="DS36" s="680"/>
      <c r="DT36" s="680"/>
      <c r="DU36" s="680"/>
      <c r="DV36" s="681"/>
      <c r="DW36" s="684">
        <v>16.5</v>
      </c>
      <c r="DX36" s="715"/>
      <c r="DY36" s="715"/>
      <c r="DZ36" s="715"/>
      <c r="EA36" s="715"/>
      <c r="EB36" s="715"/>
      <c r="EC36" s="716"/>
    </row>
    <row r="37" spans="2:133" ht="11.25" customHeight="1" x14ac:dyDescent="0.15">
      <c r="B37" s="676" t="s">
        <v>332</v>
      </c>
      <c r="C37" s="677"/>
      <c r="D37" s="677"/>
      <c r="E37" s="677"/>
      <c r="F37" s="677"/>
      <c r="G37" s="677"/>
      <c r="H37" s="677"/>
      <c r="I37" s="677"/>
      <c r="J37" s="677"/>
      <c r="K37" s="677"/>
      <c r="L37" s="677"/>
      <c r="M37" s="677"/>
      <c r="N37" s="677"/>
      <c r="O37" s="677"/>
      <c r="P37" s="677"/>
      <c r="Q37" s="678"/>
      <c r="R37" s="679">
        <v>272387</v>
      </c>
      <c r="S37" s="680"/>
      <c r="T37" s="680"/>
      <c r="U37" s="680"/>
      <c r="V37" s="680"/>
      <c r="W37" s="680"/>
      <c r="X37" s="680"/>
      <c r="Y37" s="681"/>
      <c r="Z37" s="682">
        <v>3.6</v>
      </c>
      <c r="AA37" s="682"/>
      <c r="AB37" s="682"/>
      <c r="AC37" s="682"/>
      <c r="AD37" s="683" t="s">
        <v>227</v>
      </c>
      <c r="AE37" s="683"/>
      <c r="AF37" s="683"/>
      <c r="AG37" s="683"/>
      <c r="AH37" s="683"/>
      <c r="AI37" s="683"/>
      <c r="AJ37" s="683"/>
      <c r="AK37" s="683"/>
      <c r="AL37" s="684" t="s">
        <v>227</v>
      </c>
      <c r="AM37" s="685"/>
      <c r="AN37" s="685"/>
      <c r="AO37" s="686"/>
      <c r="AQ37" s="756" t="s">
        <v>333</v>
      </c>
      <c r="AR37" s="757"/>
      <c r="AS37" s="757"/>
      <c r="AT37" s="757"/>
      <c r="AU37" s="757"/>
      <c r="AV37" s="757"/>
      <c r="AW37" s="757"/>
      <c r="AX37" s="757"/>
      <c r="AY37" s="758"/>
      <c r="AZ37" s="679">
        <v>89431</v>
      </c>
      <c r="BA37" s="680"/>
      <c r="BB37" s="680"/>
      <c r="BC37" s="680"/>
      <c r="BD37" s="703"/>
      <c r="BE37" s="703"/>
      <c r="BF37" s="738"/>
      <c r="BG37" s="694" t="s">
        <v>334</v>
      </c>
      <c r="BH37" s="695"/>
      <c r="BI37" s="695"/>
      <c r="BJ37" s="695"/>
      <c r="BK37" s="695"/>
      <c r="BL37" s="695"/>
      <c r="BM37" s="695"/>
      <c r="BN37" s="695"/>
      <c r="BO37" s="695"/>
      <c r="BP37" s="695"/>
      <c r="BQ37" s="695"/>
      <c r="BR37" s="695"/>
      <c r="BS37" s="695"/>
      <c r="BT37" s="695"/>
      <c r="BU37" s="696"/>
      <c r="BV37" s="679">
        <v>2629</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548758</v>
      </c>
      <c r="CS37" s="703"/>
      <c r="CT37" s="703"/>
      <c r="CU37" s="703"/>
      <c r="CV37" s="703"/>
      <c r="CW37" s="703"/>
      <c r="CX37" s="703"/>
      <c r="CY37" s="704"/>
      <c r="CZ37" s="684">
        <v>7.6</v>
      </c>
      <c r="DA37" s="715"/>
      <c r="DB37" s="715"/>
      <c r="DC37" s="717"/>
      <c r="DD37" s="688">
        <v>521178</v>
      </c>
      <c r="DE37" s="703"/>
      <c r="DF37" s="703"/>
      <c r="DG37" s="703"/>
      <c r="DH37" s="703"/>
      <c r="DI37" s="703"/>
      <c r="DJ37" s="703"/>
      <c r="DK37" s="704"/>
      <c r="DL37" s="688">
        <v>495438</v>
      </c>
      <c r="DM37" s="703"/>
      <c r="DN37" s="703"/>
      <c r="DO37" s="703"/>
      <c r="DP37" s="703"/>
      <c r="DQ37" s="703"/>
      <c r="DR37" s="703"/>
      <c r="DS37" s="703"/>
      <c r="DT37" s="703"/>
      <c r="DU37" s="703"/>
      <c r="DV37" s="704"/>
      <c r="DW37" s="684">
        <v>11</v>
      </c>
      <c r="DX37" s="715"/>
      <c r="DY37" s="715"/>
      <c r="DZ37" s="715"/>
      <c r="EA37" s="715"/>
      <c r="EB37" s="715"/>
      <c r="EC37" s="716"/>
    </row>
    <row r="38" spans="2:133" ht="11.25" customHeight="1" x14ac:dyDescent="0.15">
      <c r="B38" s="724" t="s">
        <v>336</v>
      </c>
      <c r="C38" s="725"/>
      <c r="D38" s="725"/>
      <c r="E38" s="725"/>
      <c r="F38" s="725"/>
      <c r="G38" s="725"/>
      <c r="H38" s="725"/>
      <c r="I38" s="725"/>
      <c r="J38" s="725"/>
      <c r="K38" s="725"/>
      <c r="L38" s="725"/>
      <c r="M38" s="725"/>
      <c r="N38" s="725"/>
      <c r="O38" s="725"/>
      <c r="P38" s="725"/>
      <c r="Q38" s="726"/>
      <c r="R38" s="759">
        <v>7604735</v>
      </c>
      <c r="S38" s="760"/>
      <c r="T38" s="760"/>
      <c r="U38" s="760"/>
      <c r="V38" s="760"/>
      <c r="W38" s="760"/>
      <c r="X38" s="760"/>
      <c r="Y38" s="761"/>
      <c r="Z38" s="762">
        <v>100</v>
      </c>
      <c r="AA38" s="762"/>
      <c r="AB38" s="762"/>
      <c r="AC38" s="762"/>
      <c r="AD38" s="763">
        <v>4251078</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43536</v>
      </c>
      <c r="BA38" s="680"/>
      <c r="BB38" s="680"/>
      <c r="BC38" s="680"/>
      <c r="BD38" s="703"/>
      <c r="BE38" s="703"/>
      <c r="BF38" s="738"/>
      <c r="BG38" s="694" t="s">
        <v>338</v>
      </c>
      <c r="BH38" s="695"/>
      <c r="BI38" s="695"/>
      <c r="BJ38" s="695"/>
      <c r="BK38" s="695"/>
      <c r="BL38" s="695"/>
      <c r="BM38" s="695"/>
      <c r="BN38" s="695"/>
      <c r="BO38" s="695"/>
      <c r="BP38" s="695"/>
      <c r="BQ38" s="695"/>
      <c r="BR38" s="695"/>
      <c r="BS38" s="695"/>
      <c r="BT38" s="695"/>
      <c r="BU38" s="696"/>
      <c r="BV38" s="679">
        <v>4790</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971344</v>
      </c>
      <c r="CS38" s="680"/>
      <c r="CT38" s="680"/>
      <c r="CU38" s="680"/>
      <c r="CV38" s="680"/>
      <c r="CW38" s="680"/>
      <c r="CX38" s="680"/>
      <c r="CY38" s="681"/>
      <c r="CZ38" s="684">
        <v>13.5</v>
      </c>
      <c r="DA38" s="715"/>
      <c r="DB38" s="715"/>
      <c r="DC38" s="717"/>
      <c r="DD38" s="688">
        <v>722498</v>
      </c>
      <c r="DE38" s="680"/>
      <c r="DF38" s="680"/>
      <c r="DG38" s="680"/>
      <c r="DH38" s="680"/>
      <c r="DI38" s="680"/>
      <c r="DJ38" s="680"/>
      <c r="DK38" s="681"/>
      <c r="DL38" s="688">
        <v>713134</v>
      </c>
      <c r="DM38" s="680"/>
      <c r="DN38" s="680"/>
      <c r="DO38" s="680"/>
      <c r="DP38" s="680"/>
      <c r="DQ38" s="680"/>
      <c r="DR38" s="680"/>
      <c r="DS38" s="680"/>
      <c r="DT38" s="680"/>
      <c r="DU38" s="680"/>
      <c r="DV38" s="681"/>
      <c r="DW38" s="684">
        <v>15.8</v>
      </c>
      <c r="DX38" s="715"/>
      <c r="DY38" s="715"/>
      <c r="DZ38" s="715"/>
      <c r="EA38" s="715"/>
      <c r="EB38" s="715"/>
      <c r="EC38" s="716"/>
    </row>
    <row r="39" spans="2:133" ht="11.25" customHeight="1" x14ac:dyDescent="0.15">
      <c r="AQ39" s="756" t="s">
        <v>340</v>
      </c>
      <c r="AR39" s="757"/>
      <c r="AS39" s="757"/>
      <c r="AT39" s="757"/>
      <c r="AU39" s="757"/>
      <c r="AV39" s="757"/>
      <c r="AW39" s="757"/>
      <c r="AX39" s="757"/>
      <c r="AY39" s="758"/>
      <c r="AZ39" s="679" t="s">
        <v>227</v>
      </c>
      <c r="BA39" s="680"/>
      <c r="BB39" s="680"/>
      <c r="BC39" s="680"/>
      <c r="BD39" s="703"/>
      <c r="BE39" s="703"/>
      <c r="BF39" s="738"/>
      <c r="BG39" s="770" t="s">
        <v>341</v>
      </c>
      <c r="BH39" s="771"/>
      <c r="BI39" s="771"/>
      <c r="BJ39" s="771"/>
      <c r="BK39" s="771"/>
      <c r="BL39" s="235"/>
      <c r="BM39" s="695" t="s">
        <v>342</v>
      </c>
      <c r="BN39" s="695"/>
      <c r="BO39" s="695"/>
      <c r="BP39" s="695"/>
      <c r="BQ39" s="695"/>
      <c r="BR39" s="695"/>
      <c r="BS39" s="695"/>
      <c r="BT39" s="695"/>
      <c r="BU39" s="696"/>
      <c r="BV39" s="679">
        <v>108</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100497</v>
      </c>
      <c r="CS39" s="703"/>
      <c r="CT39" s="703"/>
      <c r="CU39" s="703"/>
      <c r="CV39" s="703"/>
      <c r="CW39" s="703"/>
      <c r="CX39" s="703"/>
      <c r="CY39" s="704"/>
      <c r="CZ39" s="684">
        <v>1.4</v>
      </c>
      <c r="DA39" s="715"/>
      <c r="DB39" s="715"/>
      <c r="DC39" s="717"/>
      <c r="DD39" s="688">
        <v>85460</v>
      </c>
      <c r="DE39" s="703"/>
      <c r="DF39" s="703"/>
      <c r="DG39" s="703"/>
      <c r="DH39" s="703"/>
      <c r="DI39" s="703"/>
      <c r="DJ39" s="703"/>
      <c r="DK39" s="704"/>
      <c r="DL39" s="688" t="s">
        <v>137</v>
      </c>
      <c r="DM39" s="703"/>
      <c r="DN39" s="703"/>
      <c r="DO39" s="703"/>
      <c r="DP39" s="703"/>
      <c r="DQ39" s="703"/>
      <c r="DR39" s="703"/>
      <c r="DS39" s="703"/>
      <c r="DT39" s="703"/>
      <c r="DU39" s="703"/>
      <c r="DV39" s="704"/>
      <c r="DW39" s="684" t="s">
        <v>227</v>
      </c>
      <c r="DX39" s="715"/>
      <c r="DY39" s="715"/>
      <c r="DZ39" s="715"/>
      <c r="EA39" s="715"/>
      <c r="EB39" s="715"/>
      <c r="EC39" s="716"/>
    </row>
    <row r="40" spans="2:133" ht="11.25" customHeight="1" x14ac:dyDescent="0.15">
      <c r="AQ40" s="756" t="s">
        <v>344</v>
      </c>
      <c r="AR40" s="757"/>
      <c r="AS40" s="757"/>
      <c r="AT40" s="757"/>
      <c r="AU40" s="757"/>
      <c r="AV40" s="757"/>
      <c r="AW40" s="757"/>
      <c r="AX40" s="757"/>
      <c r="AY40" s="758"/>
      <c r="AZ40" s="679">
        <v>293152</v>
      </c>
      <c r="BA40" s="680"/>
      <c r="BB40" s="680"/>
      <c r="BC40" s="680"/>
      <c r="BD40" s="703"/>
      <c r="BE40" s="703"/>
      <c r="BF40" s="738"/>
      <c r="BG40" s="770"/>
      <c r="BH40" s="771"/>
      <c r="BI40" s="771"/>
      <c r="BJ40" s="771"/>
      <c r="BK40" s="771"/>
      <c r="BL40" s="235"/>
      <c r="BM40" s="695" t="s">
        <v>345</v>
      </c>
      <c r="BN40" s="695"/>
      <c r="BO40" s="695"/>
      <c r="BP40" s="695"/>
      <c r="BQ40" s="695"/>
      <c r="BR40" s="695"/>
      <c r="BS40" s="695"/>
      <c r="BT40" s="695"/>
      <c r="BU40" s="696"/>
      <c r="BV40" s="679" t="s">
        <v>227</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144056</v>
      </c>
      <c r="CS40" s="680"/>
      <c r="CT40" s="680"/>
      <c r="CU40" s="680"/>
      <c r="CV40" s="680"/>
      <c r="CW40" s="680"/>
      <c r="CX40" s="680"/>
      <c r="CY40" s="681"/>
      <c r="CZ40" s="684">
        <v>2</v>
      </c>
      <c r="DA40" s="715"/>
      <c r="DB40" s="715"/>
      <c r="DC40" s="717"/>
      <c r="DD40" s="688">
        <v>58556</v>
      </c>
      <c r="DE40" s="680"/>
      <c r="DF40" s="680"/>
      <c r="DG40" s="680"/>
      <c r="DH40" s="680"/>
      <c r="DI40" s="680"/>
      <c r="DJ40" s="680"/>
      <c r="DK40" s="681"/>
      <c r="DL40" s="688">
        <v>58556</v>
      </c>
      <c r="DM40" s="680"/>
      <c r="DN40" s="680"/>
      <c r="DO40" s="680"/>
      <c r="DP40" s="680"/>
      <c r="DQ40" s="680"/>
      <c r="DR40" s="680"/>
      <c r="DS40" s="680"/>
      <c r="DT40" s="680"/>
      <c r="DU40" s="680"/>
      <c r="DV40" s="681"/>
      <c r="DW40" s="684">
        <v>1.3</v>
      </c>
      <c r="DX40" s="715"/>
      <c r="DY40" s="715"/>
      <c r="DZ40" s="715"/>
      <c r="EA40" s="715"/>
      <c r="EB40" s="715"/>
      <c r="EC40" s="716"/>
    </row>
    <row r="41" spans="2:133" ht="11.25" customHeight="1" x14ac:dyDescent="0.15">
      <c r="AQ41" s="766" t="s">
        <v>347</v>
      </c>
      <c r="AR41" s="767"/>
      <c r="AS41" s="767"/>
      <c r="AT41" s="767"/>
      <c r="AU41" s="767"/>
      <c r="AV41" s="767"/>
      <c r="AW41" s="767"/>
      <c r="AX41" s="767"/>
      <c r="AY41" s="768"/>
      <c r="AZ41" s="759">
        <v>545523</v>
      </c>
      <c r="BA41" s="760"/>
      <c r="BB41" s="760"/>
      <c r="BC41" s="760"/>
      <c r="BD41" s="749"/>
      <c r="BE41" s="749"/>
      <c r="BF41" s="751"/>
      <c r="BG41" s="772"/>
      <c r="BH41" s="773"/>
      <c r="BI41" s="773"/>
      <c r="BJ41" s="773"/>
      <c r="BK41" s="773"/>
      <c r="BL41" s="236"/>
      <c r="BM41" s="706" t="s">
        <v>348</v>
      </c>
      <c r="BN41" s="706"/>
      <c r="BO41" s="706"/>
      <c r="BP41" s="706"/>
      <c r="BQ41" s="706"/>
      <c r="BR41" s="706"/>
      <c r="BS41" s="706"/>
      <c r="BT41" s="706"/>
      <c r="BU41" s="707"/>
      <c r="BV41" s="759">
        <v>329</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227</v>
      </c>
      <c r="CS41" s="703"/>
      <c r="CT41" s="703"/>
      <c r="CU41" s="703"/>
      <c r="CV41" s="703"/>
      <c r="CW41" s="703"/>
      <c r="CX41" s="703"/>
      <c r="CY41" s="704"/>
      <c r="CZ41" s="684" t="s">
        <v>227</v>
      </c>
      <c r="DA41" s="715"/>
      <c r="DB41" s="715"/>
      <c r="DC41" s="717"/>
      <c r="DD41" s="688" t="s">
        <v>227</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766448</v>
      </c>
      <c r="CS42" s="680"/>
      <c r="CT42" s="680"/>
      <c r="CU42" s="680"/>
      <c r="CV42" s="680"/>
      <c r="CW42" s="680"/>
      <c r="CX42" s="680"/>
      <c r="CY42" s="681"/>
      <c r="CZ42" s="684">
        <v>10.7</v>
      </c>
      <c r="DA42" s="685"/>
      <c r="DB42" s="685"/>
      <c r="DC42" s="780"/>
      <c r="DD42" s="688">
        <v>220908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15662</v>
      </c>
      <c r="CS43" s="703"/>
      <c r="CT43" s="703"/>
      <c r="CU43" s="703"/>
      <c r="CV43" s="703"/>
      <c r="CW43" s="703"/>
      <c r="CX43" s="703"/>
      <c r="CY43" s="704"/>
      <c r="CZ43" s="684">
        <v>0.2</v>
      </c>
      <c r="DA43" s="715"/>
      <c r="DB43" s="715"/>
      <c r="DC43" s="717"/>
      <c r="DD43" s="688">
        <v>15662</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306</v>
      </c>
      <c r="CE44" s="792"/>
      <c r="CF44" s="676" t="s">
        <v>355</v>
      </c>
      <c r="CG44" s="677"/>
      <c r="CH44" s="677"/>
      <c r="CI44" s="677"/>
      <c r="CJ44" s="677"/>
      <c r="CK44" s="677"/>
      <c r="CL44" s="677"/>
      <c r="CM44" s="677"/>
      <c r="CN44" s="677"/>
      <c r="CO44" s="677"/>
      <c r="CP44" s="677"/>
      <c r="CQ44" s="678"/>
      <c r="CR44" s="679">
        <v>703754</v>
      </c>
      <c r="CS44" s="680"/>
      <c r="CT44" s="680"/>
      <c r="CU44" s="680"/>
      <c r="CV44" s="680"/>
      <c r="CW44" s="680"/>
      <c r="CX44" s="680"/>
      <c r="CY44" s="681"/>
      <c r="CZ44" s="684">
        <v>9.8000000000000007</v>
      </c>
      <c r="DA44" s="685"/>
      <c r="DB44" s="685"/>
      <c r="DC44" s="780"/>
      <c r="DD44" s="688">
        <v>205272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226615</v>
      </c>
      <c r="CS45" s="703"/>
      <c r="CT45" s="703"/>
      <c r="CU45" s="703"/>
      <c r="CV45" s="703"/>
      <c r="CW45" s="703"/>
      <c r="CX45" s="703"/>
      <c r="CY45" s="704"/>
      <c r="CZ45" s="684">
        <v>3.2</v>
      </c>
      <c r="DA45" s="715"/>
      <c r="DB45" s="715"/>
      <c r="DC45" s="717"/>
      <c r="DD45" s="688">
        <v>23681</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463967</v>
      </c>
      <c r="CS46" s="680"/>
      <c r="CT46" s="680"/>
      <c r="CU46" s="680"/>
      <c r="CV46" s="680"/>
      <c r="CW46" s="680"/>
      <c r="CX46" s="680"/>
      <c r="CY46" s="681"/>
      <c r="CZ46" s="684">
        <v>6.5</v>
      </c>
      <c r="DA46" s="685"/>
      <c r="DB46" s="685"/>
      <c r="DC46" s="780"/>
      <c r="DD46" s="688">
        <v>181319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62694</v>
      </c>
      <c r="CS47" s="703"/>
      <c r="CT47" s="703"/>
      <c r="CU47" s="703"/>
      <c r="CV47" s="703"/>
      <c r="CW47" s="703"/>
      <c r="CX47" s="703"/>
      <c r="CY47" s="704"/>
      <c r="CZ47" s="684">
        <v>0.9</v>
      </c>
      <c r="DA47" s="715"/>
      <c r="DB47" s="715"/>
      <c r="DC47" s="717"/>
      <c r="DD47" s="688">
        <v>15636</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227</v>
      </c>
      <c r="CS48" s="680"/>
      <c r="CT48" s="680"/>
      <c r="CU48" s="680"/>
      <c r="CV48" s="680"/>
      <c r="CW48" s="680"/>
      <c r="CX48" s="680"/>
      <c r="CY48" s="681"/>
      <c r="CZ48" s="684" t="s">
        <v>137</v>
      </c>
      <c r="DA48" s="685"/>
      <c r="DB48" s="685"/>
      <c r="DC48" s="780"/>
      <c r="DD48" s="688" t="s">
        <v>227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7176837</v>
      </c>
      <c r="CS49" s="749"/>
      <c r="CT49" s="749"/>
      <c r="CU49" s="749"/>
      <c r="CV49" s="749"/>
      <c r="CW49" s="749"/>
      <c r="CX49" s="749"/>
      <c r="CY49" s="781"/>
      <c r="CZ49" s="764">
        <v>100</v>
      </c>
      <c r="DA49" s="782"/>
      <c r="DB49" s="782"/>
      <c r="DC49" s="783"/>
      <c r="DD49" s="784">
        <v>4757303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ay3ZEk53PrBwtm8DVp5VYoW3fFBZcvi88BXlm4J2TarpvFUpy1PtR4xDAYDr6uhGJdTrdeaJqo/TQWwh9GHcNw==" saltValue="9AeSUMB22zn5zk8G7nvOj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1" zoomScale="70" zoomScaleNormal="25" zoomScaleSheetLayoutView="70" workbookViewId="0">
      <selection activeCell="V77" sqref="V77:Z77"/>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7593</v>
      </c>
      <c r="R7" s="815"/>
      <c r="S7" s="815"/>
      <c r="T7" s="815"/>
      <c r="U7" s="815"/>
      <c r="V7" s="815">
        <v>7168</v>
      </c>
      <c r="W7" s="815"/>
      <c r="X7" s="815"/>
      <c r="Y7" s="815"/>
      <c r="Z7" s="815"/>
      <c r="AA7" s="815">
        <v>425</v>
      </c>
      <c r="AB7" s="815"/>
      <c r="AC7" s="815"/>
      <c r="AD7" s="815"/>
      <c r="AE7" s="816"/>
      <c r="AF7" s="817">
        <v>189</v>
      </c>
      <c r="AG7" s="818"/>
      <c r="AH7" s="818"/>
      <c r="AI7" s="818"/>
      <c r="AJ7" s="819"/>
      <c r="AK7" s="854">
        <v>401</v>
      </c>
      <c r="AL7" s="855"/>
      <c r="AM7" s="855"/>
      <c r="AN7" s="855"/>
      <c r="AO7" s="855"/>
      <c r="AP7" s="855">
        <v>7071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384</v>
      </c>
      <c r="C8" s="836"/>
      <c r="D8" s="836"/>
      <c r="E8" s="836"/>
      <c r="F8" s="836"/>
      <c r="G8" s="836"/>
      <c r="H8" s="836"/>
      <c r="I8" s="836"/>
      <c r="J8" s="836"/>
      <c r="K8" s="836"/>
      <c r="L8" s="836"/>
      <c r="M8" s="836"/>
      <c r="N8" s="836"/>
      <c r="O8" s="836"/>
      <c r="P8" s="837"/>
      <c r="Q8" s="838">
        <v>1</v>
      </c>
      <c r="R8" s="839"/>
      <c r="S8" s="839"/>
      <c r="T8" s="839"/>
      <c r="U8" s="839"/>
      <c r="V8" s="839">
        <v>0</v>
      </c>
      <c r="W8" s="839"/>
      <c r="X8" s="839"/>
      <c r="Y8" s="839"/>
      <c r="Z8" s="839"/>
      <c r="AA8" s="839">
        <v>1</v>
      </c>
      <c r="AB8" s="839"/>
      <c r="AC8" s="839"/>
      <c r="AD8" s="839"/>
      <c r="AE8" s="840"/>
      <c r="AF8" s="841">
        <v>1</v>
      </c>
      <c r="AG8" s="842"/>
      <c r="AH8" s="842"/>
      <c r="AI8" s="842"/>
      <c r="AJ8" s="843"/>
      <c r="AK8" s="844" t="s">
        <v>598</v>
      </c>
      <c r="AL8" s="845"/>
      <c r="AM8" s="845"/>
      <c r="AN8" s="845"/>
      <c r="AO8" s="845"/>
      <c r="AP8" s="845" t="s">
        <v>585</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385</v>
      </c>
      <c r="C9" s="836"/>
      <c r="D9" s="836"/>
      <c r="E9" s="836"/>
      <c r="F9" s="836"/>
      <c r="G9" s="836"/>
      <c r="H9" s="836"/>
      <c r="I9" s="836"/>
      <c r="J9" s="836"/>
      <c r="K9" s="836"/>
      <c r="L9" s="836"/>
      <c r="M9" s="836"/>
      <c r="N9" s="836"/>
      <c r="O9" s="836"/>
      <c r="P9" s="837"/>
      <c r="Q9" s="838">
        <v>21</v>
      </c>
      <c r="R9" s="839"/>
      <c r="S9" s="839"/>
      <c r="T9" s="839"/>
      <c r="U9" s="839"/>
      <c r="V9" s="839">
        <v>18</v>
      </c>
      <c r="W9" s="839"/>
      <c r="X9" s="839"/>
      <c r="Y9" s="839"/>
      <c r="Z9" s="839"/>
      <c r="AA9" s="839">
        <v>2</v>
      </c>
      <c r="AB9" s="839"/>
      <c r="AC9" s="839"/>
      <c r="AD9" s="839"/>
      <c r="AE9" s="840"/>
      <c r="AF9" s="841">
        <v>2</v>
      </c>
      <c r="AG9" s="842"/>
      <c r="AH9" s="842"/>
      <c r="AI9" s="842"/>
      <c r="AJ9" s="843"/>
      <c r="AK9" s="844">
        <v>10</v>
      </c>
      <c r="AL9" s="845"/>
      <c r="AM9" s="845"/>
      <c r="AN9" s="845"/>
      <c r="AO9" s="845"/>
      <c r="AP9" s="845">
        <v>3</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7605</v>
      </c>
      <c r="R23" s="874"/>
      <c r="S23" s="874"/>
      <c r="T23" s="874"/>
      <c r="U23" s="874"/>
      <c r="V23" s="874">
        <v>7177</v>
      </c>
      <c r="W23" s="874"/>
      <c r="X23" s="874"/>
      <c r="Y23" s="874"/>
      <c r="Z23" s="874"/>
      <c r="AA23" s="874">
        <v>428</v>
      </c>
      <c r="AB23" s="874"/>
      <c r="AC23" s="874"/>
      <c r="AD23" s="874"/>
      <c r="AE23" s="875"/>
      <c r="AF23" s="876">
        <v>192</v>
      </c>
      <c r="AG23" s="874"/>
      <c r="AH23" s="874"/>
      <c r="AI23" s="874"/>
      <c r="AJ23" s="877"/>
      <c r="AK23" s="878"/>
      <c r="AL23" s="879"/>
      <c r="AM23" s="879"/>
      <c r="AN23" s="879"/>
      <c r="AO23" s="879"/>
      <c r="AP23" s="874">
        <v>7074</v>
      </c>
      <c r="AQ23" s="874"/>
      <c r="AR23" s="874"/>
      <c r="AS23" s="874"/>
      <c r="AT23" s="874"/>
      <c r="AU23" s="880"/>
      <c r="AV23" s="880"/>
      <c r="AW23" s="880"/>
      <c r="AX23" s="880"/>
      <c r="AY23" s="881"/>
      <c r="AZ23" s="889" t="s">
        <v>227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2479</v>
      </c>
      <c r="R28" s="903"/>
      <c r="S28" s="903"/>
      <c r="T28" s="903"/>
      <c r="U28" s="903"/>
      <c r="V28" s="903">
        <v>2409</v>
      </c>
      <c r="W28" s="903"/>
      <c r="X28" s="903"/>
      <c r="Y28" s="903"/>
      <c r="Z28" s="903"/>
      <c r="AA28" s="903">
        <v>70</v>
      </c>
      <c r="AB28" s="903"/>
      <c r="AC28" s="903"/>
      <c r="AD28" s="903"/>
      <c r="AE28" s="904"/>
      <c r="AF28" s="905">
        <v>70</v>
      </c>
      <c r="AG28" s="903"/>
      <c r="AH28" s="903"/>
      <c r="AI28" s="903"/>
      <c r="AJ28" s="906"/>
      <c r="AK28" s="907">
        <v>293</v>
      </c>
      <c r="AL28" s="898"/>
      <c r="AM28" s="898"/>
      <c r="AN28" s="898"/>
      <c r="AO28" s="898"/>
      <c r="AP28" s="898" t="s">
        <v>595</v>
      </c>
      <c r="AQ28" s="898"/>
      <c r="AR28" s="898"/>
      <c r="AS28" s="898"/>
      <c r="AT28" s="898"/>
      <c r="AU28" s="898" t="s">
        <v>596</v>
      </c>
      <c r="AV28" s="898"/>
      <c r="AW28" s="898"/>
      <c r="AX28" s="898"/>
      <c r="AY28" s="898"/>
      <c r="AZ28" s="899" t="s">
        <v>585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276</v>
      </c>
      <c r="R29" s="839"/>
      <c r="S29" s="839"/>
      <c r="T29" s="839"/>
      <c r="U29" s="839"/>
      <c r="V29" s="839">
        <v>260</v>
      </c>
      <c r="W29" s="839"/>
      <c r="X29" s="839"/>
      <c r="Y29" s="839"/>
      <c r="Z29" s="839"/>
      <c r="AA29" s="839">
        <v>16</v>
      </c>
      <c r="AB29" s="839"/>
      <c r="AC29" s="839"/>
      <c r="AD29" s="839"/>
      <c r="AE29" s="840"/>
      <c r="AF29" s="841">
        <v>16</v>
      </c>
      <c r="AG29" s="842"/>
      <c r="AH29" s="842"/>
      <c r="AI29" s="842"/>
      <c r="AJ29" s="843"/>
      <c r="AK29" s="910">
        <v>72</v>
      </c>
      <c r="AL29" s="911"/>
      <c r="AM29" s="911"/>
      <c r="AN29" s="911"/>
      <c r="AO29" s="911"/>
      <c r="AP29" s="911" t="s">
        <v>585</v>
      </c>
      <c r="AQ29" s="911"/>
      <c r="AR29" s="911"/>
      <c r="AS29" s="911"/>
      <c r="AT29" s="911"/>
      <c r="AU29" s="911" t="s">
        <v>590</v>
      </c>
      <c r="AV29" s="911"/>
      <c r="AW29" s="911"/>
      <c r="AX29" s="911"/>
      <c r="AY29" s="911"/>
      <c r="AZ29" s="912" t="s">
        <v>597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352</v>
      </c>
      <c r="R30" s="839"/>
      <c r="S30" s="839"/>
      <c r="T30" s="839"/>
      <c r="U30" s="839"/>
      <c r="V30" s="839">
        <v>291</v>
      </c>
      <c r="W30" s="839"/>
      <c r="X30" s="839"/>
      <c r="Y30" s="839"/>
      <c r="Z30" s="839"/>
      <c r="AA30" s="839">
        <v>62</v>
      </c>
      <c r="AB30" s="839"/>
      <c r="AC30" s="839"/>
      <c r="AD30" s="839"/>
      <c r="AE30" s="840"/>
      <c r="AF30" s="841">
        <v>903</v>
      </c>
      <c r="AG30" s="842"/>
      <c r="AH30" s="842"/>
      <c r="AI30" s="842"/>
      <c r="AJ30" s="843"/>
      <c r="AK30" s="910">
        <v>1</v>
      </c>
      <c r="AL30" s="911"/>
      <c r="AM30" s="911"/>
      <c r="AN30" s="911"/>
      <c r="AO30" s="911"/>
      <c r="AP30" s="911">
        <v>422</v>
      </c>
      <c r="AQ30" s="911"/>
      <c r="AR30" s="911"/>
      <c r="AS30" s="911"/>
      <c r="AT30" s="911"/>
      <c r="AU30" s="911" t="s">
        <v>586</v>
      </c>
      <c r="AV30" s="911"/>
      <c r="AW30" s="911"/>
      <c r="AX30" s="911"/>
      <c r="AY30" s="911"/>
      <c r="AZ30" s="912" t="s">
        <v>599</v>
      </c>
      <c r="BA30" s="912"/>
      <c r="BB30" s="912"/>
      <c r="BC30" s="912"/>
      <c r="BD30" s="912"/>
      <c r="BE30" s="908" t="s">
        <v>402</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612</v>
      </c>
      <c r="R31" s="839"/>
      <c r="S31" s="839"/>
      <c r="T31" s="839"/>
      <c r="U31" s="839"/>
      <c r="V31" s="839">
        <v>511</v>
      </c>
      <c r="W31" s="839"/>
      <c r="X31" s="839"/>
      <c r="Y31" s="839"/>
      <c r="Z31" s="839"/>
      <c r="AA31" s="839">
        <v>101</v>
      </c>
      <c r="AB31" s="839"/>
      <c r="AC31" s="839"/>
      <c r="AD31" s="839"/>
      <c r="AE31" s="840"/>
      <c r="AF31" s="841">
        <v>101</v>
      </c>
      <c r="AG31" s="842"/>
      <c r="AH31" s="842"/>
      <c r="AI31" s="842"/>
      <c r="AJ31" s="843"/>
      <c r="AK31" s="910">
        <v>133</v>
      </c>
      <c r="AL31" s="911"/>
      <c r="AM31" s="911"/>
      <c r="AN31" s="911"/>
      <c r="AO31" s="911"/>
      <c r="AP31" s="911">
        <v>2669</v>
      </c>
      <c r="AQ31" s="911"/>
      <c r="AR31" s="911"/>
      <c r="AS31" s="911"/>
      <c r="AT31" s="911"/>
      <c r="AU31" s="911">
        <v>2479</v>
      </c>
      <c r="AV31" s="911"/>
      <c r="AW31" s="911"/>
      <c r="AX31" s="911"/>
      <c r="AY31" s="911"/>
      <c r="AZ31" s="912" t="s">
        <v>595</v>
      </c>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1090</v>
      </c>
      <c r="AG63" s="922"/>
      <c r="AH63" s="922"/>
      <c r="AI63" s="922"/>
      <c r="AJ63" s="923"/>
      <c r="AK63" s="924"/>
      <c r="AL63" s="919"/>
      <c r="AM63" s="919"/>
      <c r="AN63" s="919"/>
      <c r="AO63" s="919"/>
      <c r="AP63" s="922">
        <v>3091</v>
      </c>
      <c r="AQ63" s="922"/>
      <c r="AR63" s="922"/>
      <c r="AS63" s="922"/>
      <c r="AT63" s="922"/>
      <c r="AU63" s="922">
        <v>2479</v>
      </c>
      <c r="AV63" s="922"/>
      <c r="AW63" s="922"/>
      <c r="AX63" s="922"/>
      <c r="AY63" s="922"/>
      <c r="AZ63" s="926"/>
      <c r="BA63" s="926"/>
      <c r="BB63" s="926"/>
      <c r="BC63" s="926"/>
      <c r="BD63" s="926"/>
      <c r="BE63" s="927"/>
      <c r="BF63" s="927"/>
      <c r="BG63" s="927"/>
      <c r="BH63" s="927"/>
      <c r="BI63" s="928"/>
      <c r="BJ63" s="929" t="s">
        <v>227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410</v>
      </c>
      <c r="W66" s="798"/>
      <c r="X66" s="798"/>
      <c r="Y66" s="798"/>
      <c r="Z66" s="799"/>
      <c r="AA66" s="797" t="s">
        <v>393</v>
      </c>
      <c r="AB66" s="798"/>
      <c r="AC66" s="798"/>
      <c r="AD66" s="798"/>
      <c r="AE66" s="799"/>
      <c r="AF66" s="932" t="s">
        <v>394</v>
      </c>
      <c r="AG66" s="893"/>
      <c r="AH66" s="893"/>
      <c r="AI66" s="893"/>
      <c r="AJ66" s="933"/>
      <c r="AK66" s="797" t="s">
        <v>395</v>
      </c>
      <c r="AL66" s="821"/>
      <c r="AM66" s="821"/>
      <c r="AN66" s="821"/>
      <c r="AO66" s="822"/>
      <c r="AP66" s="797" t="s">
        <v>411</v>
      </c>
      <c r="AQ66" s="798"/>
      <c r="AR66" s="798"/>
      <c r="AS66" s="798"/>
      <c r="AT66" s="799"/>
      <c r="AU66" s="797" t="s">
        <v>412</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570</v>
      </c>
      <c r="C68" s="950"/>
      <c r="D68" s="950"/>
      <c r="E68" s="950"/>
      <c r="F68" s="950"/>
      <c r="G68" s="950"/>
      <c r="H68" s="950"/>
      <c r="I68" s="950"/>
      <c r="J68" s="950"/>
      <c r="K68" s="950"/>
      <c r="L68" s="950"/>
      <c r="M68" s="950"/>
      <c r="N68" s="950"/>
      <c r="O68" s="950"/>
      <c r="P68" s="951"/>
      <c r="Q68" s="952">
        <v>3830</v>
      </c>
      <c r="R68" s="946"/>
      <c r="S68" s="946"/>
      <c r="T68" s="946"/>
      <c r="U68" s="946"/>
      <c r="V68" s="946">
        <v>3387</v>
      </c>
      <c r="W68" s="946"/>
      <c r="X68" s="946"/>
      <c r="Y68" s="946"/>
      <c r="Z68" s="946"/>
      <c r="AA68" s="946">
        <v>444</v>
      </c>
      <c r="AB68" s="946"/>
      <c r="AC68" s="946"/>
      <c r="AD68" s="946"/>
      <c r="AE68" s="946"/>
      <c r="AF68" s="946">
        <v>2211</v>
      </c>
      <c r="AG68" s="946"/>
      <c r="AH68" s="946"/>
      <c r="AI68" s="946"/>
      <c r="AJ68" s="946"/>
      <c r="AK68" s="946" t="s">
        <v>585</v>
      </c>
      <c r="AL68" s="946"/>
      <c r="AM68" s="946"/>
      <c r="AN68" s="946"/>
      <c r="AO68" s="946"/>
      <c r="AP68" s="946">
        <v>8226</v>
      </c>
      <c r="AQ68" s="946"/>
      <c r="AR68" s="946"/>
      <c r="AS68" s="946"/>
      <c r="AT68" s="946"/>
      <c r="AU68" s="946" t="s">
        <v>605</v>
      </c>
      <c r="AV68" s="946"/>
      <c r="AW68" s="946"/>
      <c r="AX68" s="946"/>
      <c r="AY68" s="946"/>
      <c r="AZ68" s="947" t="s">
        <v>593</v>
      </c>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571</v>
      </c>
      <c r="C69" s="954"/>
      <c r="D69" s="954"/>
      <c r="E69" s="954"/>
      <c r="F69" s="954"/>
      <c r="G69" s="954"/>
      <c r="H69" s="954"/>
      <c r="I69" s="954"/>
      <c r="J69" s="954"/>
      <c r="K69" s="954"/>
      <c r="L69" s="954"/>
      <c r="M69" s="954"/>
      <c r="N69" s="954"/>
      <c r="O69" s="954"/>
      <c r="P69" s="955"/>
      <c r="Q69" s="956">
        <v>291</v>
      </c>
      <c r="R69" s="911"/>
      <c r="S69" s="911"/>
      <c r="T69" s="911"/>
      <c r="U69" s="911"/>
      <c r="V69" s="911">
        <v>277</v>
      </c>
      <c r="W69" s="911"/>
      <c r="X69" s="911"/>
      <c r="Y69" s="911"/>
      <c r="Z69" s="911"/>
      <c r="AA69" s="911">
        <v>13</v>
      </c>
      <c r="AB69" s="911"/>
      <c r="AC69" s="911"/>
      <c r="AD69" s="911"/>
      <c r="AE69" s="911"/>
      <c r="AF69" s="911">
        <v>13</v>
      </c>
      <c r="AG69" s="911"/>
      <c r="AH69" s="911"/>
      <c r="AI69" s="911"/>
      <c r="AJ69" s="911"/>
      <c r="AK69" s="911">
        <v>90</v>
      </c>
      <c r="AL69" s="911"/>
      <c r="AM69" s="911"/>
      <c r="AN69" s="911"/>
      <c r="AO69" s="911"/>
      <c r="AP69" s="911" t="s">
        <v>585</v>
      </c>
      <c r="AQ69" s="911"/>
      <c r="AR69" s="911"/>
      <c r="AS69" s="911"/>
      <c r="AT69" s="911"/>
      <c r="AU69" s="911" t="s">
        <v>606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572</v>
      </c>
      <c r="C70" s="954"/>
      <c r="D70" s="954"/>
      <c r="E70" s="954"/>
      <c r="F70" s="954"/>
      <c r="G70" s="954"/>
      <c r="H70" s="954"/>
      <c r="I70" s="954"/>
      <c r="J70" s="954"/>
      <c r="K70" s="954"/>
      <c r="L70" s="954"/>
      <c r="M70" s="954"/>
      <c r="N70" s="954"/>
      <c r="O70" s="954"/>
      <c r="P70" s="955"/>
      <c r="Q70" s="956">
        <v>66</v>
      </c>
      <c r="R70" s="911"/>
      <c r="S70" s="911"/>
      <c r="T70" s="911"/>
      <c r="U70" s="911"/>
      <c r="V70" s="911">
        <v>66</v>
      </c>
      <c r="W70" s="911"/>
      <c r="X70" s="911"/>
      <c r="Y70" s="911"/>
      <c r="Z70" s="911"/>
      <c r="AA70" s="911" t="s">
        <v>586</v>
      </c>
      <c r="AB70" s="911"/>
      <c r="AC70" s="911"/>
      <c r="AD70" s="911"/>
      <c r="AE70" s="911"/>
      <c r="AF70" s="911" t="s">
        <v>587</v>
      </c>
      <c r="AG70" s="911"/>
      <c r="AH70" s="911"/>
      <c r="AI70" s="911"/>
      <c r="AJ70" s="911"/>
      <c r="AK70" s="911" t="s">
        <v>586</v>
      </c>
      <c r="AL70" s="911"/>
      <c r="AM70" s="911"/>
      <c r="AN70" s="911"/>
      <c r="AO70" s="911"/>
      <c r="AP70" s="911" t="s">
        <v>585</v>
      </c>
      <c r="AQ70" s="911"/>
      <c r="AR70" s="911"/>
      <c r="AS70" s="911"/>
      <c r="AT70" s="911"/>
      <c r="AU70" s="911" t="s">
        <v>606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573</v>
      </c>
      <c r="C71" s="954"/>
      <c r="D71" s="954"/>
      <c r="E71" s="954"/>
      <c r="F71" s="954"/>
      <c r="G71" s="954"/>
      <c r="H71" s="954"/>
      <c r="I71" s="954"/>
      <c r="J71" s="954"/>
      <c r="K71" s="954"/>
      <c r="L71" s="954"/>
      <c r="M71" s="954"/>
      <c r="N71" s="954"/>
      <c r="O71" s="954"/>
      <c r="P71" s="955"/>
      <c r="Q71" s="956">
        <v>985</v>
      </c>
      <c r="R71" s="911"/>
      <c r="S71" s="911"/>
      <c r="T71" s="911"/>
      <c r="U71" s="911"/>
      <c r="V71" s="911">
        <v>954</v>
      </c>
      <c r="W71" s="911"/>
      <c r="X71" s="911"/>
      <c r="Y71" s="911"/>
      <c r="Z71" s="911"/>
      <c r="AA71" s="911">
        <v>31</v>
      </c>
      <c r="AB71" s="911"/>
      <c r="AC71" s="911"/>
      <c r="AD71" s="911"/>
      <c r="AE71" s="911"/>
      <c r="AF71" s="911">
        <v>31</v>
      </c>
      <c r="AG71" s="911"/>
      <c r="AH71" s="911"/>
      <c r="AI71" s="911"/>
      <c r="AJ71" s="911"/>
      <c r="AK71" s="911" t="s">
        <v>585</v>
      </c>
      <c r="AL71" s="911"/>
      <c r="AM71" s="911"/>
      <c r="AN71" s="911"/>
      <c r="AO71" s="911"/>
      <c r="AP71" s="911" t="s">
        <v>586</v>
      </c>
      <c r="AQ71" s="911"/>
      <c r="AR71" s="911"/>
      <c r="AS71" s="911"/>
      <c r="AT71" s="911"/>
      <c r="AU71" s="911" t="s">
        <v>607</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574</v>
      </c>
      <c r="C72" s="954"/>
      <c r="D72" s="954"/>
      <c r="E72" s="954"/>
      <c r="F72" s="954"/>
      <c r="G72" s="954"/>
      <c r="H72" s="954"/>
      <c r="I72" s="954"/>
      <c r="J72" s="954"/>
      <c r="K72" s="954"/>
      <c r="L72" s="954"/>
      <c r="M72" s="954"/>
      <c r="N72" s="954"/>
      <c r="O72" s="954"/>
      <c r="P72" s="955"/>
      <c r="Q72" s="956">
        <v>70107</v>
      </c>
      <c r="R72" s="911"/>
      <c r="S72" s="911"/>
      <c r="T72" s="911"/>
      <c r="U72" s="911"/>
      <c r="V72" s="911">
        <v>67173</v>
      </c>
      <c r="W72" s="911"/>
      <c r="X72" s="911"/>
      <c r="Y72" s="911"/>
      <c r="Z72" s="911"/>
      <c r="AA72" s="911" t="s">
        <v>588</v>
      </c>
      <c r="AB72" s="911"/>
      <c r="AC72" s="911"/>
      <c r="AD72" s="911"/>
      <c r="AE72" s="911"/>
      <c r="AF72" s="911">
        <v>2934</v>
      </c>
      <c r="AG72" s="911"/>
      <c r="AH72" s="911"/>
      <c r="AI72" s="911"/>
      <c r="AJ72" s="911"/>
      <c r="AK72" s="911">
        <v>169</v>
      </c>
      <c r="AL72" s="911"/>
      <c r="AM72" s="911"/>
      <c r="AN72" s="911"/>
      <c r="AO72" s="911"/>
      <c r="AP72" s="911" t="s">
        <v>585</v>
      </c>
      <c r="AQ72" s="911"/>
      <c r="AR72" s="911"/>
      <c r="AS72" s="911"/>
      <c r="AT72" s="911"/>
      <c r="AU72" s="911" t="s">
        <v>605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575</v>
      </c>
      <c r="C73" s="954"/>
      <c r="D73" s="954"/>
      <c r="E73" s="954"/>
      <c r="F73" s="954"/>
      <c r="G73" s="954"/>
      <c r="H73" s="954"/>
      <c r="I73" s="954"/>
      <c r="J73" s="954"/>
      <c r="K73" s="954"/>
      <c r="L73" s="954"/>
      <c r="M73" s="954"/>
      <c r="N73" s="954"/>
      <c r="O73" s="954"/>
      <c r="P73" s="955"/>
      <c r="Q73" s="956">
        <v>11887</v>
      </c>
      <c r="R73" s="911"/>
      <c r="S73" s="911"/>
      <c r="T73" s="911"/>
      <c r="U73" s="911"/>
      <c r="V73" s="911">
        <v>11522</v>
      </c>
      <c r="W73" s="911"/>
      <c r="X73" s="911"/>
      <c r="Y73" s="911"/>
      <c r="Z73" s="911"/>
      <c r="AA73" s="911">
        <v>366</v>
      </c>
      <c r="AB73" s="911"/>
      <c r="AC73" s="911"/>
      <c r="AD73" s="911"/>
      <c r="AE73" s="911"/>
      <c r="AF73" s="911">
        <v>366</v>
      </c>
      <c r="AG73" s="911"/>
      <c r="AH73" s="911"/>
      <c r="AI73" s="911"/>
      <c r="AJ73" s="911"/>
      <c r="AK73" s="911" t="s">
        <v>585</v>
      </c>
      <c r="AL73" s="911"/>
      <c r="AM73" s="911"/>
      <c r="AN73" s="911"/>
      <c r="AO73" s="911"/>
      <c r="AP73" s="911" t="s">
        <v>589</v>
      </c>
      <c r="AQ73" s="911"/>
      <c r="AR73" s="911"/>
      <c r="AS73" s="911"/>
      <c r="AT73" s="911"/>
      <c r="AU73" s="911" t="s">
        <v>606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576</v>
      </c>
      <c r="C74" s="954"/>
      <c r="D74" s="954"/>
      <c r="E74" s="954"/>
      <c r="F74" s="954"/>
      <c r="G74" s="954"/>
      <c r="H74" s="954"/>
      <c r="I74" s="954"/>
      <c r="J74" s="954"/>
      <c r="K74" s="954"/>
      <c r="L74" s="954"/>
      <c r="M74" s="954"/>
      <c r="N74" s="954"/>
      <c r="O74" s="954"/>
      <c r="P74" s="955"/>
      <c r="Q74" s="956">
        <v>59</v>
      </c>
      <c r="R74" s="911"/>
      <c r="S74" s="911"/>
      <c r="T74" s="911"/>
      <c r="U74" s="911"/>
      <c r="V74" s="911">
        <v>59</v>
      </c>
      <c r="W74" s="911"/>
      <c r="X74" s="911"/>
      <c r="Y74" s="911"/>
      <c r="Z74" s="911"/>
      <c r="AA74" s="911" t="s">
        <v>589</v>
      </c>
      <c r="AB74" s="911"/>
      <c r="AC74" s="911"/>
      <c r="AD74" s="911"/>
      <c r="AE74" s="911"/>
      <c r="AF74" s="911" t="s">
        <v>589</v>
      </c>
      <c r="AG74" s="911"/>
      <c r="AH74" s="911"/>
      <c r="AI74" s="911"/>
      <c r="AJ74" s="911"/>
      <c r="AK74" s="911" t="s">
        <v>585</v>
      </c>
      <c r="AL74" s="911"/>
      <c r="AM74" s="911"/>
      <c r="AN74" s="911"/>
      <c r="AO74" s="911"/>
      <c r="AP74" s="911" t="s">
        <v>590</v>
      </c>
      <c r="AQ74" s="911"/>
      <c r="AR74" s="911"/>
      <c r="AS74" s="911"/>
      <c r="AT74" s="911"/>
      <c r="AU74" s="911" t="s">
        <v>606</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577</v>
      </c>
      <c r="C75" s="954"/>
      <c r="D75" s="954"/>
      <c r="E75" s="954"/>
      <c r="F75" s="954"/>
      <c r="G75" s="954"/>
      <c r="H75" s="954"/>
      <c r="I75" s="954"/>
      <c r="J75" s="954"/>
      <c r="K75" s="954"/>
      <c r="L75" s="954"/>
      <c r="M75" s="954"/>
      <c r="N75" s="954"/>
      <c r="O75" s="954"/>
      <c r="P75" s="955"/>
      <c r="Q75" s="959">
        <v>102</v>
      </c>
      <c r="R75" s="960"/>
      <c r="S75" s="960"/>
      <c r="T75" s="960"/>
      <c r="U75" s="910"/>
      <c r="V75" s="961">
        <v>101</v>
      </c>
      <c r="W75" s="960"/>
      <c r="X75" s="960"/>
      <c r="Y75" s="960"/>
      <c r="Z75" s="910"/>
      <c r="AA75" s="961">
        <v>1</v>
      </c>
      <c r="AB75" s="960"/>
      <c r="AC75" s="960"/>
      <c r="AD75" s="960"/>
      <c r="AE75" s="910"/>
      <c r="AF75" s="961">
        <v>1</v>
      </c>
      <c r="AG75" s="960"/>
      <c r="AH75" s="960"/>
      <c r="AI75" s="960"/>
      <c r="AJ75" s="910"/>
      <c r="AK75" s="961" t="s">
        <v>589</v>
      </c>
      <c r="AL75" s="960"/>
      <c r="AM75" s="960"/>
      <c r="AN75" s="960"/>
      <c r="AO75" s="910"/>
      <c r="AP75" s="961" t="s">
        <v>589</v>
      </c>
      <c r="AQ75" s="960"/>
      <c r="AR75" s="960"/>
      <c r="AS75" s="960"/>
      <c r="AT75" s="910"/>
      <c r="AU75" s="961" t="s">
        <v>605</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578</v>
      </c>
      <c r="C76" s="954"/>
      <c r="D76" s="954"/>
      <c r="E76" s="954"/>
      <c r="F76" s="954"/>
      <c r="G76" s="954"/>
      <c r="H76" s="954"/>
      <c r="I76" s="954"/>
      <c r="J76" s="954"/>
      <c r="K76" s="954"/>
      <c r="L76" s="954"/>
      <c r="M76" s="954"/>
      <c r="N76" s="954"/>
      <c r="O76" s="954"/>
      <c r="P76" s="955"/>
      <c r="Q76" s="959">
        <v>1604</v>
      </c>
      <c r="R76" s="960"/>
      <c r="S76" s="960"/>
      <c r="T76" s="960"/>
      <c r="U76" s="910"/>
      <c r="V76" s="961">
        <v>1520</v>
      </c>
      <c r="W76" s="960"/>
      <c r="X76" s="960"/>
      <c r="Y76" s="960"/>
      <c r="Z76" s="910"/>
      <c r="AA76" s="961">
        <v>85</v>
      </c>
      <c r="AB76" s="960"/>
      <c r="AC76" s="960"/>
      <c r="AD76" s="960"/>
      <c r="AE76" s="910"/>
      <c r="AF76" s="961">
        <v>85</v>
      </c>
      <c r="AG76" s="960"/>
      <c r="AH76" s="960"/>
      <c r="AI76" s="960"/>
      <c r="AJ76" s="910"/>
      <c r="AK76" s="961">
        <v>110</v>
      </c>
      <c r="AL76" s="960"/>
      <c r="AM76" s="960"/>
      <c r="AN76" s="960"/>
      <c r="AO76" s="910"/>
      <c r="AP76" s="961">
        <v>1201</v>
      </c>
      <c r="AQ76" s="960"/>
      <c r="AR76" s="960"/>
      <c r="AS76" s="960"/>
      <c r="AT76" s="910"/>
      <c r="AU76" s="961">
        <v>297</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579</v>
      </c>
      <c r="C77" s="954"/>
      <c r="D77" s="954"/>
      <c r="E77" s="954"/>
      <c r="F77" s="954"/>
      <c r="G77" s="954"/>
      <c r="H77" s="954"/>
      <c r="I77" s="954"/>
      <c r="J77" s="954"/>
      <c r="K77" s="954"/>
      <c r="L77" s="954"/>
      <c r="M77" s="954"/>
      <c r="N77" s="954"/>
      <c r="O77" s="954"/>
      <c r="P77" s="955"/>
      <c r="Q77" s="959">
        <v>9040</v>
      </c>
      <c r="R77" s="960"/>
      <c r="S77" s="960"/>
      <c r="T77" s="960"/>
      <c r="U77" s="910"/>
      <c r="V77" s="961">
        <v>9484</v>
      </c>
      <c r="W77" s="960"/>
      <c r="X77" s="960"/>
      <c r="Y77" s="960"/>
      <c r="Z77" s="910"/>
      <c r="AA77" s="961">
        <v>-444</v>
      </c>
      <c r="AB77" s="960"/>
      <c r="AC77" s="960"/>
      <c r="AD77" s="960"/>
      <c r="AE77" s="910"/>
      <c r="AF77" s="961">
        <v>5193</v>
      </c>
      <c r="AG77" s="960"/>
      <c r="AH77" s="960"/>
      <c r="AI77" s="960"/>
      <c r="AJ77" s="910"/>
      <c r="AK77" s="961" t="s">
        <v>594</v>
      </c>
      <c r="AL77" s="960"/>
      <c r="AM77" s="960"/>
      <c r="AN77" s="960"/>
      <c r="AO77" s="910"/>
      <c r="AP77" s="961">
        <v>2841</v>
      </c>
      <c r="AQ77" s="960"/>
      <c r="AR77" s="960"/>
      <c r="AS77" s="960"/>
      <c r="AT77" s="910"/>
      <c r="AU77" s="961">
        <v>222</v>
      </c>
      <c r="AV77" s="960"/>
      <c r="AW77" s="960"/>
      <c r="AX77" s="960"/>
      <c r="AY77" s="910"/>
      <c r="AZ77" s="957" t="s">
        <v>592</v>
      </c>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580</v>
      </c>
      <c r="C78" s="954"/>
      <c r="D78" s="954"/>
      <c r="E78" s="954"/>
      <c r="F78" s="954"/>
      <c r="G78" s="954"/>
      <c r="H78" s="954"/>
      <c r="I78" s="954"/>
      <c r="J78" s="954"/>
      <c r="K78" s="954"/>
      <c r="L78" s="954"/>
      <c r="M78" s="954"/>
      <c r="N78" s="954"/>
      <c r="O78" s="954"/>
      <c r="P78" s="955"/>
      <c r="Q78" s="956">
        <v>244</v>
      </c>
      <c r="R78" s="911"/>
      <c r="S78" s="911"/>
      <c r="T78" s="911"/>
      <c r="U78" s="911"/>
      <c r="V78" s="911">
        <v>231</v>
      </c>
      <c r="W78" s="911"/>
      <c r="X78" s="911"/>
      <c r="Y78" s="911"/>
      <c r="Z78" s="911"/>
      <c r="AA78" s="911">
        <v>13</v>
      </c>
      <c r="AB78" s="911"/>
      <c r="AC78" s="911"/>
      <c r="AD78" s="911"/>
      <c r="AE78" s="911"/>
      <c r="AF78" s="911">
        <v>13</v>
      </c>
      <c r="AG78" s="911"/>
      <c r="AH78" s="911"/>
      <c r="AI78" s="911"/>
      <c r="AJ78" s="911"/>
      <c r="AK78" s="911">
        <v>36</v>
      </c>
      <c r="AL78" s="911"/>
      <c r="AM78" s="911"/>
      <c r="AN78" s="911"/>
      <c r="AO78" s="911"/>
      <c r="AP78" s="911" t="s">
        <v>585</v>
      </c>
      <c r="AQ78" s="911"/>
      <c r="AR78" s="911"/>
      <c r="AS78" s="911"/>
      <c r="AT78" s="911"/>
      <c r="AU78" s="911" t="s">
        <v>608</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581</v>
      </c>
      <c r="C79" s="954"/>
      <c r="D79" s="954"/>
      <c r="E79" s="954"/>
      <c r="F79" s="954"/>
      <c r="G79" s="954"/>
      <c r="H79" s="954"/>
      <c r="I79" s="954"/>
      <c r="J79" s="954"/>
      <c r="K79" s="954"/>
      <c r="L79" s="954"/>
      <c r="M79" s="954"/>
      <c r="N79" s="954"/>
      <c r="O79" s="954"/>
      <c r="P79" s="955"/>
      <c r="Q79" s="956">
        <v>767604</v>
      </c>
      <c r="R79" s="911"/>
      <c r="S79" s="911"/>
      <c r="T79" s="911"/>
      <c r="U79" s="911"/>
      <c r="V79" s="911">
        <v>751444</v>
      </c>
      <c r="W79" s="911"/>
      <c r="X79" s="911"/>
      <c r="Y79" s="911"/>
      <c r="Z79" s="911"/>
      <c r="AA79" s="911">
        <v>16160</v>
      </c>
      <c r="AB79" s="911"/>
      <c r="AC79" s="911"/>
      <c r="AD79" s="911"/>
      <c r="AE79" s="911"/>
      <c r="AF79" s="911">
        <v>16160</v>
      </c>
      <c r="AG79" s="911"/>
      <c r="AH79" s="911"/>
      <c r="AI79" s="911"/>
      <c r="AJ79" s="911"/>
      <c r="AK79" s="911" t="s">
        <v>589</v>
      </c>
      <c r="AL79" s="911"/>
      <c r="AM79" s="911"/>
      <c r="AN79" s="911"/>
      <c r="AO79" s="911"/>
      <c r="AP79" s="911" t="s">
        <v>589</v>
      </c>
      <c r="AQ79" s="911"/>
      <c r="AR79" s="911"/>
      <c r="AS79" s="911"/>
      <c r="AT79" s="911"/>
      <c r="AU79" s="911" t="s">
        <v>609</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582</v>
      </c>
      <c r="C80" s="954"/>
      <c r="D80" s="954"/>
      <c r="E80" s="954"/>
      <c r="F80" s="954"/>
      <c r="G80" s="954"/>
      <c r="H80" s="954"/>
      <c r="I80" s="954"/>
      <c r="J80" s="954"/>
      <c r="K80" s="954"/>
      <c r="L80" s="954"/>
      <c r="M80" s="954"/>
      <c r="N80" s="954"/>
      <c r="O80" s="954"/>
      <c r="P80" s="955"/>
      <c r="Q80" s="956">
        <v>183</v>
      </c>
      <c r="R80" s="911"/>
      <c r="S80" s="911"/>
      <c r="T80" s="911"/>
      <c r="U80" s="911"/>
      <c r="V80" s="911">
        <v>170</v>
      </c>
      <c r="W80" s="911"/>
      <c r="X80" s="911"/>
      <c r="Y80" s="911"/>
      <c r="Z80" s="911"/>
      <c r="AA80" s="911">
        <v>13</v>
      </c>
      <c r="AB80" s="911"/>
      <c r="AC80" s="911"/>
      <c r="AD80" s="911"/>
      <c r="AE80" s="911"/>
      <c r="AF80" s="911">
        <v>13</v>
      </c>
      <c r="AG80" s="911"/>
      <c r="AH80" s="911"/>
      <c r="AI80" s="911"/>
      <c r="AJ80" s="911"/>
      <c r="AK80" s="911" t="s">
        <v>590</v>
      </c>
      <c r="AL80" s="911"/>
      <c r="AM80" s="911"/>
      <c r="AN80" s="911"/>
      <c r="AO80" s="911"/>
      <c r="AP80" s="911" t="s">
        <v>591</v>
      </c>
      <c r="AQ80" s="911"/>
      <c r="AR80" s="911"/>
      <c r="AS80" s="911"/>
      <c r="AT80" s="911"/>
      <c r="AU80" s="911" t="s">
        <v>606</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583</v>
      </c>
      <c r="C81" s="954"/>
      <c r="D81" s="954"/>
      <c r="E81" s="954"/>
      <c r="F81" s="954"/>
      <c r="G81" s="954"/>
      <c r="H81" s="954"/>
      <c r="I81" s="954"/>
      <c r="J81" s="954"/>
      <c r="K81" s="954"/>
      <c r="L81" s="954"/>
      <c r="M81" s="954"/>
      <c r="N81" s="954"/>
      <c r="O81" s="954"/>
      <c r="P81" s="955"/>
      <c r="Q81" s="956">
        <v>314</v>
      </c>
      <c r="R81" s="911"/>
      <c r="S81" s="911"/>
      <c r="T81" s="911"/>
      <c r="U81" s="911"/>
      <c r="V81" s="911">
        <v>283</v>
      </c>
      <c r="W81" s="911"/>
      <c r="X81" s="911"/>
      <c r="Y81" s="911"/>
      <c r="Z81" s="911"/>
      <c r="AA81" s="911">
        <v>31</v>
      </c>
      <c r="AB81" s="911"/>
      <c r="AC81" s="911"/>
      <c r="AD81" s="911"/>
      <c r="AE81" s="911"/>
      <c r="AF81" s="911">
        <v>31</v>
      </c>
      <c r="AG81" s="911"/>
      <c r="AH81" s="911"/>
      <c r="AI81" s="911"/>
      <c r="AJ81" s="911"/>
      <c r="AK81" s="911" t="s">
        <v>585</v>
      </c>
      <c r="AL81" s="911"/>
      <c r="AM81" s="911"/>
      <c r="AN81" s="911"/>
      <c r="AO81" s="911"/>
      <c r="AP81" s="911">
        <v>12</v>
      </c>
      <c r="AQ81" s="911"/>
      <c r="AR81" s="911"/>
      <c r="AS81" s="911"/>
      <c r="AT81" s="911"/>
      <c r="AU81" s="911">
        <v>12</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584</v>
      </c>
      <c r="C82" s="954"/>
      <c r="D82" s="954"/>
      <c r="E82" s="954"/>
      <c r="F82" s="954"/>
      <c r="G82" s="954"/>
      <c r="H82" s="954"/>
      <c r="I82" s="954"/>
      <c r="J82" s="954"/>
      <c r="K82" s="954"/>
      <c r="L82" s="954"/>
      <c r="M82" s="954"/>
      <c r="N82" s="954"/>
      <c r="O82" s="954"/>
      <c r="P82" s="955"/>
      <c r="Q82" s="956">
        <v>1353</v>
      </c>
      <c r="R82" s="911"/>
      <c r="S82" s="911"/>
      <c r="T82" s="911"/>
      <c r="U82" s="911"/>
      <c r="V82" s="911">
        <v>1328</v>
      </c>
      <c r="W82" s="911"/>
      <c r="X82" s="911"/>
      <c r="Y82" s="911"/>
      <c r="Z82" s="911"/>
      <c r="AA82" s="911">
        <v>25</v>
      </c>
      <c r="AB82" s="911"/>
      <c r="AC82" s="911"/>
      <c r="AD82" s="911"/>
      <c r="AE82" s="911"/>
      <c r="AF82" s="911">
        <v>25</v>
      </c>
      <c r="AG82" s="911"/>
      <c r="AH82" s="911"/>
      <c r="AI82" s="911"/>
      <c r="AJ82" s="911"/>
      <c r="AK82" s="911">
        <v>22</v>
      </c>
      <c r="AL82" s="911"/>
      <c r="AM82" s="911"/>
      <c r="AN82" s="911"/>
      <c r="AO82" s="911"/>
      <c r="AP82" s="911">
        <v>803</v>
      </c>
      <c r="AQ82" s="911"/>
      <c r="AR82" s="911"/>
      <c r="AS82" s="911"/>
      <c r="AT82" s="911"/>
      <c r="AU82" s="911">
        <v>152</v>
      </c>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413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27076</v>
      </c>
      <c r="AG88" s="922"/>
      <c r="AH88" s="922"/>
      <c r="AI88" s="922"/>
      <c r="AJ88" s="922"/>
      <c r="AK88" s="919"/>
      <c r="AL88" s="919"/>
      <c r="AM88" s="919"/>
      <c r="AN88" s="919"/>
      <c r="AO88" s="919"/>
      <c r="AP88" s="922">
        <v>13083</v>
      </c>
      <c r="AQ88" s="922"/>
      <c r="AR88" s="922"/>
      <c r="AS88" s="922"/>
      <c r="AT88" s="922"/>
      <c r="AU88" s="922">
        <v>683</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414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422</v>
      </c>
      <c r="AB109" s="975"/>
      <c r="AC109" s="975"/>
      <c r="AD109" s="975"/>
      <c r="AE109" s="976"/>
      <c r="AF109" s="974" t="s">
        <v>305</v>
      </c>
      <c r="AG109" s="975"/>
      <c r="AH109" s="975"/>
      <c r="AI109" s="975"/>
      <c r="AJ109" s="976"/>
      <c r="AK109" s="974" t="s">
        <v>304</v>
      </c>
      <c r="AL109" s="975"/>
      <c r="AM109" s="975"/>
      <c r="AN109" s="975"/>
      <c r="AO109" s="976"/>
      <c r="AP109" s="974" t="s">
        <v>423</v>
      </c>
      <c r="AQ109" s="975"/>
      <c r="AR109" s="975"/>
      <c r="AS109" s="975"/>
      <c r="AT109" s="977"/>
      <c r="AU109" s="994" t="s">
        <v>421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422</v>
      </c>
      <c r="BR109" s="975"/>
      <c r="BS109" s="975"/>
      <c r="BT109" s="975"/>
      <c r="BU109" s="976"/>
      <c r="BV109" s="974" t="s">
        <v>305</v>
      </c>
      <c r="BW109" s="975"/>
      <c r="BX109" s="975"/>
      <c r="BY109" s="975"/>
      <c r="BZ109" s="976"/>
      <c r="CA109" s="974" t="s">
        <v>304</v>
      </c>
      <c r="CB109" s="975"/>
      <c r="CC109" s="975"/>
      <c r="CD109" s="975"/>
      <c r="CE109" s="976"/>
      <c r="CF109" s="995" t="s">
        <v>423</v>
      </c>
      <c r="CG109" s="995"/>
      <c r="CH109" s="995"/>
      <c r="CI109" s="995"/>
      <c r="CJ109" s="995"/>
      <c r="CK109" s="974" t="s">
        <v>424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422</v>
      </c>
      <c r="DH109" s="975"/>
      <c r="DI109" s="975"/>
      <c r="DJ109" s="975"/>
      <c r="DK109" s="976"/>
      <c r="DL109" s="974" t="s">
        <v>305</v>
      </c>
      <c r="DM109" s="975"/>
      <c r="DN109" s="975"/>
      <c r="DO109" s="975"/>
      <c r="DP109" s="976"/>
      <c r="DQ109" s="974" t="s">
        <v>304</v>
      </c>
      <c r="DR109" s="975"/>
      <c r="DS109" s="975"/>
      <c r="DT109" s="975"/>
      <c r="DU109" s="976"/>
      <c r="DV109" s="974" t="s">
        <v>423</v>
      </c>
      <c r="DW109" s="975"/>
      <c r="DX109" s="975"/>
      <c r="DY109" s="975"/>
      <c r="DZ109" s="977"/>
    </row>
    <row r="110" spans="1:131" s="246" customFormat="1" ht="26.25" customHeight="1" x14ac:dyDescent="0.15">
      <c r="A110" s="978" t="s">
        <v>425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674403</v>
      </c>
      <c r="AB110" s="982"/>
      <c r="AC110" s="982"/>
      <c r="AD110" s="982"/>
      <c r="AE110" s="983"/>
      <c r="AF110" s="984">
        <v>719258</v>
      </c>
      <c r="AG110" s="982"/>
      <c r="AH110" s="982"/>
      <c r="AI110" s="982"/>
      <c r="AJ110" s="983"/>
      <c r="AK110" s="984">
        <v>705006</v>
      </c>
      <c r="AL110" s="982"/>
      <c r="AM110" s="982"/>
      <c r="AN110" s="982"/>
      <c r="AO110" s="983"/>
      <c r="AP110" s="985">
        <v>17.899999999999999</v>
      </c>
      <c r="AQ110" s="986"/>
      <c r="AR110" s="986"/>
      <c r="AS110" s="986"/>
      <c r="AT110" s="987"/>
      <c r="AU110" s="988" t="s">
        <v>72</v>
      </c>
      <c r="AV110" s="989"/>
      <c r="AW110" s="989"/>
      <c r="AX110" s="989"/>
      <c r="AY110" s="989"/>
      <c r="AZ110" s="1030" t="s">
        <v>426</v>
      </c>
      <c r="BA110" s="979"/>
      <c r="BB110" s="979"/>
      <c r="BC110" s="979"/>
      <c r="BD110" s="979"/>
      <c r="BE110" s="979"/>
      <c r="BF110" s="979"/>
      <c r="BG110" s="979"/>
      <c r="BH110" s="979"/>
      <c r="BI110" s="979"/>
      <c r="BJ110" s="979"/>
      <c r="BK110" s="979"/>
      <c r="BL110" s="979"/>
      <c r="BM110" s="979"/>
      <c r="BN110" s="979"/>
      <c r="BO110" s="979"/>
      <c r="BP110" s="980"/>
      <c r="BQ110" s="1016">
        <v>7222718</v>
      </c>
      <c r="BR110" s="1017"/>
      <c r="BS110" s="1017"/>
      <c r="BT110" s="1017"/>
      <c r="BU110" s="1017"/>
      <c r="BV110" s="1017">
        <v>7308369</v>
      </c>
      <c r="BW110" s="1017"/>
      <c r="BX110" s="1017"/>
      <c r="BY110" s="1017"/>
      <c r="BZ110" s="1017"/>
      <c r="CA110" s="1017">
        <v>7074388</v>
      </c>
      <c r="CB110" s="1017"/>
      <c r="CC110" s="1017"/>
      <c r="CD110" s="1017"/>
      <c r="CE110" s="1017"/>
      <c r="CF110" s="1031">
        <v>179.4</v>
      </c>
      <c r="CG110" s="1032"/>
      <c r="CH110" s="1032"/>
      <c r="CI110" s="1032"/>
      <c r="CJ110" s="1032"/>
      <c r="CK110" s="1033" t="s">
        <v>427</v>
      </c>
      <c r="CL110" s="1034"/>
      <c r="CM110" s="1013" t="s">
        <v>428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429</v>
      </c>
      <c r="DH110" s="1017"/>
      <c r="DI110" s="1017"/>
      <c r="DJ110" s="1017"/>
      <c r="DK110" s="1017"/>
      <c r="DL110" s="1017" t="s">
        <v>227</v>
      </c>
      <c r="DM110" s="1017"/>
      <c r="DN110" s="1017"/>
      <c r="DO110" s="1017"/>
      <c r="DP110" s="1017"/>
      <c r="DQ110" s="1017" t="s">
        <v>227</v>
      </c>
      <c r="DR110" s="1017"/>
      <c r="DS110" s="1017"/>
      <c r="DT110" s="1017"/>
      <c r="DU110" s="1017"/>
      <c r="DV110" s="1018" t="s">
        <v>227</v>
      </c>
      <c r="DW110" s="1018"/>
      <c r="DX110" s="1018"/>
      <c r="DY110" s="1018"/>
      <c r="DZ110" s="1019"/>
    </row>
    <row r="111" spans="1:131" s="246" customFormat="1" ht="26.25" customHeight="1" x14ac:dyDescent="0.15">
      <c r="A111" s="1020" t="s">
        <v>430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227</v>
      </c>
      <c r="AB111" s="1024"/>
      <c r="AC111" s="1024"/>
      <c r="AD111" s="1024"/>
      <c r="AE111" s="1025"/>
      <c r="AF111" s="1026" t="s">
        <v>227</v>
      </c>
      <c r="AG111" s="1024"/>
      <c r="AH111" s="1024"/>
      <c r="AI111" s="1024"/>
      <c r="AJ111" s="1025"/>
      <c r="AK111" s="1026" t="s">
        <v>227</v>
      </c>
      <c r="AL111" s="1024"/>
      <c r="AM111" s="1024"/>
      <c r="AN111" s="1024"/>
      <c r="AO111" s="1025"/>
      <c r="AP111" s="1027" t="s">
        <v>429</v>
      </c>
      <c r="AQ111" s="1028"/>
      <c r="AR111" s="1028"/>
      <c r="AS111" s="1028"/>
      <c r="AT111" s="1029"/>
      <c r="AU111" s="990"/>
      <c r="AV111" s="991"/>
      <c r="AW111" s="991"/>
      <c r="AX111" s="991"/>
      <c r="AY111" s="991"/>
      <c r="AZ111" s="1039" t="s">
        <v>431</v>
      </c>
      <c r="BA111" s="1040"/>
      <c r="BB111" s="1040"/>
      <c r="BC111" s="1040"/>
      <c r="BD111" s="1040"/>
      <c r="BE111" s="1040"/>
      <c r="BF111" s="1040"/>
      <c r="BG111" s="1040"/>
      <c r="BH111" s="1040"/>
      <c r="BI111" s="1040"/>
      <c r="BJ111" s="1040"/>
      <c r="BK111" s="1040"/>
      <c r="BL111" s="1040"/>
      <c r="BM111" s="1040"/>
      <c r="BN111" s="1040"/>
      <c r="BO111" s="1040"/>
      <c r="BP111" s="1041"/>
      <c r="BQ111" s="1009">
        <v>139143</v>
      </c>
      <c r="BR111" s="1010"/>
      <c r="BS111" s="1010"/>
      <c r="BT111" s="1010"/>
      <c r="BU111" s="1010"/>
      <c r="BV111" s="1010">
        <v>136581</v>
      </c>
      <c r="BW111" s="1010"/>
      <c r="BX111" s="1010"/>
      <c r="BY111" s="1010"/>
      <c r="BZ111" s="1010"/>
      <c r="CA111" s="1010">
        <v>128615</v>
      </c>
      <c r="CB111" s="1010"/>
      <c r="CC111" s="1010"/>
      <c r="CD111" s="1010"/>
      <c r="CE111" s="1010"/>
      <c r="CF111" s="1004">
        <v>3.3</v>
      </c>
      <c r="CG111" s="1005"/>
      <c r="CH111" s="1005"/>
      <c r="CI111" s="1005"/>
      <c r="CJ111" s="1005"/>
      <c r="CK111" s="1035"/>
      <c r="CL111" s="1036"/>
      <c r="CM111" s="1006" t="s">
        <v>432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227</v>
      </c>
      <c r="DH111" s="1010"/>
      <c r="DI111" s="1010"/>
      <c r="DJ111" s="1010"/>
      <c r="DK111" s="1010"/>
      <c r="DL111" s="1010" t="s">
        <v>227</v>
      </c>
      <c r="DM111" s="1010"/>
      <c r="DN111" s="1010"/>
      <c r="DO111" s="1010"/>
      <c r="DP111" s="1010"/>
      <c r="DQ111" s="1010" t="s">
        <v>429</v>
      </c>
      <c r="DR111" s="1010"/>
      <c r="DS111" s="1010"/>
      <c r="DT111" s="1010"/>
      <c r="DU111" s="1010"/>
      <c r="DV111" s="1011" t="s">
        <v>227</v>
      </c>
      <c r="DW111" s="1011"/>
      <c r="DX111" s="1011"/>
      <c r="DY111" s="1011"/>
      <c r="DZ111" s="1012"/>
    </row>
    <row r="112" spans="1:131" s="246" customFormat="1" ht="26.25" customHeight="1" x14ac:dyDescent="0.15">
      <c r="A112" s="1042" t="s">
        <v>433</v>
      </c>
      <c r="B112" s="1043"/>
      <c r="C112" s="1040" t="s">
        <v>434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227</v>
      </c>
      <c r="AB112" s="1049"/>
      <c r="AC112" s="1049"/>
      <c r="AD112" s="1049"/>
      <c r="AE112" s="1050"/>
      <c r="AF112" s="1051" t="s">
        <v>429</v>
      </c>
      <c r="AG112" s="1049"/>
      <c r="AH112" s="1049"/>
      <c r="AI112" s="1049"/>
      <c r="AJ112" s="1050"/>
      <c r="AK112" s="1051" t="s">
        <v>227</v>
      </c>
      <c r="AL112" s="1049"/>
      <c r="AM112" s="1049"/>
      <c r="AN112" s="1049"/>
      <c r="AO112" s="1050"/>
      <c r="AP112" s="1052" t="s">
        <v>429</v>
      </c>
      <c r="AQ112" s="1053"/>
      <c r="AR112" s="1053"/>
      <c r="AS112" s="1053"/>
      <c r="AT112" s="1054"/>
      <c r="AU112" s="990"/>
      <c r="AV112" s="991"/>
      <c r="AW112" s="991"/>
      <c r="AX112" s="991"/>
      <c r="AY112" s="991"/>
      <c r="AZ112" s="1039" t="s">
        <v>435</v>
      </c>
      <c r="BA112" s="1040"/>
      <c r="BB112" s="1040"/>
      <c r="BC112" s="1040"/>
      <c r="BD112" s="1040"/>
      <c r="BE112" s="1040"/>
      <c r="BF112" s="1040"/>
      <c r="BG112" s="1040"/>
      <c r="BH112" s="1040"/>
      <c r="BI112" s="1040"/>
      <c r="BJ112" s="1040"/>
      <c r="BK112" s="1040"/>
      <c r="BL112" s="1040"/>
      <c r="BM112" s="1040"/>
      <c r="BN112" s="1040"/>
      <c r="BO112" s="1040"/>
      <c r="BP112" s="1041"/>
      <c r="BQ112" s="1009">
        <v>2175841</v>
      </c>
      <c r="BR112" s="1010"/>
      <c r="BS112" s="1010"/>
      <c r="BT112" s="1010"/>
      <c r="BU112" s="1010"/>
      <c r="BV112" s="1010">
        <v>2316936</v>
      </c>
      <c r="BW112" s="1010"/>
      <c r="BX112" s="1010"/>
      <c r="BY112" s="1010"/>
      <c r="BZ112" s="1010"/>
      <c r="CA112" s="1010">
        <v>2479367</v>
      </c>
      <c r="CB112" s="1010"/>
      <c r="CC112" s="1010"/>
      <c r="CD112" s="1010"/>
      <c r="CE112" s="1010"/>
      <c r="CF112" s="1004">
        <v>62.9</v>
      </c>
      <c r="CG112" s="1005"/>
      <c r="CH112" s="1005"/>
      <c r="CI112" s="1005"/>
      <c r="CJ112" s="1005"/>
      <c r="CK112" s="1035"/>
      <c r="CL112" s="1036"/>
      <c r="CM112" s="1006" t="s">
        <v>436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227</v>
      </c>
      <c r="DH112" s="1010"/>
      <c r="DI112" s="1010"/>
      <c r="DJ112" s="1010"/>
      <c r="DK112" s="1010"/>
      <c r="DL112" s="1010" t="s">
        <v>429</v>
      </c>
      <c r="DM112" s="1010"/>
      <c r="DN112" s="1010"/>
      <c r="DO112" s="1010"/>
      <c r="DP112" s="1010"/>
      <c r="DQ112" s="1010" t="s">
        <v>227</v>
      </c>
      <c r="DR112" s="1010"/>
      <c r="DS112" s="1010"/>
      <c r="DT112" s="1010"/>
      <c r="DU112" s="1010"/>
      <c r="DV112" s="1011" t="s">
        <v>429</v>
      </c>
      <c r="DW112" s="1011"/>
      <c r="DX112" s="1011"/>
      <c r="DY112" s="1011"/>
      <c r="DZ112" s="1012"/>
    </row>
    <row r="113" spans="1:130" s="246" customFormat="1" ht="26.25" customHeight="1" x14ac:dyDescent="0.15">
      <c r="A113" s="1044"/>
      <c r="B113" s="1045"/>
      <c r="C113" s="1040" t="s">
        <v>437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99213</v>
      </c>
      <c r="AB113" s="1024"/>
      <c r="AC113" s="1024"/>
      <c r="AD113" s="1024"/>
      <c r="AE113" s="1025"/>
      <c r="AF113" s="1026">
        <v>97595</v>
      </c>
      <c r="AG113" s="1024"/>
      <c r="AH113" s="1024"/>
      <c r="AI113" s="1024"/>
      <c r="AJ113" s="1025"/>
      <c r="AK113" s="1026">
        <v>93924</v>
      </c>
      <c r="AL113" s="1024"/>
      <c r="AM113" s="1024"/>
      <c r="AN113" s="1024"/>
      <c r="AO113" s="1025"/>
      <c r="AP113" s="1027">
        <v>2.4</v>
      </c>
      <c r="AQ113" s="1028"/>
      <c r="AR113" s="1028"/>
      <c r="AS113" s="1028"/>
      <c r="AT113" s="1029"/>
      <c r="AU113" s="990"/>
      <c r="AV113" s="991"/>
      <c r="AW113" s="991"/>
      <c r="AX113" s="991"/>
      <c r="AY113" s="991"/>
      <c r="AZ113" s="1039" t="s">
        <v>438</v>
      </c>
      <c r="BA113" s="1040"/>
      <c r="BB113" s="1040"/>
      <c r="BC113" s="1040"/>
      <c r="BD113" s="1040"/>
      <c r="BE113" s="1040"/>
      <c r="BF113" s="1040"/>
      <c r="BG113" s="1040"/>
      <c r="BH113" s="1040"/>
      <c r="BI113" s="1040"/>
      <c r="BJ113" s="1040"/>
      <c r="BK113" s="1040"/>
      <c r="BL113" s="1040"/>
      <c r="BM113" s="1040"/>
      <c r="BN113" s="1040"/>
      <c r="BO113" s="1040"/>
      <c r="BP113" s="1041"/>
      <c r="BQ113" s="1009">
        <v>767937</v>
      </c>
      <c r="BR113" s="1010"/>
      <c r="BS113" s="1010"/>
      <c r="BT113" s="1010"/>
      <c r="BU113" s="1010"/>
      <c r="BV113" s="1010">
        <v>845238</v>
      </c>
      <c r="BW113" s="1010"/>
      <c r="BX113" s="1010"/>
      <c r="BY113" s="1010"/>
      <c r="BZ113" s="1010"/>
      <c r="CA113" s="1010">
        <v>682595</v>
      </c>
      <c r="CB113" s="1010"/>
      <c r="CC113" s="1010"/>
      <c r="CD113" s="1010"/>
      <c r="CE113" s="1010"/>
      <c r="CF113" s="1004">
        <v>17.3</v>
      </c>
      <c r="CG113" s="1005"/>
      <c r="CH113" s="1005"/>
      <c r="CI113" s="1005"/>
      <c r="CJ113" s="1005"/>
      <c r="CK113" s="1035"/>
      <c r="CL113" s="1036"/>
      <c r="CM113" s="1006" t="s">
        <v>439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121885</v>
      </c>
      <c r="DH113" s="1049"/>
      <c r="DI113" s="1049"/>
      <c r="DJ113" s="1049"/>
      <c r="DK113" s="1050"/>
      <c r="DL113" s="1051">
        <v>133182</v>
      </c>
      <c r="DM113" s="1049"/>
      <c r="DN113" s="1049"/>
      <c r="DO113" s="1049"/>
      <c r="DP113" s="1050"/>
      <c r="DQ113" s="1051">
        <v>125783</v>
      </c>
      <c r="DR113" s="1049"/>
      <c r="DS113" s="1049"/>
      <c r="DT113" s="1049"/>
      <c r="DU113" s="1050"/>
      <c r="DV113" s="1052">
        <v>3.2</v>
      </c>
      <c r="DW113" s="1053"/>
      <c r="DX113" s="1053"/>
      <c r="DY113" s="1053"/>
      <c r="DZ113" s="1054"/>
    </row>
    <row r="114" spans="1:130" s="246" customFormat="1" ht="26.25" customHeight="1" x14ac:dyDescent="0.15">
      <c r="A114" s="1044"/>
      <c r="B114" s="1045"/>
      <c r="C114" s="1040" t="s">
        <v>440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69335</v>
      </c>
      <c r="AB114" s="1049"/>
      <c r="AC114" s="1049"/>
      <c r="AD114" s="1049"/>
      <c r="AE114" s="1050"/>
      <c r="AF114" s="1051">
        <v>89490</v>
      </c>
      <c r="AG114" s="1049"/>
      <c r="AH114" s="1049"/>
      <c r="AI114" s="1049"/>
      <c r="AJ114" s="1050"/>
      <c r="AK114" s="1051">
        <v>101011</v>
      </c>
      <c r="AL114" s="1049"/>
      <c r="AM114" s="1049"/>
      <c r="AN114" s="1049"/>
      <c r="AO114" s="1050"/>
      <c r="AP114" s="1052">
        <v>2.6</v>
      </c>
      <c r="AQ114" s="1053"/>
      <c r="AR114" s="1053"/>
      <c r="AS114" s="1053"/>
      <c r="AT114" s="1054"/>
      <c r="AU114" s="990"/>
      <c r="AV114" s="991"/>
      <c r="AW114" s="991"/>
      <c r="AX114" s="991"/>
      <c r="AY114" s="991"/>
      <c r="AZ114" s="1039" t="s">
        <v>441</v>
      </c>
      <c r="BA114" s="1040"/>
      <c r="BB114" s="1040"/>
      <c r="BC114" s="1040"/>
      <c r="BD114" s="1040"/>
      <c r="BE114" s="1040"/>
      <c r="BF114" s="1040"/>
      <c r="BG114" s="1040"/>
      <c r="BH114" s="1040"/>
      <c r="BI114" s="1040"/>
      <c r="BJ114" s="1040"/>
      <c r="BK114" s="1040"/>
      <c r="BL114" s="1040"/>
      <c r="BM114" s="1040"/>
      <c r="BN114" s="1040"/>
      <c r="BO114" s="1040"/>
      <c r="BP114" s="1041"/>
      <c r="BQ114" s="1009">
        <v>780574</v>
      </c>
      <c r="BR114" s="1010"/>
      <c r="BS114" s="1010"/>
      <c r="BT114" s="1010"/>
      <c r="BU114" s="1010"/>
      <c r="BV114" s="1010">
        <v>690198</v>
      </c>
      <c r="BW114" s="1010"/>
      <c r="BX114" s="1010"/>
      <c r="BY114" s="1010"/>
      <c r="BZ114" s="1010"/>
      <c r="CA114" s="1010">
        <v>664191</v>
      </c>
      <c r="CB114" s="1010"/>
      <c r="CC114" s="1010"/>
      <c r="CD114" s="1010"/>
      <c r="CE114" s="1010"/>
      <c r="CF114" s="1004">
        <v>16.8</v>
      </c>
      <c r="CG114" s="1005"/>
      <c r="CH114" s="1005"/>
      <c r="CI114" s="1005"/>
      <c r="CJ114" s="1005"/>
      <c r="CK114" s="1035"/>
      <c r="CL114" s="1036"/>
      <c r="CM114" s="1006" t="s">
        <v>442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227</v>
      </c>
      <c r="DH114" s="1049"/>
      <c r="DI114" s="1049"/>
      <c r="DJ114" s="1049"/>
      <c r="DK114" s="1050"/>
      <c r="DL114" s="1051" t="s">
        <v>429</v>
      </c>
      <c r="DM114" s="1049"/>
      <c r="DN114" s="1049"/>
      <c r="DO114" s="1049"/>
      <c r="DP114" s="1050"/>
      <c r="DQ114" s="1051" t="s">
        <v>429</v>
      </c>
      <c r="DR114" s="1049"/>
      <c r="DS114" s="1049"/>
      <c r="DT114" s="1049"/>
      <c r="DU114" s="1050"/>
      <c r="DV114" s="1052" t="s">
        <v>429</v>
      </c>
      <c r="DW114" s="1053"/>
      <c r="DX114" s="1053"/>
      <c r="DY114" s="1053"/>
      <c r="DZ114" s="1054"/>
    </row>
    <row r="115" spans="1:130" s="246" customFormat="1" ht="26.25" customHeight="1" x14ac:dyDescent="0.15">
      <c r="A115" s="1044"/>
      <c r="B115" s="1045"/>
      <c r="C115" s="1040" t="s">
        <v>443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16740</v>
      </c>
      <c r="AB115" s="1024"/>
      <c r="AC115" s="1024"/>
      <c r="AD115" s="1024"/>
      <c r="AE115" s="1025"/>
      <c r="AF115" s="1026">
        <v>29335</v>
      </c>
      <c r="AG115" s="1024"/>
      <c r="AH115" s="1024"/>
      <c r="AI115" s="1024"/>
      <c r="AJ115" s="1025"/>
      <c r="AK115" s="1026">
        <v>8045</v>
      </c>
      <c r="AL115" s="1024"/>
      <c r="AM115" s="1024"/>
      <c r="AN115" s="1024"/>
      <c r="AO115" s="1025"/>
      <c r="AP115" s="1027">
        <v>0.2</v>
      </c>
      <c r="AQ115" s="1028"/>
      <c r="AR115" s="1028"/>
      <c r="AS115" s="1028"/>
      <c r="AT115" s="1029"/>
      <c r="AU115" s="990"/>
      <c r="AV115" s="991"/>
      <c r="AW115" s="991"/>
      <c r="AX115" s="991"/>
      <c r="AY115" s="991"/>
      <c r="AZ115" s="1039" t="s">
        <v>444</v>
      </c>
      <c r="BA115" s="1040"/>
      <c r="BB115" s="1040"/>
      <c r="BC115" s="1040"/>
      <c r="BD115" s="1040"/>
      <c r="BE115" s="1040"/>
      <c r="BF115" s="1040"/>
      <c r="BG115" s="1040"/>
      <c r="BH115" s="1040"/>
      <c r="BI115" s="1040"/>
      <c r="BJ115" s="1040"/>
      <c r="BK115" s="1040"/>
      <c r="BL115" s="1040"/>
      <c r="BM115" s="1040"/>
      <c r="BN115" s="1040"/>
      <c r="BO115" s="1040"/>
      <c r="BP115" s="1041"/>
      <c r="BQ115" s="1009" t="s">
        <v>227</v>
      </c>
      <c r="BR115" s="1010"/>
      <c r="BS115" s="1010"/>
      <c r="BT115" s="1010"/>
      <c r="BU115" s="1010"/>
      <c r="BV115" s="1010" t="s">
        <v>227</v>
      </c>
      <c r="BW115" s="1010"/>
      <c r="BX115" s="1010"/>
      <c r="BY115" s="1010"/>
      <c r="BZ115" s="1010"/>
      <c r="CA115" s="1010" t="s">
        <v>227</v>
      </c>
      <c r="CB115" s="1010"/>
      <c r="CC115" s="1010"/>
      <c r="CD115" s="1010"/>
      <c r="CE115" s="1010"/>
      <c r="CF115" s="1004" t="s">
        <v>227</v>
      </c>
      <c r="CG115" s="1005"/>
      <c r="CH115" s="1005"/>
      <c r="CI115" s="1005"/>
      <c r="CJ115" s="1005"/>
      <c r="CK115" s="1035"/>
      <c r="CL115" s="1036"/>
      <c r="CM115" s="1039" t="s">
        <v>445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227</v>
      </c>
      <c r="DH115" s="1049"/>
      <c r="DI115" s="1049"/>
      <c r="DJ115" s="1049"/>
      <c r="DK115" s="1050"/>
      <c r="DL115" s="1051" t="s">
        <v>227</v>
      </c>
      <c r="DM115" s="1049"/>
      <c r="DN115" s="1049"/>
      <c r="DO115" s="1049"/>
      <c r="DP115" s="1050"/>
      <c r="DQ115" s="1051" t="s">
        <v>429</v>
      </c>
      <c r="DR115" s="1049"/>
      <c r="DS115" s="1049"/>
      <c r="DT115" s="1049"/>
      <c r="DU115" s="1050"/>
      <c r="DV115" s="1052" t="s">
        <v>227</v>
      </c>
      <c r="DW115" s="1053"/>
      <c r="DX115" s="1053"/>
      <c r="DY115" s="1053"/>
      <c r="DZ115" s="1054"/>
    </row>
    <row r="116" spans="1:130" s="246" customFormat="1" ht="26.25" customHeight="1" x14ac:dyDescent="0.15">
      <c r="A116" s="1046"/>
      <c r="B116" s="1047"/>
      <c r="C116" s="1055" t="s">
        <v>446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429</v>
      </c>
      <c r="AB116" s="1049"/>
      <c r="AC116" s="1049"/>
      <c r="AD116" s="1049"/>
      <c r="AE116" s="1050"/>
      <c r="AF116" s="1051" t="s">
        <v>227</v>
      </c>
      <c r="AG116" s="1049"/>
      <c r="AH116" s="1049"/>
      <c r="AI116" s="1049"/>
      <c r="AJ116" s="1050"/>
      <c r="AK116" s="1051" t="s">
        <v>227</v>
      </c>
      <c r="AL116" s="1049"/>
      <c r="AM116" s="1049"/>
      <c r="AN116" s="1049"/>
      <c r="AO116" s="1050"/>
      <c r="AP116" s="1052" t="s">
        <v>227</v>
      </c>
      <c r="AQ116" s="1053"/>
      <c r="AR116" s="1053"/>
      <c r="AS116" s="1053"/>
      <c r="AT116" s="1054"/>
      <c r="AU116" s="990"/>
      <c r="AV116" s="991"/>
      <c r="AW116" s="991"/>
      <c r="AX116" s="991"/>
      <c r="AY116" s="991"/>
      <c r="AZ116" s="1057" t="s">
        <v>447</v>
      </c>
      <c r="BA116" s="1058"/>
      <c r="BB116" s="1058"/>
      <c r="BC116" s="1058"/>
      <c r="BD116" s="1058"/>
      <c r="BE116" s="1058"/>
      <c r="BF116" s="1058"/>
      <c r="BG116" s="1058"/>
      <c r="BH116" s="1058"/>
      <c r="BI116" s="1058"/>
      <c r="BJ116" s="1058"/>
      <c r="BK116" s="1058"/>
      <c r="BL116" s="1058"/>
      <c r="BM116" s="1058"/>
      <c r="BN116" s="1058"/>
      <c r="BO116" s="1058"/>
      <c r="BP116" s="1059"/>
      <c r="BQ116" s="1009" t="s">
        <v>429</v>
      </c>
      <c r="BR116" s="1010"/>
      <c r="BS116" s="1010"/>
      <c r="BT116" s="1010"/>
      <c r="BU116" s="1010"/>
      <c r="BV116" s="1010" t="s">
        <v>227</v>
      </c>
      <c r="BW116" s="1010"/>
      <c r="BX116" s="1010"/>
      <c r="BY116" s="1010"/>
      <c r="BZ116" s="1010"/>
      <c r="CA116" s="1010" t="s">
        <v>227</v>
      </c>
      <c r="CB116" s="1010"/>
      <c r="CC116" s="1010"/>
      <c r="CD116" s="1010"/>
      <c r="CE116" s="1010"/>
      <c r="CF116" s="1004" t="s">
        <v>227</v>
      </c>
      <c r="CG116" s="1005"/>
      <c r="CH116" s="1005"/>
      <c r="CI116" s="1005"/>
      <c r="CJ116" s="1005"/>
      <c r="CK116" s="1035"/>
      <c r="CL116" s="1036"/>
      <c r="CM116" s="1006" t="s">
        <v>448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429</v>
      </c>
      <c r="DH116" s="1049"/>
      <c r="DI116" s="1049"/>
      <c r="DJ116" s="1049"/>
      <c r="DK116" s="1050"/>
      <c r="DL116" s="1051" t="s">
        <v>227</v>
      </c>
      <c r="DM116" s="1049"/>
      <c r="DN116" s="1049"/>
      <c r="DO116" s="1049"/>
      <c r="DP116" s="1050"/>
      <c r="DQ116" s="1051" t="s">
        <v>227</v>
      </c>
      <c r="DR116" s="1049"/>
      <c r="DS116" s="1049"/>
      <c r="DT116" s="1049"/>
      <c r="DU116" s="1050"/>
      <c r="DV116" s="1052" t="s">
        <v>429</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449</v>
      </c>
      <c r="Z117" s="976"/>
      <c r="AA117" s="1066">
        <v>859691</v>
      </c>
      <c r="AB117" s="1067"/>
      <c r="AC117" s="1067"/>
      <c r="AD117" s="1067"/>
      <c r="AE117" s="1068"/>
      <c r="AF117" s="1069">
        <v>935678</v>
      </c>
      <c r="AG117" s="1067"/>
      <c r="AH117" s="1067"/>
      <c r="AI117" s="1067"/>
      <c r="AJ117" s="1068"/>
      <c r="AK117" s="1069">
        <v>907986</v>
      </c>
      <c r="AL117" s="1067"/>
      <c r="AM117" s="1067"/>
      <c r="AN117" s="1067"/>
      <c r="AO117" s="1068"/>
      <c r="AP117" s="1070"/>
      <c r="AQ117" s="1071"/>
      <c r="AR117" s="1071"/>
      <c r="AS117" s="1071"/>
      <c r="AT117" s="1072"/>
      <c r="AU117" s="990"/>
      <c r="AV117" s="991"/>
      <c r="AW117" s="991"/>
      <c r="AX117" s="991"/>
      <c r="AY117" s="991"/>
      <c r="AZ117" s="1057" t="s">
        <v>450</v>
      </c>
      <c r="BA117" s="1058"/>
      <c r="BB117" s="1058"/>
      <c r="BC117" s="1058"/>
      <c r="BD117" s="1058"/>
      <c r="BE117" s="1058"/>
      <c r="BF117" s="1058"/>
      <c r="BG117" s="1058"/>
      <c r="BH117" s="1058"/>
      <c r="BI117" s="1058"/>
      <c r="BJ117" s="1058"/>
      <c r="BK117" s="1058"/>
      <c r="BL117" s="1058"/>
      <c r="BM117" s="1058"/>
      <c r="BN117" s="1058"/>
      <c r="BO117" s="1058"/>
      <c r="BP117" s="1059"/>
      <c r="BQ117" s="1009" t="s">
        <v>227</v>
      </c>
      <c r="BR117" s="1010"/>
      <c r="BS117" s="1010"/>
      <c r="BT117" s="1010"/>
      <c r="BU117" s="1010"/>
      <c r="BV117" s="1010" t="s">
        <v>227</v>
      </c>
      <c r="BW117" s="1010"/>
      <c r="BX117" s="1010"/>
      <c r="BY117" s="1010"/>
      <c r="BZ117" s="1010"/>
      <c r="CA117" s="1010" t="s">
        <v>429</v>
      </c>
      <c r="CB117" s="1010"/>
      <c r="CC117" s="1010"/>
      <c r="CD117" s="1010"/>
      <c r="CE117" s="1010"/>
      <c r="CF117" s="1004" t="s">
        <v>227</v>
      </c>
      <c r="CG117" s="1005"/>
      <c r="CH117" s="1005"/>
      <c r="CI117" s="1005"/>
      <c r="CJ117" s="1005"/>
      <c r="CK117" s="1035"/>
      <c r="CL117" s="1036"/>
      <c r="CM117" s="1006" t="s">
        <v>451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227</v>
      </c>
      <c r="DH117" s="1049"/>
      <c r="DI117" s="1049"/>
      <c r="DJ117" s="1049"/>
      <c r="DK117" s="1050"/>
      <c r="DL117" s="1051" t="s">
        <v>227</v>
      </c>
      <c r="DM117" s="1049"/>
      <c r="DN117" s="1049"/>
      <c r="DO117" s="1049"/>
      <c r="DP117" s="1050"/>
      <c r="DQ117" s="1051" t="s">
        <v>227</v>
      </c>
      <c r="DR117" s="1049"/>
      <c r="DS117" s="1049"/>
      <c r="DT117" s="1049"/>
      <c r="DU117" s="1050"/>
      <c r="DV117" s="1052" t="s">
        <v>227</v>
      </c>
      <c r="DW117" s="1053"/>
      <c r="DX117" s="1053"/>
      <c r="DY117" s="1053"/>
      <c r="DZ117" s="1054"/>
    </row>
    <row r="118" spans="1:130" s="246" customFormat="1" ht="26.25" customHeight="1" x14ac:dyDescent="0.15">
      <c r="A118" s="994" t="s">
        <v>424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422</v>
      </c>
      <c r="AB118" s="975"/>
      <c r="AC118" s="975"/>
      <c r="AD118" s="975"/>
      <c r="AE118" s="976"/>
      <c r="AF118" s="974" t="s">
        <v>305</v>
      </c>
      <c r="AG118" s="975"/>
      <c r="AH118" s="975"/>
      <c r="AI118" s="975"/>
      <c r="AJ118" s="976"/>
      <c r="AK118" s="974" t="s">
        <v>304</v>
      </c>
      <c r="AL118" s="975"/>
      <c r="AM118" s="975"/>
      <c r="AN118" s="975"/>
      <c r="AO118" s="976"/>
      <c r="AP118" s="1061" t="s">
        <v>423</v>
      </c>
      <c r="AQ118" s="1062"/>
      <c r="AR118" s="1062"/>
      <c r="AS118" s="1062"/>
      <c r="AT118" s="1063"/>
      <c r="AU118" s="990"/>
      <c r="AV118" s="991"/>
      <c r="AW118" s="991"/>
      <c r="AX118" s="991"/>
      <c r="AY118" s="991"/>
      <c r="AZ118" s="1064" t="s">
        <v>452</v>
      </c>
      <c r="BA118" s="1055"/>
      <c r="BB118" s="1055"/>
      <c r="BC118" s="1055"/>
      <c r="BD118" s="1055"/>
      <c r="BE118" s="1055"/>
      <c r="BF118" s="1055"/>
      <c r="BG118" s="1055"/>
      <c r="BH118" s="1055"/>
      <c r="BI118" s="1055"/>
      <c r="BJ118" s="1055"/>
      <c r="BK118" s="1055"/>
      <c r="BL118" s="1055"/>
      <c r="BM118" s="1055"/>
      <c r="BN118" s="1055"/>
      <c r="BO118" s="1055"/>
      <c r="BP118" s="1056"/>
      <c r="BQ118" s="1087" t="s">
        <v>227</v>
      </c>
      <c r="BR118" s="1088"/>
      <c r="BS118" s="1088"/>
      <c r="BT118" s="1088"/>
      <c r="BU118" s="1088"/>
      <c r="BV118" s="1088" t="s">
        <v>227</v>
      </c>
      <c r="BW118" s="1088"/>
      <c r="BX118" s="1088"/>
      <c r="BY118" s="1088"/>
      <c r="BZ118" s="1088"/>
      <c r="CA118" s="1088" t="s">
        <v>227</v>
      </c>
      <c r="CB118" s="1088"/>
      <c r="CC118" s="1088"/>
      <c r="CD118" s="1088"/>
      <c r="CE118" s="1088"/>
      <c r="CF118" s="1004" t="s">
        <v>227</v>
      </c>
      <c r="CG118" s="1005"/>
      <c r="CH118" s="1005"/>
      <c r="CI118" s="1005"/>
      <c r="CJ118" s="1005"/>
      <c r="CK118" s="1035"/>
      <c r="CL118" s="1036"/>
      <c r="CM118" s="1006" t="s">
        <v>453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227</v>
      </c>
      <c r="DH118" s="1049"/>
      <c r="DI118" s="1049"/>
      <c r="DJ118" s="1049"/>
      <c r="DK118" s="1050"/>
      <c r="DL118" s="1051" t="s">
        <v>227</v>
      </c>
      <c r="DM118" s="1049"/>
      <c r="DN118" s="1049"/>
      <c r="DO118" s="1049"/>
      <c r="DP118" s="1050"/>
      <c r="DQ118" s="1051" t="s">
        <v>429</v>
      </c>
      <c r="DR118" s="1049"/>
      <c r="DS118" s="1049"/>
      <c r="DT118" s="1049"/>
      <c r="DU118" s="1050"/>
      <c r="DV118" s="1052" t="s">
        <v>429</v>
      </c>
      <c r="DW118" s="1053"/>
      <c r="DX118" s="1053"/>
      <c r="DY118" s="1053"/>
      <c r="DZ118" s="1054"/>
    </row>
    <row r="119" spans="1:130" s="246" customFormat="1" ht="26.25" customHeight="1" x14ac:dyDescent="0.15">
      <c r="A119" s="1148" t="s">
        <v>427</v>
      </c>
      <c r="B119" s="1034"/>
      <c r="C119" s="1013" t="s">
        <v>428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429</v>
      </c>
      <c r="AB119" s="982"/>
      <c r="AC119" s="982"/>
      <c r="AD119" s="982"/>
      <c r="AE119" s="983"/>
      <c r="AF119" s="984" t="s">
        <v>227</v>
      </c>
      <c r="AG119" s="982"/>
      <c r="AH119" s="982"/>
      <c r="AI119" s="982"/>
      <c r="AJ119" s="983"/>
      <c r="AK119" s="984" t="s">
        <v>227</v>
      </c>
      <c r="AL119" s="982"/>
      <c r="AM119" s="982"/>
      <c r="AN119" s="982"/>
      <c r="AO119" s="983"/>
      <c r="AP119" s="985" t="s">
        <v>227</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454</v>
      </c>
      <c r="BP119" s="1096"/>
      <c r="BQ119" s="1087">
        <v>11086213</v>
      </c>
      <c r="BR119" s="1088"/>
      <c r="BS119" s="1088"/>
      <c r="BT119" s="1088"/>
      <c r="BU119" s="1088"/>
      <c r="BV119" s="1088">
        <v>11297322</v>
      </c>
      <c r="BW119" s="1088"/>
      <c r="BX119" s="1088"/>
      <c r="BY119" s="1088"/>
      <c r="BZ119" s="1088"/>
      <c r="CA119" s="1088">
        <v>11029156</v>
      </c>
      <c r="CB119" s="1088"/>
      <c r="CC119" s="1088"/>
      <c r="CD119" s="1088"/>
      <c r="CE119" s="1088"/>
      <c r="CF119" s="1089"/>
      <c r="CG119" s="1090"/>
      <c r="CH119" s="1090"/>
      <c r="CI119" s="1090"/>
      <c r="CJ119" s="1091"/>
      <c r="CK119" s="1037"/>
      <c r="CL119" s="1038"/>
      <c r="CM119" s="1092" t="s">
        <v>455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17258</v>
      </c>
      <c r="DH119" s="1074"/>
      <c r="DI119" s="1074"/>
      <c r="DJ119" s="1074"/>
      <c r="DK119" s="1075"/>
      <c r="DL119" s="1073">
        <v>3399</v>
      </c>
      <c r="DM119" s="1074"/>
      <c r="DN119" s="1074"/>
      <c r="DO119" s="1074"/>
      <c r="DP119" s="1075"/>
      <c r="DQ119" s="1073">
        <v>2832</v>
      </c>
      <c r="DR119" s="1074"/>
      <c r="DS119" s="1074"/>
      <c r="DT119" s="1074"/>
      <c r="DU119" s="1075"/>
      <c r="DV119" s="1076">
        <v>0.1</v>
      </c>
      <c r="DW119" s="1077"/>
      <c r="DX119" s="1077"/>
      <c r="DY119" s="1077"/>
      <c r="DZ119" s="1078"/>
    </row>
    <row r="120" spans="1:130" s="246" customFormat="1" ht="26.25" customHeight="1" x14ac:dyDescent="0.15">
      <c r="A120" s="1149"/>
      <c r="B120" s="1036"/>
      <c r="C120" s="1006" t="s">
        <v>432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429</v>
      </c>
      <c r="AB120" s="1049"/>
      <c r="AC120" s="1049"/>
      <c r="AD120" s="1049"/>
      <c r="AE120" s="1050"/>
      <c r="AF120" s="1051" t="s">
        <v>429</v>
      </c>
      <c r="AG120" s="1049"/>
      <c r="AH120" s="1049"/>
      <c r="AI120" s="1049"/>
      <c r="AJ120" s="1050"/>
      <c r="AK120" s="1051" t="s">
        <v>227</v>
      </c>
      <c r="AL120" s="1049"/>
      <c r="AM120" s="1049"/>
      <c r="AN120" s="1049"/>
      <c r="AO120" s="1050"/>
      <c r="AP120" s="1052" t="s">
        <v>227</v>
      </c>
      <c r="AQ120" s="1053"/>
      <c r="AR120" s="1053"/>
      <c r="AS120" s="1053"/>
      <c r="AT120" s="1054"/>
      <c r="AU120" s="1079" t="s">
        <v>456</v>
      </c>
      <c r="AV120" s="1080"/>
      <c r="AW120" s="1080"/>
      <c r="AX120" s="1080"/>
      <c r="AY120" s="1081"/>
      <c r="AZ120" s="1030" t="s">
        <v>457</v>
      </c>
      <c r="BA120" s="979"/>
      <c r="BB120" s="979"/>
      <c r="BC120" s="979"/>
      <c r="BD120" s="979"/>
      <c r="BE120" s="979"/>
      <c r="BF120" s="979"/>
      <c r="BG120" s="979"/>
      <c r="BH120" s="979"/>
      <c r="BI120" s="979"/>
      <c r="BJ120" s="979"/>
      <c r="BK120" s="979"/>
      <c r="BL120" s="979"/>
      <c r="BM120" s="979"/>
      <c r="BN120" s="979"/>
      <c r="BO120" s="979"/>
      <c r="BP120" s="980"/>
      <c r="BQ120" s="1016">
        <v>3872342</v>
      </c>
      <c r="BR120" s="1017"/>
      <c r="BS120" s="1017"/>
      <c r="BT120" s="1017"/>
      <c r="BU120" s="1017"/>
      <c r="BV120" s="1017">
        <v>3809559</v>
      </c>
      <c r="BW120" s="1017"/>
      <c r="BX120" s="1017"/>
      <c r="BY120" s="1017"/>
      <c r="BZ120" s="1017"/>
      <c r="CA120" s="1017">
        <v>3544475</v>
      </c>
      <c r="CB120" s="1017"/>
      <c r="CC120" s="1017"/>
      <c r="CD120" s="1017"/>
      <c r="CE120" s="1017"/>
      <c r="CF120" s="1031">
        <v>89.9</v>
      </c>
      <c r="CG120" s="1032"/>
      <c r="CH120" s="1032"/>
      <c r="CI120" s="1032"/>
      <c r="CJ120" s="1032"/>
      <c r="CK120" s="1097" t="s">
        <v>458</v>
      </c>
      <c r="CL120" s="1098"/>
      <c r="CM120" s="1098"/>
      <c r="CN120" s="1098"/>
      <c r="CO120" s="1099"/>
      <c r="CP120" s="1105" t="s">
        <v>459</v>
      </c>
      <c r="CQ120" s="1106"/>
      <c r="CR120" s="1106"/>
      <c r="CS120" s="1106"/>
      <c r="CT120" s="1106"/>
      <c r="CU120" s="1106"/>
      <c r="CV120" s="1106"/>
      <c r="CW120" s="1106"/>
      <c r="CX120" s="1106"/>
      <c r="CY120" s="1106"/>
      <c r="CZ120" s="1106"/>
      <c r="DA120" s="1106"/>
      <c r="DB120" s="1106"/>
      <c r="DC120" s="1106"/>
      <c r="DD120" s="1106"/>
      <c r="DE120" s="1106"/>
      <c r="DF120" s="1107"/>
      <c r="DG120" s="1016">
        <v>2175841</v>
      </c>
      <c r="DH120" s="1017"/>
      <c r="DI120" s="1017"/>
      <c r="DJ120" s="1017"/>
      <c r="DK120" s="1017"/>
      <c r="DL120" s="1017">
        <v>2316936</v>
      </c>
      <c r="DM120" s="1017"/>
      <c r="DN120" s="1017"/>
      <c r="DO120" s="1017"/>
      <c r="DP120" s="1017"/>
      <c r="DQ120" s="1017">
        <v>2479367</v>
      </c>
      <c r="DR120" s="1017"/>
      <c r="DS120" s="1017"/>
      <c r="DT120" s="1017"/>
      <c r="DU120" s="1017"/>
      <c r="DV120" s="1018">
        <v>62.9</v>
      </c>
      <c r="DW120" s="1018"/>
      <c r="DX120" s="1018"/>
      <c r="DY120" s="1018"/>
      <c r="DZ120" s="1019"/>
    </row>
    <row r="121" spans="1:130" s="246" customFormat="1" ht="26.25" customHeight="1" x14ac:dyDescent="0.15">
      <c r="A121" s="1149"/>
      <c r="B121" s="1036"/>
      <c r="C121" s="1057" t="s">
        <v>460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227</v>
      </c>
      <c r="AB121" s="1049"/>
      <c r="AC121" s="1049"/>
      <c r="AD121" s="1049"/>
      <c r="AE121" s="1050"/>
      <c r="AF121" s="1051" t="s">
        <v>227</v>
      </c>
      <c r="AG121" s="1049"/>
      <c r="AH121" s="1049"/>
      <c r="AI121" s="1049"/>
      <c r="AJ121" s="1050"/>
      <c r="AK121" s="1051" t="s">
        <v>429</v>
      </c>
      <c r="AL121" s="1049"/>
      <c r="AM121" s="1049"/>
      <c r="AN121" s="1049"/>
      <c r="AO121" s="1050"/>
      <c r="AP121" s="1052" t="s">
        <v>429</v>
      </c>
      <c r="AQ121" s="1053"/>
      <c r="AR121" s="1053"/>
      <c r="AS121" s="1053"/>
      <c r="AT121" s="1054"/>
      <c r="AU121" s="1082"/>
      <c r="AV121" s="1083"/>
      <c r="AW121" s="1083"/>
      <c r="AX121" s="1083"/>
      <c r="AY121" s="1084"/>
      <c r="AZ121" s="1039" t="s">
        <v>461</v>
      </c>
      <c r="BA121" s="1040"/>
      <c r="BB121" s="1040"/>
      <c r="BC121" s="1040"/>
      <c r="BD121" s="1040"/>
      <c r="BE121" s="1040"/>
      <c r="BF121" s="1040"/>
      <c r="BG121" s="1040"/>
      <c r="BH121" s="1040"/>
      <c r="BI121" s="1040"/>
      <c r="BJ121" s="1040"/>
      <c r="BK121" s="1040"/>
      <c r="BL121" s="1040"/>
      <c r="BM121" s="1040"/>
      <c r="BN121" s="1040"/>
      <c r="BO121" s="1040"/>
      <c r="BP121" s="1041"/>
      <c r="BQ121" s="1009">
        <v>28778</v>
      </c>
      <c r="BR121" s="1010"/>
      <c r="BS121" s="1010"/>
      <c r="BT121" s="1010"/>
      <c r="BU121" s="1010"/>
      <c r="BV121" s="1010">
        <v>2813</v>
      </c>
      <c r="BW121" s="1010"/>
      <c r="BX121" s="1010"/>
      <c r="BY121" s="1010"/>
      <c r="BZ121" s="1010"/>
      <c r="CA121" s="1010">
        <v>1890</v>
      </c>
      <c r="CB121" s="1010"/>
      <c r="CC121" s="1010"/>
      <c r="CD121" s="1010"/>
      <c r="CE121" s="1010"/>
      <c r="CF121" s="1004">
        <v>0</v>
      </c>
      <c r="CG121" s="1005"/>
      <c r="CH121" s="1005"/>
      <c r="CI121" s="1005"/>
      <c r="CJ121" s="1005"/>
      <c r="CK121" s="1100"/>
      <c r="CL121" s="1101"/>
      <c r="CM121" s="1101"/>
      <c r="CN121" s="1101"/>
      <c r="CO121" s="1102"/>
      <c r="CP121" s="1110" t="s">
        <v>401</v>
      </c>
      <c r="CQ121" s="1111"/>
      <c r="CR121" s="1111"/>
      <c r="CS121" s="1111"/>
      <c r="CT121" s="1111"/>
      <c r="CU121" s="1111"/>
      <c r="CV121" s="1111"/>
      <c r="CW121" s="1111"/>
      <c r="CX121" s="1111"/>
      <c r="CY121" s="1111"/>
      <c r="CZ121" s="1111"/>
      <c r="DA121" s="1111"/>
      <c r="DB121" s="1111"/>
      <c r="DC121" s="1111"/>
      <c r="DD121" s="1111"/>
      <c r="DE121" s="1111"/>
      <c r="DF121" s="1112"/>
      <c r="DG121" s="1009" t="s">
        <v>227</v>
      </c>
      <c r="DH121" s="1010"/>
      <c r="DI121" s="1010"/>
      <c r="DJ121" s="1010"/>
      <c r="DK121" s="1010"/>
      <c r="DL121" s="1010" t="s">
        <v>227</v>
      </c>
      <c r="DM121" s="1010"/>
      <c r="DN121" s="1010"/>
      <c r="DO121" s="1010"/>
      <c r="DP121" s="1010"/>
      <c r="DQ121" s="1010" t="s">
        <v>227</v>
      </c>
      <c r="DR121" s="1010"/>
      <c r="DS121" s="1010"/>
      <c r="DT121" s="1010"/>
      <c r="DU121" s="1010"/>
      <c r="DV121" s="1011" t="s">
        <v>227</v>
      </c>
      <c r="DW121" s="1011"/>
      <c r="DX121" s="1011"/>
      <c r="DY121" s="1011"/>
      <c r="DZ121" s="1012"/>
    </row>
    <row r="122" spans="1:130" s="246" customFormat="1" ht="26.25" customHeight="1" x14ac:dyDescent="0.15">
      <c r="A122" s="1149"/>
      <c r="B122" s="1036"/>
      <c r="C122" s="1006" t="s">
        <v>442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227</v>
      </c>
      <c r="AB122" s="1049"/>
      <c r="AC122" s="1049"/>
      <c r="AD122" s="1049"/>
      <c r="AE122" s="1050"/>
      <c r="AF122" s="1051" t="s">
        <v>227</v>
      </c>
      <c r="AG122" s="1049"/>
      <c r="AH122" s="1049"/>
      <c r="AI122" s="1049"/>
      <c r="AJ122" s="1050"/>
      <c r="AK122" s="1051" t="s">
        <v>227</v>
      </c>
      <c r="AL122" s="1049"/>
      <c r="AM122" s="1049"/>
      <c r="AN122" s="1049"/>
      <c r="AO122" s="1050"/>
      <c r="AP122" s="1052" t="s">
        <v>227</v>
      </c>
      <c r="AQ122" s="1053"/>
      <c r="AR122" s="1053"/>
      <c r="AS122" s="1053"/>
      <c r="AT122" s="1054"/>
      <c r="AU122" s="1082"/>
      <c r="AV122" s="1083"/>
      <c r="AW122" s="1083"/>
      <c r="AX122" s="1083"/>
      <c r="AY122" s="1084"/>
      <c r="AZ122" s="1064" t="s">
        <v>462</v>
      </c>
      <c r="BA122" s="1055"/>
      <c r="BB122" s="1055"/>
      <c r="BC122" s="1055"/>
      <c r="BD122" s="1055"/>
      <c r="BE122" s="1055"/>
      <c r="BF122" s="1055"/>
      <c r="BG122" s="1055"/>
      <c r="BH122" s="1055"/>
      <c r="BI122" s="1055"/>
      <c r="BJ122" s="1055"/>
      <c r="BK122" s="1055"/>
      <c r="BL122" s="1055"/>
      <c r="BM122" s="1055"/>
      <c r="BN122" s="1055"/>
      <c r="BO122" s="1055"/>
      <c r="BP122" s="1056"/>
      <c r="BQ122" s="1087">
        <v>7166151</v>
      </c>
      <c r="BR122" s="1088"/>
      <c r="BS122" s="1088"/>
      <c r="BT122" s="1088"/>
      <c r="BU122" s="1088"/>
      <c r="BV122" s="1088">
        <v>7325715</v>
      </c>
      <c r="BW122" s="1088"/>
      <c r="BX122" s="1088"/>
      <c r="BY122" s="1088"/>
      <c r="BZ122" s="1088"/>
      <c r="CA122" s="1088">
        <v>7014718</v>
      </c>
      <c r="CB122" s="1088"/>
      <c r="CC122" s="1088"/>
      <c r="CD122" s="1088"/>
      <c r="CE122" s="1088"/>
      <c r="CF122" s="1108">
        <v>177.9</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x14ac:dyDescent="0.15">
      <c r="A123" s="1149"/>
      <c r="B123" s="1036"/>
      <c r="C123" s="1006" t="s">
        <v>448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227</v>
      </c>
      <c r="AB123" s="1049"/>
      <c r="AC123" s="1049"/>
      <c r="AD123" s="1049"/>
      <c r="AE123" s="1050"/>
      <c r="AF123" s="1051" t="s">
        <v>227</v>
      </c>
      <c r="AG123" s="1049"/>
      <c r="AH123" s="1049"/>
      <c r="AI123" s="1049"/>
      <c r="AJ123" s="1050"/>
      <c r="AK123" s="1051" t="s">
        <v>227</v>
      </c>
      <c r="AL123" s="1049"/>
      <c r="AM123" s="1049"/>
      <c r="AN123" s="1049"/>
      <c r="AO123" s="1050"/>
      <c r="AP123" s="1052" t="s">
        <v>429</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463</v>
      </c>
      <c r="BP123" s="1096"/>
      <c r="BQ123" s="1155">
        <v>11067271</v>
      </c>
      <c r="BR123" s="1156"/>
      <c r="BS123" s="1156"/>
      <c r="BT123" s="1156"/>
      <c r="BU123" s="1156"/>
      <c r="BV123" s="1156">
        <v>11138087</v>
      </c>
      <c r="BW123" s="1156"/>
      <c r="BX123" s="1156"/>
      <c r="BY123" s="1156"/>
      <c r="BZ123" s="1156"/>
      <c r="CA123" s="1156">
        <v>10561083</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
      <c r="A124" s="1149"/>
      <c r="B124" s="1036"/>
      <c r="C124" s="1006" t="s">
        <v>451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429</v>
      </c>
      <c r="AB124" s="1049"/>
      <c r="AC124" s="1049"/>
      <c r="AD124" s="1049"/>
      <c r="AE124" s="1050"/>
      <c r="AF124" s="1051" t="s">
        <v>429</v>
      </c>
      <c r="AG124" s="1049"/>
      <c r="AH124" s="1049"/>
      <c r="AI124" s="1049"/>
      <c r="AJ124" s="1050"/>
      <c r="AK124" s="1051" t="s">
        <v>429</v>
      </c>
      <c r="AL124" s="1049"/>
      <c r="AM124" s="1049"/>
      <c r="AN124" s="1049"/>
      <c r="AO124" s="1050"/>
      <c r="AP124" s="1052" t="s">
        <v>429</v>
      </c>
      <c r="AQ124" s="1053"/>
      <c r="AR124" s="1053"/>
      <c r="AS124" s="1053"/>
      <c r="AT124" s="1054"/>
      <c r="AU124" s="1151" t="s">
        <v>464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0.4</v>
      </c>
      <c r="BR124" s="1118"/>
      <c r="BS124" s="1118"/>
      <c r="BT124" s="1118"/>
      <c r="BU124" s="1118"/>
      <c r="BV124" s="1118">
        <v>4.0999999999999996</v>
      </c>
      <c r="BW124" s="1118"/>
      <c r="BX124" s="1118"/>
      <c r="BY124" s="1118"/>
      <c r="BZ124" s="1118"/>
      <c r="CA124" s="1118">
        <v>11.8</v>
      </c>
      <c r="CB124" s="1118"/>
      <c r="CC124" s="1118"/>
      <c r="CD124" s="1118"/>
      <c r="CE124" s="1118"/>
      <c r="CF124" s="1119"/>
      <c r="CG124" s="1120"/>
      <c r="CH124" s="1120"/>
      <c r="CI124" s="1120"/>
      <c r="CJ124" s="1121"/>
      <c r="CK124" s="1103"/>
      <c r="CL124" s="1103"/>
      <c r="CM124" s="1103"/>
      <c r="CN124" s="1103"/>
      <c r="CO124" s="1104"/>
      <c r="CP124" s="1110" t="s">
        <v>465</v>
      </c>
      <c r="CQ124" s="1111"/>
      <c r="CR124" s="1111"/>
      <c r="CS124" s="1111"/>
      <c r="CT124" s="1111"/>
      <c r="CU124" s="1111"/>
      <c r="CV124" s="1111"/>
      <c r="CW124" s="1111"/>
      <c r="CX124" s="1111"/>
      <c r="CY124" s="1111"/>
      <c r="CZ124" s="1111"/>
      <c r="DA124" s="1111"/>
      <c r="DB124" s="1111"/>
      <c r="DC124" s="1111"/>
      <c r="DD124" s="1111"/>
      <c r="DE124" s="1111"/>
      <c r="DF124" s="1112"/>
      <c r="DG124" s="1095" t="s">
        <v>227</v>
      </c>
      <c r="DH124" s="1074"/>
      <c r="DI124" s="1074"/>
      <c r="DJ124" s="1074"/>
      <c r="DK124" s="1075"/>
      <c r="DL124" s="1073" t="s">
        <v>227</v>
      </c>
      <c r="DM124" s="1074"/>
      <c r="DN124" s="1074"/>
      <c r="DO124" s="1074"/>
      <c r="DP124" s="1075"/>
      <c r="DQ124" s="1073" t="s">
        <v>227</v>
      </c>
      <c r="DR124" s="1074"/>
      <c r="DS124" s="1074"/>
      <c r="DT124" s="1074"/>
      <c r="DU124" s="1075"/>
      <c r="DV124" s="1076" t="s">
        <v>227</v>
      </c>
      <c r="DW124" s="1077"/>
      <c r="DX124" s="1077"/>
      <c r="DY124" s="1077"/>
      <c r="DZ124" s="1078"/>
    </row>
    <row r="125" spans="1:130" s="246" customFormat="1" ht="26.25" customHeight="1" x14ac:dyDescent="0.15">
      <c r="A125" s="1149"/>
      <c r="B125" s="1036"/>
      <c r="C125" s="1006" t="s">
        <v>453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227</v>
      </c>
      <c r="AB125" s="1049"/>
      <c r="AC125" s="1049"/>
      <c r="AD125" s="1049"/>
      <c r="AE125" s="1050"/>
      <c r="AF125" s="1051" t="s">
        <v>227</v>
      </c>
      <c r="AG125" s="1049"/>
      <c r="AH125" s="1049"/>
      <c r="AI125" s="1049"/>
      <c r="AJ125" s="1050"/>
      <c r="AK125" s="1051" t="s">
        <v>227</v>
      </c>
      <c r="AL125" s="1049"/>
      <c r="AM125" s="1049"/>
      <c r="AN125" s="1049"/>
      <c r="AO125" s="1050"/>
      <c r="AP125" s="1052" t="s">
        <v>227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466</v>
      </c>
      <c r="CL125" s="1098"/>
      <c r="CM125" s="1098"/>
      <c r="CN125" s="1098"/>
      <c r="CO125" s="1099"/>
      <c r="CP125" s="1030" t="s">
        <v>467</v>
      </c>
      <c r="CQ125" s="979"/>
      <c r="CR125" s="979"/>
      <c r="CS125" s="979"/>
      <c r="CT125" s="979"/>
      <c r="CU125" s="979"/>
      <c r="CV125" s="979"/>
      <c r="CW125" s="979"/>
      <c r="CX125" s="979"/>
      <c r="CY125" s="979"/>
      <c r="CZ125" s="979"/>
      <c r="DA125" s="979"/>
      <c r="DB125" s="979"/>
      <c r="DC125" s="979"/>
      <c r="DD125" s="979"/>
      <c r="DE125" s="979"/>
      <c r="DF125" s="980"/>
      <c r="DG125" s="1016" t="s">
        <v>227</v>
      </c>
      <c r="DH125" s="1017"/>
      <c r="DI125" s="1017"/>
      <c r="DJ125" s="1017"/>
      <c r="DK125" s="1017"/>
      <c r="DL125" s="1017" t="s">
        <v>227</v>
      </c>
      <c r="DM125" s="1017"/>
      <c r="DN125" s="1017"/>
      <c r="DO125" s="1017"/>
      <c r="DP125" s="1017"/>
      <c r="DQ125" s="1017" t="s">
        <v>227</v>
      </c>
      <c r="DR125" s="1017"/>
      <c r="DS125" s="1017"/>
      <c r="DT125" s="1017"/>
      <c r="DU125" s="1017"/>
      <c r="DV125" s="1018" t="s">
        <v>227</v>
      </c>
      <c r="DW125" s="1018"/>
      <c r="DX125" s="1018"/>
      <c r="DY125" s="1018"/>
      <c r="DZ125" s="1019"/>
    </row>
    <row r="126" spans="1:130" s="246" customFormat="1" ht="26.25" customHeight="1" thickBot="1" x14ac:dyDescent="0.2">
      <c r="A126" s="1149"/>
      <c r="B126" s="1036"/>
      <c r="C126" s="1006" t="s">
        <v>455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16713</v>
      </c>
      <c r="AB126" s="1049"/>
      <c r="AC126" s="1049"/>
      <c r="AD126" s="1049"/>
      <c r="AE126" s="1050"/>
      <c r="AF126" s="1051">
        <v>29317</v>
      </c>
      <c r="AG126" s="1049"/>
      <c r="AH126" s="1049"/>
      <c r="AI126" s="1049"/>
      <c r="AJ126" s="1050"/>
      <c r="AK126" s="1051">
        <v>8038</v>
      </c>
      <c r="AL126" s="1049"/>
      <c r="AM126" s="1049"/>
      <c r="AN126" s="1049"/>
      <c r="AO126" s="1050"/>
      <c r="AP126" s="1052">
        <v>0.2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468</v>
      </c>
      <c r="CQ126" s="1040"/>
      <c r="CR126" s="1040"/>
      <c r="CS126" s="1040"/>
      <c r="CT126" s="1040"/>
      <c r="CU126" s="1040"/>
      <c r="CV126" s="1040"/>
      <c r="CW126" s="1040"/>
      <c r="CX126" s="1040"/>
      <c r="CY126" s="1040"/>
      <c r="CZ126" s="1040"/>
      <c r="DA126" s="1040"/>
      <c r="DB126" s="1040"/>
      <c r="DC126" s="1040"/>
      <c r="DD126" s="1040"/>
      <c r="DE126" s="1040"/>
      <c r="DF126" s="1041"/>
      <c r="DG126" s="1009" t="s">
        <v>227</v>
      </c>
      <c r="DH126" s="1010"/>
      <c r="DI126" s="1010"/>
      <c r="DJ126" s="1010"/>
      <c r="DK126" s="1010"/>
      <c r="DL126" s="1010" t="s">
        <v>227</v>
      </c>
      <c r="DM126" s="1010"/>
      <c r="DN126" s="1010"/>
      <c r="DO126" s="1010"/>
      <c r="DP126" s="1010"/>
      <c r="DQ126" s="1010" t="s">
        <v>227</v>
      </c>
      <c r="DR126" s="1010"/>
      <c r="DS126" s="1010"/>
      <c r="DT126" s="1010"/>
      <c r="DU126" s="1010"/>
      <c r="DV126" s="1011" t="s">
        <v>227</v>
      </c>
      <c r="DW126" s="1011"/>
      <c r="DX126" s="1011"/>
      <c r="DY126" s="1011"/>
      <c r="DZ126" s="1012"/>
    </row>
    <row r="127" spans="1:130" s="246" customFormat="1" ht="26.25" customHeight="1" x14ac:dyDescent="0.15">
      <c r="A127" s="1150"/>
      <c r="B127" s="1038"/>
      <c r="C127" s="1092" t="s">
        <v>469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27</v>
      </c>
      <c r="AB127" s="1049"/>
      <c r="AC127" s="1049"/>
      <c r="AD127" s="1049"/>
      <c r="AE127" s="1050"/>
      <c r="AF127" s="1051">
        <v>18</v>
      </c>
      <c r="AG127" s="1049"/>
      <c r="AH127" s="1049"/>
      <c r="AI127" s="1049"/>
      <c r="AJ127" s="1050"/>
      <c r="AK127" s="1051">
        <v>7</v>
      </c>
      <c r="AL127" s="1049"/>
      <c r="AM127" s="1049"/>
      <c r="AN127" s="1049"/>
      <c r="AO127" s="1050"/>
      <c r="AP127" s="1052">
        <v>0</v>
      </c>
      <c r="AQ127" s="1053"/>
      <c r="AR127" s="1053"/>
      <c r="AS127" s="1053"/>
      <c r="AT127" s="1054"/>
      <c r="AU127" s="282"/>
      <c r="AV127" s="282"/>
      <c r="AW127" s="282"/>
      <c r="AX127" s="1122" t="s">
        <v>470</v>
      </c>
      <c r="AY127" s="1123"/>
      <c r="AZ127" s="1123"/>
      <c r="BA127" s="1123"/>
      <c r="BB127" s="1123"/>
      <c r="BC127" s="1123"/>
      <c r="BD127" s="1123"/>
      <c r="BE127" s="1124"/>
      <c r="BF127" s="1125" t="s">
        <v>471</v>
      </c>
      <c r="BG127" s="1123"/>
      <c r="BH127" s="1123"/>
      <c r="BI127" s="1123"/>
      <c r="BJ127" s="1123"/>
      <c r="BK127" s="1123"/>
      <c r="BL127" s="1124"/>
      <c r="BM127" s="1125" t="s">
        <v>472</v>
      </c>
      <c r="BN127" s="1123"/>
      <c r="BO127" s="1123"/>
      <c r="BP127" s="1123"/>
      <c r="BQ127" s="1123"/>
      <c r="BR127" s="1123"/>
      <c r="BS127" s="1124"/>
      <c r="BT127" s="1125" t="s">
        <v>473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474</v>
      </c>
      <c r="CQ127" s="1040"/>
      <c r="CR127" s="1040"/>
      <c r="CS127" s="1040"/>
      <c r="CT127" s="1040"/>
      <c r="CU127" s="1040"/>
      <c r="CV127" s="1040"/>
      <c r="CW127" s="1040"/>
      <c r="CX127" s="1040"/>
      <c r="CY127" s="1040"/>
      <c r="CZ127" s="1040"/>
      <c r="DA127" s="1040"/>
      <c r="DB127" s="1040"/>
      <c r="DC127" s="1040"/>
      <c r="DD127" s="1040"/>
      <c r="DE127" s="1040"/>
      <c r="DF127" s="1041"/>
      <c r="DG127" s="1009" t="s">
        <v>227</v>
      </c>
      <c r="DH127" s="1010"/>
      <c r="DI127" s="1010"/>
      <c r="DJ127" s="1010"/>
      <c r="DK127" s="1010"/>
      <c r="DL127" s="1010" t="s">
        <v>227</v>
      </c>
      <c r="DM127" s="1010"/>
      <c r="DN127" s="1010"/>
      <c r="DO127" s="1010"/>
      <c r="DP127" s="1010"/>
      <c r="DQ127" s="1010" t="s">
        <v>227</v>
      </c>
      <c r="DR127" s="1010"/>
      <c r="DS127" s="1010"/>
      <c r="DT127" s="1010"/>
      <c r="DU127" s="1010"/>
      <c r="DV127" s="1011" t="s">
        <v>227</v>
      </c>
      <c r="DW127" s="1011"/>
      <c r="DX127" s="1011"/>
      <c r="DY127" s="1011"/>
      <c r="DZ127" s="1012"/>
    </row>
    <row r="128" spans="1:130" s="246" customFormat="1" ht="26.25" customHeight="1" thickBot="1" x14ac:dyDescent="0.2">
      <c r="A128" s="1133" t="s">
        <v>475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476</v>
      </c>
      <c r="X128" s="1135"/>
      <c r="Y128" s="1135"/>
      <c r="Z128" s="1136"/>
      <c r="AA128" s="1137">
        <v>647</v>
      </c>
      <c r="AB128" s="1138"/>
      <c r="AC128" s="1138"/>
      <c r="AD128" s="1138"/>
      <c r="AE128" s="1139"/>
      <c r="AF128" s="1140">
        <v>963</v>
      </c>
      <c r="AG128" s="1138"/>
      <c r="AH128" s="1138"/>
      <c r="AI128" s="1138"/>
      <c r="AJ128" s="1139"/>
      <c r="AK128" s="1140">
        <v>964</v>
      </c>
      <c r="AL128" s="1138"/>
      <c r="AM128" s="1138"/>
      <c r="AN128" s="1138"/>
      <c r="AO128" s="1139"/>
      <c r="AP128" s="1141"/>
      <c r="AQ128" s="1142"/>
      <c r="AR128" s="1142"/>
      <c r="AS128" s="1142"/>
      <c r="AT128" s="1143"/>
      <c r="AU128" s="282"/>
      <c r="AV128" s="282"/>
      <c r="AW128" s="282"/>
      <c r="AX128" s="978" t="s">
        <v>477</v>
      </c>
      <c r="AY128" s="979"/>
      <c r="AZ128" s="979"/>
      <c r="BA128" s="979"/>
      <c r="BB128" s="979"/>
      <c r="BC128" s="979"/>
      <c r="BD128" s="979"/>
      <c r="BE128" s="980"/>
      <c r="BF128" s="1144" t="s">
        <v>227</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478</v>
      </c>
      <c r="CQ128" s="1127"/>
      <c r="CR128" s="1127"/>
      <c r="CS128" s="1127"/>
      <c r="CT128" s="1127"/>
      <c r="CU128" s="1127"/>
      <c r="CV128" s="1127"/>
      <c r="CW128" s="1127"/>
      <c r="CX128" s="1127"/>
      <c r="CY128" s="1127"/>
      <c r="CZ128" s="1127"/>
      <c r="DA128" s="1127"/>
      <c r="DB128" s="1127"/>
      <c r="DC128" s="1127"/>
      <c r="DD128" s="1127"/>
      <c r="DE128" s="1127"/>
      <c r="DF128" s="1128"/>
      <c r="DG128" s="1129" t="s">
        <v>227</v>
      </c>
      <c r="DH128" s="1130"/>
      <c r="DI128" s="1130"/>
      <c r="DJ128" s="1130"/>
      <c r="DK128" s="1130"/>
      <c r="DL128" s="1130" t="s">
        <v>227</v>
      </c>
      <c r="DM128" s="1130"/>
      <c r="DN128" s="1130"/>
      <c r="DO128" s="1130"/>
      <c r="DP128" s="1130"/>
      <c r="DQ128" s="1130" t="s">
        <v>227</v>
      </c>
      <c r="DR128" s="1130"/>
      <c r="DS128" s="1130"/>
      <c r="DT128" s="1130"/>
      <c r="DU128" s="1130"/>
      <c r="DV128" s="1131" t="s">
        <v>227</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479</v>
      </c>
      <c r="X129" s="1164"/>
      <c r="Y129" s="1164"/>
      <c r="Z129" s="1165"/>
      <c r="AA129" s="1048">
        <v>4501494</v>
      </c>
      <c r="AB129" s="1049"/>
      <c r="AC129" s="1049"/>
      <c r="AD129" s="1049"/>
      <c r="AE129" s="1050"/>
      <c r="AF129" s="1051">
        <v>4507142</v>
      </c>
      <c r="AG129" s="1049"/>
      <c r="AH129" s="1049"/>
      <c r="AI129" s="1049"/>
      <c r="AJ129" s="1050"/>
      <c r="AK129" s="1051">
        <v>4554555</v>
      </c>
      <c r="AL129" s="1049"/>
      <c r="AM129" s="1049"/>
      <c r="AN129" s="1049"/>
      <c r="AO129" s="1050"/>
      <c r="AP129" s="1166"/>
      <c r="AQ129" s="1167"/>
      <c r="AR129" s="1167"/>
      <c r="AS129" s="1167"/>
      <c r="AT129" s="1168"/>
      <c r="AU129" s="284"/>
      <c r="AV129" s="284"/>
      <c r="AW129" s="284"/>
      <c r="AX129" s="1157" t="s">
        <v>480</v>
      </c>
      <c r="AY129" s="1040"/>
      <c r="AZ129" s="1040"/>
      <c r="BA129" s="1040"/>
      <c r="BB129" s="1040"/>
      <c r="BC129" s="1040"/>
      <c r="BD129" s="1040"/>
      <c r="BE129" s="1041"/>
      <c r="BF129" s="1158" t="s">
        <v>227</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482</v>
      </c>
      <c r="X130" s="1164"/>
      <c r="Y130" s="1164"/>
      <c r="Z130" s="1165"/>
      <c r="AA130" s="1048">
        <v>608426</v>
      </c>
      <c r="AB130" s="1049"/>
      <c r="AC130" s="1049"/>
      <c r="AD130" s="1049"/>
      <c r="AE130" s="1050"/>
      <c r="AF130" s="1051">
        <v>624692</v>
      </c>
      <c r="AG130" s="1049"/>
      <c r="AH130" s="1049"/>
      <c r="AI130" s="1049"/>
      <c r="AJ130" s="1050"/>
      <c r="AK130" s="1051">
        <v>611051</v>
      </c>
      <c r="AL130" s="1049"/>
      <c r="AM130" s="1049"/>
      <c r="AN130" s="1049"/>
      <c r="AO130" s="1050"/>
      <c r="AP130" s="1166"/>
      <c r="AQ130" s="1167"/>
      <c r="AR130" s="1167"/>
      <c r="AS130" s="1167"/>
      <c r="AT130" s="1168"/>
      <c r="AU130" s="284"/>
      <c r="AV130" s="284"/>
      <c r="AW130" s="284"/>
      <c r="AX130" s="1157" t="s">
        <v>483</v>
      </c>
      <c r="AY130" s="1040"/>
      <c r="AZ130" s="1040"/>
      <c r="BA130" s="1040"/>
      <c r="BB130" s="1040"/>
      <c r="BC130" s="1040"/>
      <c r="BD130" s="1040"/>
      <c r="BE130" s="1041"/>
      <c r="BF130" s="1194">
        <v>7.3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484</v>
      </c>
      <c r="X131" s="1202"/>
      <c r="Y131" s="1202"/>
      <c r="Z131" s="1203"/>
      <c r="AA131" s="1095">
        <v>3893068</v>
      </c>
      <c r="AB131" s="1074"/>
      <c r="AC131" s="1074"/>
      <c r="AD131" s="1074"/>
      <c r="AE131" s="1075"/>
      <c r="AF131" s="1073">
        <v>3882450</v>
      </c>
      <c r="AG131" s="1074"/>
      <c r="AH131" s="1074"/>
      <c r="AI131" s="1074"/>
      <c r="AJ131" s="1075"/>
      <c r="AK131" s="1073">
        <v>3943504</v>
      </c>
      <c r="AL131" s="1074"/>
      <c r="AM131" s="1074"/>
      <c r="AN131" s="1074"/>
      <c r="AO131" s="1075"/>
      <c r="AP131" s="1204"/>
      <c r="AQ131" s="1205"/>
      <c r="AR131" s="1205"/>
      <c r="AS131" s="1205"/>
      <c r="AT131" s="1206"/>
      <c r="AU131" s="284"/>
      <c r="AV131" s="284"/>
      <c r="AW131" s="284"/>
      <c r="AX131" s="1176" t="s">
        <v>485</v>
      </c>
      <c r="AY131" s="1127"/>
      <c r="AZ131" s="1127"/>
      <c r="BA131" s="1127"/>
      <c r="BB131" s="1127"/>
      <c r="BC131" s="1127"/>
      <c r="BD131" s="1127"/>
      <c r="BE131" s="1128"/>
      <c r="BF131" s="1177">
        <v>11.8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487</v>
      </c>
      <c r="W132" s="1187"/>
      <c r="X132" s="1187"/>
      <c r="Y132" s="1187"/>
      <c r="Z132" s="1188"/>
      <c r="AA132" s="1189">
        <v>6.4375448869999996</v>
      </c>
      <c r="AB132" s="1190"/>
      <c r="AC132" s="1190"/>
      <c r="AD132" s="1190"/>
      <c r="AE132" s="1191"/>
      <c r="AF132" s="1192">
        <v>7.9852412780000002</v>
      </c>
      <c r="AG132" s="1190"/>
      <c r="AH132" s="1190"/>
      <c r="AI132" s="1190"/>
      <c r="AJ132" s="1191"/>
      <c r="AK132" s="1192">
        <v>7.5052795689999998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488</v>
      </c>
      <c r="W133" s="1170"/>
      <c r="X133" s="1170"/>
      <c r="Y133" s="1170"/>
      <c r="Z133" s="1171"/>
      <c r="AA133" s="1172">
        <v>6.3</v>
      </c>
      <c r="AB133" s="1173"/>
      <c r="AC133" s="1173"/>
      <c r="AD133" s="1173"/>
      <c r="AE133" s="1174"/>
      <c r="AF133" s="1172">
        <v>6.7</v>
      </c>
      <c r="AG133" s="1173"/>
      <c r="AH133" s="1173"/>
      <c r="AI133" s="1173"/>
      <c r="AJ133" s="1174"/>
      <c r="AK133" s="1172">
        <v>7.3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lgUeNA557XAf1ZQEGZl2HTea4p3p0SrrOPNMywtfpVUBr5IvDK16fDbMbv5Rf7sXhW8ac9BqrDFrA/O3so27A==" saltValue="MMFtW0gVtgQ3W12BD8Gm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election activeCell="CW95" sqref="CW95"/>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3LmSlZju2oSxYDgHXyCkGDkdCsSSShLDzBYlS9ntXq+6ztuY1iMAfLnlqyFGuxmqGM3Mc2sWYBEWuUN6VQ0A==" saltValue="1X1jrAGwNbN/QjTMhQIH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46"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iyw4aHGY45uanv3YyybunKEKJu7HrovKuQOAPZH6f45Tcp55ExI2dR2gXD6XOF/+6z+m3ZKAbowL36srnaVlw==" saltValue="Gsz0rjJ42uTsTBmOwo75S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6"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492</v>
      </c>
      <c r="AP7" s="303"/>
      <c r="AQ7" s="304" t="s">
        <v>493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494</v>
      </c>
      <c r="AQ8" s="310" t="s">
        <v>495</v>
      </c>
      <c r="AR8" s="311" t="s">
        <v>496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497</v>
      </c>
      <c r="AL9" s="1213"/>
      <c r="AM9" s="1213"/>
      <c r="AN9" s="1214"/>
      <c r="AO9" s="312">
        <v>1144783</v>
      </c>
      <c r="AP9" s="312">
        <v>58199</v>
      </c>
      <c r="AQ9" s="313">
        <v>56489</v>
      </c>
      <c r="AR9" s="314">
        <v>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498</v>
      </c>
      <c r="AL10" s="1213"/>
      <c r="AM10" s="1213"/>
      <c r="AN10" s="1214"/>
      <c r="AO10" s="315">
        <v>76036</v>
      </c>
      <c r="AP10" s="315">
        <v>3866</v>
      </c>
      <c r="AQ10" s="316">
        <v>5759</v>
      </c>
      <c r="AR10" s="317">
        <v>-32.9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499</v>
      </c>
      <c r="AL11" s="1213"/>
      <c r="AM11" s="1213"/>
      <c r="AN11" s="1214"/>
      <c r="AO11" s="315">
        <v>216476</v>
      </c>
      <c r="AP11" s="315">
        <v>11005</v>
      </c>
      <c r="AQ11" s="316">
        <v>8418</v>
      </c>
      <c r="AR11" s="317">
        <v>30.7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500</v>
      </c>
      <c r="AL12" s="1213"/>
      <c r="AM12" s="1213"/>
      <c r="AN12" s="1214"/>
      <c r="AO12" s="315" t="s">
        <v>501</v>
      </c>
      <c r="AP12" s="315" t="s">
        <v>501</v>
      </c>
      <c r="AQ12" s="316">
        <v>199</v>
      </c>
      <c r="AR12" s="317" t="s">
        <v>501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502</v>
      </c>
      <c r="AL13" s="1213"/>
      <c r="AM13" s="1213"/>
      <c r="AN13" s="1214"/>
      <c r="AO13" s="315">
        <v>462</v>
      </c>
      <c r="AP13" s="315">
        <v>23</v>
      </c>
      <c r="AQ13" s="316">
        <v>11</v>
      </c>
      <c r="AR13" s="317">
        <v>109.1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503</v>
      </c>
      <c r="AL14" s="1213"/>
      <c r="AM14" s="1213"/>
      <c r="AN14" s="1214"/>
      <c r="AO14" s="315">
        <v>43950</v>
      </c>
      <c r="AP14" s="315">
        <v>2234</v>
      </c>
      <c r="AQ14" s="316">
        <v>2749</v>
      </c>
      <c r="AR14" s="317">
        <v>-18.7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504</v>
      </c>
      <c r="AL15" s="1213"/>
      <c r="AM15" s="1213"/>
      <c r="AN15" s="1214"/>
      <c r="AO15" s="315">
        <v>15662</v>
      </c>
      <c r="AP15" s="315">
        <v>796</v>
      </c>
      <c r="AQ15" s="316">
        <v>1213</v>
      </c>
      <c r="AR15" s="317">
        <v>-34.4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505</v>
      </c>
      <c r="AL16" s="1216"/>
      <c r="AM16" s="1216"/>
      <c r="AN16" s="1217"/>
      <c r="AO16" s="315">
        <v>-110801</v>
      </c>
      <c r="AP16" s="315">
        <v>-5633</v>
      </c>
      <c r="AQ16" s="316">
        <v>-4842</v>
      </c>
      <c r="AR16" s="317">
        <v>16.3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1386568</v>
      </c>
      <c r="AP17" s="315">
        <v>70492</v>
      </c>
      <c r="AQ17" s="316">
        <v>69997</v>
      </c>
      <c r="AR17" s="317">
        <v>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510</v>
      </c>
      <c r="AL21" s="1208"/>
      <c r="AM21" s="1208"/>
      <c r="AN21" s="1209"/>
      <c r="AO21" s="327">
        <v>5.19</v>
      </c>
      <c r="AP21" s="328">
        <v>6.51</v>
      </c>
      <c r="AQ21" s="329">
        <v>-1.32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511</v>
      </c>
      <c r="AL22" s="1208"/>
      <c r="AM22" s="1208"/>
      <c r="AN22" s="1209"/>
      <c r="AO22" s="332">
        <v>98.2</v>
      </c>
      <c r="AP22" s="333">
        <v>97.2</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492</v>
      </c>
      <c r="AP30" s="303"/>
      <c r="AQ30" s="304" t="s">
        <v>493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494</v>
      </c>
      <c r="AQ31" s="310" t="s">
        <v>495</v>
      </c>
      <c r="AR31" s="311" t="s">
        <v>496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515</v>
      </c>
      <c r="AL32" s="1224"/>
      <c r="AM32" s="1224"/>
      <c r="AN32" s="1225"/>
      <c r="AO32" s="342">
        <v>705006</v>
      </c>
      <c r="AP32" s="342">
        <v>35842</v>
      </c>
      <c r="AQ32" s="343">
        <v>31531</v>
      </c>
      <c r="AR32" s="344">
        <v>13.7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516</v>
      </c>
      <c r="AL33" s="1224"/>
      <c r="AM33" s="1224"/>
      <c r="AN33" s="1225"/>
      <c r="AO33" s="342" t="s">
        <v>501</v>
      </c>
      <c r="AP33" s="342" t="s">
        <v>501</v>
      </c>
      <c r="AQ33" s="343" t="s">
        <v>501</v>
      </c>
      <c r="AR33" s="344" t="s">
        <v>501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517</v>
      </c>
      <c r="AL34" s="1224"/>
      <c r="AM34" s="1224"/>
      <c r="AN34" s="1225"/>
      <c r="AO34" s="342" t="s">
        <v>501</v>
      </c>
      <c r="AP34" s="342" t="s">
        <v>501</v>
      </c>
      <c r="AQ34" s="343" t="s">
        <v>501</v>
      </c>
      <c r="AR34" s="344" t="s">
        <v>501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518</v>
      </c>
      <c r="AL35" s="1224"/>
      <c r="AM35" s="1224"/>
      <c r="AN35" s="1225"/>
      <c r="AO35" s="342">
        <v>93924</v>
      </c>
      <c r="AP35" s="342">
        <v>4775</v>
      </c>
      <c r="AQ35" s="343">
        <v>9647</v>
      </c>
      <c r="AR35" s="344">
        <v>-50.5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519</v>
      </c>
      <c r="AL36" s="1224"/>
      <c r="AM36" s="1224"/>
      <c r="AN36" s="1225"/>
      <c r="AO36" s="342">
        <v>101011</v>
      </c>
      <c r="AP36" s="342">
        <v>5135</v>
      </c>
      <c r="AQ36" s="343">
        <v>2316</v>
      </c>
      <c r="AR36" s="344">
        <v>121.7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520</v>
      </c>
      <c r="AL37" s="1224"/>
      <c r="AM37" s="1224"/>
      <c r="AN37" s="1225"/>
      <c r="AO37" s="342">
        <v>8045</v>
      </c>
      <c r="AP37" s="342">
        <v>409</v>
      </c>
      <c r="AQ37" s="343">
        <v>1006</v>
      </c>
      <c r="AR37" s="344">
        <v>-59.3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521</v>
      </c>
      <c r="AL38" s="1227"/>
      <c r="AM38" s="1227"/>
      <c r="AN38" s="1228"/>
      <c r="AO38" s="345" t="s">
        <v>501</v>
      </c>
      <c r="AP38" s="345" t="s">
        <v>501</v>
      </c>
      <c r="AQ38" s="346">
        <v>1</v>
      </c>
      <c r="AR38" s="334" t="s">
        <v>501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522</v>
      </c>
      <c r="AL39" s="1227"/>
      <c r="AM39" s="1227"/>
      <c r="AN39" s="1228"/>
      <c r="AO39" s="342">
        <v>-964</v>
      </c>
      <c r="AP39" s="342">
        <v>-49</v>
      </c>
      <c r="AQ39" s="343">
        <v>-3160</v>
      </c>
      <c r="AR39" s="344">
        <v>-98.4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523</v>
      </c>
      <c r="AL40" s="1224"/>
      <c r="AM40" s="1224"/>
      <c r="AN40" s="1225"/>
      <c r="AO40" s="342">
        <v>-611051</v>
      </c>
      <c r="AP40" s="342">
        <v>-31065</v>
      </c>
      <c r="AQ40" s="343">
        <v>-28415</v>
      </c>
      <c r="AR40" s="344">
        <v>9.3000000000000007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295971</v>
      </c>
      <c r="AP41" s="342">
        <v>15047</v>
      </c>
      <c r="AQ41" s="343">
        <v>12925</v>
      </c>
      <c r="AR41" s="344">
        <v>16.399999999999999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492</v>
      </c>
      <c r="AN49" s="1220" t="s">
        <v>527</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528</v>
      </c>
      <c r="AO50" s="359" t="s">
        <v>529</v>
      </c>
      <c r="AP50" s="360" t="s">
        <v>530</v>
      </c>
      <c r="AQ50" s="361" t="s">
        <v>531</v>
      </c>
      <c r="AR50" s="362" t="s">
        <v>532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940138</v>
      </c>
      <c r="AN51" s="364">
        <v>47410</v>
      </c>
      <c r="AO51" s="365">
        <v>-49.4</v>
      </c>
      <c r="AP51" s="366">
        <v>53292</v>
      </c>
      <c r="AQ51" s="367">
        <v>0</v>
      </c>
      <c r="AR51" s="368">
        <v>-49.4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435881</v>
      </c>
      <c r="AN52" s="372">
        <v>21981</v>
      </c>
      <c r="AO52" s="373">
        <v>-24.1</v>
      </c>
      <c r="AP52" s="374">
        <v>28900</v>
      </c>
      <c r="AQ52" s="375">
        <v>18.899999999999999</v>
      </c>
      <c r="AR52" s="376">
        <v>-43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1398848</v>
      </c>
      <c r="AN53" s="364">
        <v>69960</v>
      </c>
      <c r="AO53" s="365">
        <v>47.6</v>
      </c>
      <c r="AP53" s="366">
        <v>56894</v>
      </c>
      <c r="AQ53" s="367">
        <v>6.8</v>
      </c>
      <c r="AR53" s="368">
        <v>40.799999999999997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744592</v>
      </c>
      <c r="AN54" s="372">
        <v>37239</v>
      </c>
      <c r="AO54" s="373">
        <v>69.400000000000006</v>
      </c>
      <c r="AP54" s="374">
        <v>32548</v>
      </c>
      <c r="AQ54" s="375">
        <v>12.6</v>
      </c>
      <c r="AR54" s="376">
        <v>56.8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1365787</v>
      </c>
      <c r="AN55" s="364">
        <v>68695</v>
      </c>
      <c r="AO55" s="365">
        <v>-1.8</v>
      </c>
      <c r="AP55" s="366">
        <v>47738</v>
      </c>
      <c r="AQ55" s="367">
        <v>-16.100000000000001</v>
      </c>
      <c r="AR55" s="368">
        <v>14.3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731943</v>
      </c>
      <c r="AN56" s="372">
        <v>36814</v>
      </c>
      <c r="AO56" s="373">
        <v>-1.1000000000000001</v>
      </c>
      <c r="AP56" s="374">
        <v>24937</v>
      </c>
      <c r="AQ56" s="375">
        <v>-23.4</v>
      </c>
      <c r="AR56" s="376">
        <v>22.3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1206390</v>
      </c>
      <c r="AN57" s="364">
        <v>60895</v>
      </c>
      <c r="AO57" s="365">
        <v>-11.4</v>
      </c>
      <c r="AP57" s="366">
        <v>52191</v>
      </c>
      <c r="AQ57" s="367">
        <v>9.3000000000000007</v>
      </c>
      <c r="AR57" s="368">
        <v>-20.7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567469</v>
      </c>
      <c r="AN58" s="372">
        <v>28644</v>
      </c>
      <c r="AO58" s="373">
        <v>-22.2</v>
      </c>
      <c r="AP58" s="374">
        <v>24843</v>
      </c>
      <c r="AQ58" s="375">
        <v>-0.4</v>
      </c>
      <c r="AR58" s="376">
        <v>-21.8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703754</v>
      </c>
      <c r="AN59" s="364">
        <v>35778</v>
      </c>
      <c r="AO59" s="365">
        <v>-41.2</v>
      </c>
      <c r="AP59" s="366">
        <v>47387</v>
      </c>
      <c r="AQ59" s="367">
        <v>-9.1999999999999993</v>
      </c>
      <c r="AR59" s="368">
        <v>-32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463967</v>
      </c>
      <c r="AN60" s="372">
        <v>23588</v>
      </c>
      <c r="AO60" s="373">
        <v>-17.7</v>
      </c>
      <c r="AP60" s="374">
        <v>24928</v>
      </c>
      <c r="AQ60" s="375">
        <v>0.3</v>
      </c>
      <c r="AR60" s="376">
        <v>-18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1122983</v>
      </c>
      <c r="AN61" s="379">
        <v>56548</v>
      </c>
      <c r="AO61" s="380">
        <v>-11.2</v>
      </c>
      <c r="AP61" s="381">
        <v>51500</v>
      </c>
      <c r="AQ61" s="382">
        <v>-1.8</v>
      </c>
      <c r="AR61" s="368">
        <v>-9.4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588770</v>
      </c>
      <c r="AN62" s="372">
        <v>29653</v>
      </c>
      <c r="AO62" s="373">
        <v>0.9</v>
      </c>
      <c r="AP62" s="374">
        <v>27231</v>
      </c>
      <c r="AQ62" s="375">
        <v>1.6</v>
      </c>
      <c r="AR62" s="376">
        <v>-0.7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CWgR1c8VccDMO7L41cnKc714w3r6EM96BYKmWB8eK1HDhfiAax9tMTCCn6SpClqmNwX7vAxIx25ZHCKkEkAYQ==" saltValue="LD4dG8G6X50ieuCRZ3Gs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3" zoomScale="70" zoomScaleNormal="70" zoomScaleSheetLayoutView="55" workbookViewId="0">
      <selection activeCell="AD103" sqref="AD103"/>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K3+p6ykvW4YoGrWVdGqhk+rJE0eSpdbTlRUuU3ZrKBNnHcAQQ+BVzk5Q/LyE9WS4MKRxybLfTTZz0B2Wdey0w==" saltValue="VXztQBfhItbYiiE+s/fS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4"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MHfQFc/RLiOmKF5+rfgFCtYtBUqMl64/Vn5pjhwg1bpbhxdCqVnCNanDAJv8T6jTf3MCJIFxwrFYzh9qRHGww==" saltValue="pZplivztBgEP54mwhuuwh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70" zoomScaleNormal="7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2" t="s">
        <v>3</v>
      </c>
      <c r="D47" s="1232"/>
      <c r="E47" s="1233"/>
      <c r="F47" s="11">
        <v>42.8</v>
      </c>
      <c r="G47" s="12">
        <v>43.34</v>
      </c>
      <c r="H47" s="12">
        <v>44.75</v>
      </c>
      <c r="I47" s="12">
        <v>43.39</v>
      </c>
      <c r="J47" s="13">
        <v>41.17</v>
      </c>
    </row>
    <row r="48" spans="2:10" ht="57.75" customHeight="1" x14ac:dyDescent="0.15">
      <c r="B48" s="14"/>
      <c r="C48" s="1234" t="s">
        <v>4</v>
      </c>
      <c r="D48" s="1234"/>
      <c r="E48" s="1235"/>
      <c r="F48" s="15">
        <v>8.68</v>
      </c>
      <c r="G48" s="16">
        <v>13.46</v>
      </c>
      <c r="H48" s="16">
        <v>8.3000000000000007</v>
      </c>
      <c r="I48" s="16">
        <v>7.7</v>
      </c>
      <c r="J48" s="17">
        <v>4.22</v>
      </c>
    </row>
    <row r="49" spans="2:10" ht="57.75" customHeight="1" thickBot="1" x14ac:dyDescent="0.2">
      <c r="B49" s="18"/>
      <c r="C49" s="1236" t="s">
        <v>5</v>
      </c>
      <c r="D49" s="1236"/>
      <c r="E49" s="1237"/>
      <c r="F49" s="19" t="s">
        <v>548</v>
      </c>
      <c r="G49" s="20">
        <v>4.95</v>
      </c>
      <c r="H49" s="20" t="s">
        <v>549</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8WN+HLb9HRmQVjvi/0jODOHCmQflEk04JRSTrJS1oronoFsE/dSrmLqCR3HciZXU05nlI7Cw+aZdOl1A5WSuA==" saltValue="4yTEcTG7sJvLkkvJQe0M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kogawataru</cp:lastModifiedBy>
  <cp:lastPrinted>2020-08-25T08:02:51Z</cp:lastPrinted>
  <dcterms:created xsi:type="dcterms:W3CDTF">2020-02-10T05:57:40Z</dcterms:created>
  <dcterms:modified xsi:type="dcterms:W3CDTF">2020-08-25T08:15:48Z</dcterms:modified>
  <cp:category/>
</cp:coreProperties>
</file>