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172.16.0.1\zaimu\02経営企画課\01.財政係\【20190401】財政引継データ\R2財政\財政状況資料集\"/>
    </mc:Choice>
  </mc:AlternateContent>
  <xr:revisionPtr revIDLastSave="0" documentId="13_ncr:1_{5D427857-ACC7-49A1-B497-B3BDBCB1F54C}" xr6:coauthVersionLast="45" xr6:coauthVersionMax="45" xr10:uidLastSave="{00000000-0000-0000-0000-000000000000}"/>
  <bookViews>
    <workbookView xWindow="-120" yWindow="-120" windowWidth="20730" windowHeight="11160" firstSheet="14"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AM35" i="10"/>
  <c r="C35" i="10"/>
  <c r="CO34" i="10"/>
  <c r="BW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<sst xmlns="http://schemas.openxmlformats.org/spreadsheetml/2006/main" count="1071" uniqueCount="591">
  <si>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</si>
  <si>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</si>
  <si>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</si>
  <si>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</si>
  <si>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</si>
  <si>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</si>
  <si>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</si>
  <si>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</si>
  <si>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</si>
  <si>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</si>
  <si>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</si>
  <si>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</si>
  <si>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</si>
  <si>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</si>
  <si>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</si>
  <si>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</si>
  <si>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</si>
  <si>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</si>
  <si>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</si>
  <si>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</si>
  <si>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</si>
  <si>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</si>
  <si>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</si>
  <si>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</si>
  <si>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</si>
  <si>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</si>
  <si>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</si>
  <si>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</si>
  <si>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</si>
  <si>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</si>
  <si>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</si>
  <si>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</si>
  <si>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</si>
  <si>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</si>
  <si>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</si>
  <si>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</si>
  <si>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</si>
  <si>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</si>
  <si>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</si>
  <si>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</si>
  <si>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</si>
  <si>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</si>
  <si>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</si>
  <si>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</si>
  <si>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</si>
  <si>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</si>
  <si>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</si>
  <si>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</si>
  <si>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</si>
  <si>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</si>
  <si>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</si>
  <si>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</si>
  <si>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</si>
  <si>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</si>
  <si>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</si>
  <si>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</si>
  <si>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</si>
  <si>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</si>
  <si>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</si>
  <si>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</si>
  <si>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</si>
  <si>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</si>
  <si>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</si>
  <si>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</si>
  <si>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</si>
  <si>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</si>
  <si>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</si>
  <si>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</si>
  <si>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</si>
  <si>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</si>
  <si>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</si>
  <si>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</si>
  <si>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</si>
  <si>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</si>
  <si>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</si>
  <si>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</si>
  <si>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</si>
  <si>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</si>
  <si>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</si>
  <si>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</si>
  <si>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</si>
  <si>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</si>
  <si>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</si>
  <si>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</si>
  <si>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</si>
  <si>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</si>
  <si>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</si>
  <si>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</si>
  <si>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</si>
  <si>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</si>
  <si>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</si>
  <si>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</si>
  <si>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</si>
  <si>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</si>
  <si>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</si>
  <si>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</si>
  <si>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</si>
  <si>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</si>
  <si>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</si>
  <si>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久山町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</si>
  <si>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</si>
  <si>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</si>
  <si>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</si>
  <si>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</si>
  <si>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</si>
  <si>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</si>
  <si>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</si>
  <si>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</si>
  <si>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</si>
  <si>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</si>
  <si>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</si>
  <si>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</si>
  <si>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</si>
  <si>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</si>
  <si>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</si>
  <si>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</si>
  <si>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</si>
  <si>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</si>
  <si>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</si>
  <si>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</si>
  <si>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</si>
  <si>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</si>
  <si>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</si>
  <si>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</si>
  <si>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</si>
  <si>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</si>
  <si>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</si>
  <si>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</si>
  <si>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</si>
  <si>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</si>
  <si>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</si>
  <si>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</si>
  <si>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</si>
  <si>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</si>
  <si>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</si>
  <si>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</si>
  <si>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</si>
  <si>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</si>
  <si>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</si>
  <si>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</si>
  <si>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</si>
  <si>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</si>
  <si>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</si>
  <si>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</si>
  <si>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</si>
  <si>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</si>
  <si>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</si>
  <si>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</si>
  <si>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</si>
  <si>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</si>
  <si>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</si>
  <si>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</si>
  <si>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</si>
  <si>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</si>
  <si>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</si>
  <si>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</si>
  <si>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</si>
  <si>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</si>
  <si>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</si>
  <si>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</si>
  <si>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</si>
  <si>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</si>
  <si>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</si>
  <si>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</si>
  <si>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</si>
  <si>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</si>
  <si>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</si>
  <si>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</si>
  <si>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</si>
  <si>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</si>
  <si>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</si>
  <si>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</si>
  <si>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</si>
  <si>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</si>
  <si>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</si>
  <si>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</si>
  <si>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</si>
  <si>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</si>
  <si>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</si>
  <si>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</si>
  <si>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</si>
  <si>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</si>
  <si>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</si>
  <si>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</si>
  <si>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</si>
  <si>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</si>
  <si>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</si>
  <si>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</si>
  <si>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</si>
  <si>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</si>
  <si>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</si>
  <si>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</si>
  <si>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</si>
  <si>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</si>
  <si>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</si>
  <si>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</si>
  <si>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</si>
  <si>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</si>
  <si>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</si>
  <si>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</si>
  <si>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</si>
  <si>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</si>
  <si>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</si>
  <si>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</si>
  <si>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</si>
  <si>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</si>
  <si>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</si>
  <si>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</si>
  <si>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</si>
  <si>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</si>
  <si>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</si>
  <si>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</si>
  <si>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</si>
  <si>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</si>
  <si>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福岡県久山町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</si>
  <si>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</si>
  <si>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</si>
  <si>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</si>
  <si>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</si>
  <si>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</si>
  <si>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</si>
  <si>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</si>
  <si>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</si>
  <si>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</si>
  <si>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</si>
  <si>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</si>
  <si>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</si>
  <si>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</si>
  <si>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</si>
  <si>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</si>
  <si>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</si>
  <si>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</si>
  <si>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</si>
  <si>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</si>
  <si>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</si>
  <si>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</si>
  <si>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</si>
  <si>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</si>
  <si>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</si>
  <si>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</si>
  <si>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</si>
  <si>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</si>
  <si>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</si>
  <si>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</si>
  <si>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</si>
  <si>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</si>
  <si>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</si>
  <si>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</si>
  <si>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</si>
  <si>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</si>
  <si>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</si>
  <si>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</si>
  <si>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</si>
  <si>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</si>
  <si>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</si>
  <si>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</si>
  <si>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</si>
  <si>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</si>
  <si>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</si>
  <si>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</si>
  <si>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</si>
  <si>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</si>
  <si>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</si>
  <si>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</si>
  <si>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</si>
  <si>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</si>
  <si>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</si>
  <si>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</si>
  <si>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</si>
  <si>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</si>
  <si>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</si>
  <si>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</si>
  <si>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</si>
  <si>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</si>
  <si>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</si>
  <si>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</si>
  <si>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</si>
  <si>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</si>
  <si>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</si>
  <si>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</si>
  <si>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</si>
  <si>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</si>
  <si>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</si>
  <si>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</si>
  <si>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</si>
  <si>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</si>
  <si>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</si>
  <si>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</si>
  <si>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</si>
  <si>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</si>
  <si>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</si>
  <si>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</si>
  <si>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</si>
  <si>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</si>
  <si>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</si>
  <si>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</si>
  <si>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</si>
  <si>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</si>
  <si>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</si>
  <si>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</si>
  <si>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</si>
  <si>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</si>
  <si>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</si>
  <si>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</si>
  <si>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</si>
  <si>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</si>
  <si>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</si>
  <si>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</si>
  <si>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</si>
  <si>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</si>
  <si>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</si>
  <si>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</si>
  <si>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</si>
  <si>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</si>
  <si>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</si>
  <si>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</si>
  <si>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</si>
  <si>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</si>
  <si>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</si>
  <si>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</si>
  <si>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</si>
  <si>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</si>
  <si>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</si>
  <si>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</si>
  <si>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</si>
  <si>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</si>
  <si>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</si>
  <si>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</si>
  <si>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</si>
  <si>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</si>
  <si>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</si>
  <si>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</si>
  <si>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</si>
  <si>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</si>
  <si>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</si>
  <si>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</si>
  <si>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</si>
  <si>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</si>
  <si>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</si>
  <si>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</si>
  <si>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</si>
  <si>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</si>
  <si>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</si>
  <si>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</si>
  <si>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</si>
  <si>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</si>
  <si>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</si>
  <si>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</si>
  <si>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</si>
  <si>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</si>
  <si>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</si>
  <si>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</si>
  <si>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</si>
  <si>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</si>
  <si>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</si>
  <si>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</si>
  <si>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</si>
  <si>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</si>
  <si>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</si>
  <si>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</si>
  <si>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</si>
  <si>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</si>
  <si>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</si>
  <si>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</si>
  <si>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</si>
  <si>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福岡県久山町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</si>
  <si>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</si>
  <si>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</si>
  <si>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</si>
  <si>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</si>
  <si>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</si>
  <si>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</si>
  <si>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</si>
  <si>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</si>
  <si>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</si>
  <si>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</si>
  <si>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</si>
  <si>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</si>
  <si>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</si>
  <si>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</si>
  <si>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</si>
  <si>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</si>
  <si>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</si>
  <si>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</si>
  <si>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</si>
  <si>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</si>
  <si>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</si>
  <si>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</si>
  <si>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</si>
  <si>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</si>
  <si>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</si>
  <si>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</si>
  <si>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</si>
  <si>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</si>
  <si>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</si>
  <si>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</si>
  <si>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</si>
  <si>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</si>
  <si>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</si>
  <si>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</si>
  <si>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</si>
  <si>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</si>
  <si>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</si>
  <si>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</si>
  <si>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</si>
  <si>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</si>
  <si>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草場地区再開発事業特別会計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</si>
  <si>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</si>
  <si>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</si>
  <si>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</si>
  <si>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</si>
  <si>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</si>
  <si>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</si>
  <si>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</si>
  <si>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</si>
  <si>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</si>
  <si>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</si>
  <si>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</si>
  <si>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</si>
  <si>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</si>
  <si>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</si>
  <si>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</si>
  <si>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</si>
  <si>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</si>
  <si>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</si>
  <si>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</si>
  <si>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</si>
  <si>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</si>
  <si>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</si>
  <si>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</si>
  <si>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</si>
  <si>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</si>
  <si>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</si>
  <si>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</si>
  <si>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</si>
  <si>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</si>
  <si>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</si>
  <si>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</si>
  <si>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</si>
  <si>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</si>
  <si>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</si>
  <si>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</si>
  <si>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</si>
  <si>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</si>
  <si>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</si>
  <si>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</si>
  <si>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</si>
  <si>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</si>
  <si>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</si>
  <si>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</si>
  <si>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</si>
  <si>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</si>
  <si>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</si>
  <si>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</si>
  <si>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</si>
  <si>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</si>
  <si>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</si>
  <si>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</si>
  <si>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</si>
  <si>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</si>
  <si>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</si>
  <si>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</si>
  <si>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</si>
  <si>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</si>
  <si>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</si>
  <si>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</si>
  <si>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</si>
  <si>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</si>
  <si>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</si>
  <si>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</si>
  <si>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</si>
  <si>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</si>
  <si>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</si>
  <si>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草場地区再開発事業特別会計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</si>
  <si>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</si>
  <si>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</si>
  <si>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</si>
  <si>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</si>
  <si>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</si>
  <si>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</si>
  <si>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</si>
  <si>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</si>
  <si>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</si>
  <si>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</si>
  <si>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</si>
  <si>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</si>
  <si>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</si>
  <si>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</si>
  <si>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</si>
  <si>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</si>
  <si>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</si>
  <si>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</si>
  <si>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</si>
  <si>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</si>
  <si>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</si>
  <si>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</si>
  <si>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</si>
  <si>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</si>
  <si>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</si>
  <si>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</si>
  <si>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</si>
  <si>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</si>
  <si>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</si>
  <si>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</si>
  <si>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</si>
  <si>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</si>
  <si>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</si>
  <si>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</si>
  <si>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</si>
  <si>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</si>
  <si>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</si>
  <si>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</si>
  <si>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</si>
  <si>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</si>
  <si>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</si>
  <si>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</si>
  <si>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</si>
  <si>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</si>
  <si>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</si>
  <si>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</si>
  <si>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</si>
  <si>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</si>
  <si>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</si>
  <si>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</si>
  <si>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</si>
  <si>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</si>
  <si>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</si>
  <si>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</si>
  <si>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</si>
  <si>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</si>
  <si>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</si>
  <si>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</si>
  <si>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</si>
  <si>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</si>
  <si>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</si>
  <si>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</si>
  <si>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</si>
  <si>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</si>
  <si>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</si>
  <si>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</si>
  <si>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</si>
  <si>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</si>
  <si>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</si>
  <si>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</si>
  <si>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</si>
  <si>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</si>
  <si>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</si>
  <si>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</si>
  <si>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</si>
  <si>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</si>
  <si>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</si>
  <si>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</si>
  <si>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</si>
  <si>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</si>
  <si>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</si>
  <si>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</si>
  <si>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</si>
  <si>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</si>
  <si>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</si>
  <si>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</si>
  <si>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</si>
  <si>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</si>
  <si>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6.11</t>
  </si>
  <si>
    <t>▲ 4.90</t>
  </si>
  <si>
    <t>▲ 0.21</t>
  </si>
  <si>
    <t>▲ 12.04</t>
  </si>
  <si>
    <t>水道事業会計</t>
  </si>
  <si>
    <t>一般会計</t>
  </si>
  <si>
    <t>下水道事業特別会計</t>
  </si>
  <si>
    <t>国民健康保険特別会計</t>
  </si>
  <si>
    <t>後期高齢者医療特別会計</t>
  </si>
  <si>
    <t>草場地区再開発事業特別会計</t>
  </si>
  <si>
    <t>その他会計（赤字）</t>
  </si>
  <si>
    <t>その他会計（黒字）</t>
  </si>
  <si>
    <t>H25末</t>
    <phoneticPr fontId="5"/>
  </si>
  <si>
    <t>H26末</t>
    <phoneticPr fontId="5"/>
  </si>
  <si>
    <t>H27末</t>
    <phoneticPr fontId="5"/>
  </si>
  <si>
    <t>H28末</t>
    <phoneticPr fontId="5"/>
  </si>
  <si>
    <t>H29末</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</si>
  <si>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</si>
  <si>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</si>
  <si>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</si>
  <si>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</si>
  <si>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</si>
  <si>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</si>
  <si>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</si>
  <si>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</si>
  <si>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</si>
  <si>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</si>
  <si>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40.6%と類似団体に比べ20.1%低いが、将来負担比率は、類似団体に比べ48.5%高い。これは近年、小中学校の大規模改修や道路改修などを行っていたため、減価償却率が減少したが、一方でそのような投資的事業を行う際の起債の借入が将来負担比率に影響してるためである。起債に大きく依存しない財政運営に努めていく。</t>
    <rPh sb="0" eb="2">
      <t>ユウケイ</t>
    </rPh>
    <rPh sb="2" eb="4">
      <t>コテイ</t>
    </rPh>
    <rPh sb="4" eb="6">
      <t>シサン</t>
    </rPh>
    <rPh sb="6" eb="8">
      <t>ゲンカ</t>
    </rPh>
    <rPh sb="8" eb="10">
      <t>ショウキャク</t>
    </rPh>
    <rPh sb="10" eb="11">
      <t>リツ</t>
    </rPh>
    <rPh sb="19" eb="21">
      <t>ルイジ</t>
    </rPh>
    <rPh sb="21" eb="23">
      <t>ダンタイ</t>
    </rPh>
    <rPh sb="24" eb="25">
      <t>クラ</t>
    </rPh>
    <rPh sb="31" eb="32">
      <t>ヒク</t>
    </rPh>
    <rPh sb="35" eb="37">
      <t>ショウライ</t>
    </rPh>
    <rPh sb="37" eb="39">
      <t>フタン</t>
    </rPh>
    <rPh sb="39" eb="41">
      <t>ヒリツ</t>
    </rPh>
    <rPh sb="43" eb="45">
      <t>ルイジ</t>
    </rPh>
    <rPh sb="45" eb="47">
      <t>ダンタイ</t>
    </rPh>
    <rPh sb="48" eb="49">
      <t>クラ</t>
    </rPh>
    <rPh sb="55" eb="56">
      <t>タカ</t>
    </rPh>
    <rPh sb="61" eb="63">
      <t>キンネン</t>
    </rPh>
    <rPh sb="64" eb="68">
      <t>ショウチュウガッコウ</t>
    </rPh>
    <rPh sb="69" eb="72">
      <t>ダイキボ</t>
    </rPh>
    <rPh sb="72" eb="74">
      <t>カイシュウ</t>
    </rPh>
    <rPh sb="75" eb="77">
      <t>ドウロ</t>
    </rPh>
    <rPh sb="77" eb="79">
      <t>カイシュウ</t>
    </rPh>
    <rPh sb="82" eb="83">
      <t>オコナ</t>
    </rPh>
    <rPh sb="90" eb="92">
      <t>ゲンカ</t>
    </rPh>
    <rPh sb="92" eb="94">
      <t>ショウキャク</t>
    </rPh>
    <rPh sb="94" eb="95">
      <t>リツ</t>
    </rPh>
    <rPh sb="96" eb="98">
      <t>ゲンショウ</t>
    </rPh>
    <rPh sb="102" eb="104">
      <t>イッポウ</t>
    </rPh>
    <rPh sb="110" eb="113">
      <t>トウシテキ</t>
    </rPh>
    <rPh sb="113" eb="115">
      <t>ジギョウ</t>
    </rPh>
    <rPh sb="116" eb="117">
      <t>オコナ</t>
    </rPh>
    <rPh sb="118" eb="119">
      <t>サイ</t>
    </rPh>
    <rPh sb="120" eb="122">
      <t>キサイ</t>
    </rPh>
    <rPh sb="123" eb="125">
      <t>カリイレ</t>
    </rPh>
    <rPh sb="126" eb="128">
      <t>ショウライ</t>
    </rPh>
    <rPh sb="128" eb="130">
      <t>フタン</t>
    </rPh>
    <rPh sb="130" eb="132">
      <t>ヒリツ</t>
    </rPh>
    <rPh sb="133" eb="135">
      <t>エイキョウ</t>
    </rPh>
    <rPh sb="144" eb="146">
      <t>キサイ</t>
    </rPh>
    <rPh sb="147" eb="148">
      <t>オオ</t>
    </rPh>
    <rPh sb="150" eb="152">
      <t>イゾン</t>
    </rPh>
    <rPh sb="155" eb="157">
      <t>ザイセイ</t>
    </rPh>
    <rPh sb="157" eb="159">
      <t>ウンエイ</t>
    </rPh>
    <rPh sb="160" eb="161">
      <t>ツト</t>
    </rPh>
    <phoneticPr fontId="5"/>
  </si>
  <si>
    <t>将来負担比率については、起債の繰上償還や退職手当負担見込額の減により前年度に比べ5.7%減となっているが、投資的事業を行う際の起債の借入が影響し、類似団体に比べ高い水準で推移している。実質公債比率についても、平成25年度に借入を行った第三セクター等改革推進債の償還が影響し、類似団体に比べ高い水準で推移している。今後は起債に大きく依存しない財政運営に努めていく。</t>
    <rPh sb="0" eb="2">
      <t>ショウライ</t>
    </rPh>
    <rPh sb="2" eb="4">
      <t>フタン</t>
    </rPh>
    <rPh sb="4" eb="6">
      <t>ヒリツ</t>
    </rPh>
    <rPh sb="12" eb="14">
      <t>キサイ</t>
    </rPh>
    <rPh sb="15" eb="16">
      <t>ク</t>
    </rPh>
    <rPh sb="16" eb="17">
      <t>ア</t>
    </rPh>
    <rPh sb="17" eb="19">
      <t>ショウカン</t>
    </rPh>
    <rPh sb="20" eb="22">
      <t>タイショク</t>
    </rPh>
    <rPh sb="22" eb="24">
      <t>テアテ</t>
    </rPh>
    <rPh sb="24" eb="26">
      <t>フタン</t>
    </rPh>
    <rPh sb="26" eb="28">
      <t>ミコ</t>
    </rPh>
    <rPh sb="28" eb="29">
      <t>ガク</t>
    </rPh>
    <rPh sb="30" eb="31">
      <t>ゲン</t>
    </rPh>
    <rPh sb="34" eb="37">
      <t>ゼンネンド</t>
    </rPh>
    <rPh sb="38" eb="39">
      <t>クラ</t>
    </rPh>
    <rPh sb="44" eb="45">
      <t>ゲン</t>
    </rPh>
    <rPh sb="53" eb="56">
      <t>トウシテキ</t>
    </rPh>
    <rPh sb="56" eb="58">
      <t>ジギョウ</t>
    </rPh>
    <rPh sb="59" eb="60">
      <t>オコナ</t>
    </rPh>
    <rPh sb="61" eb="62">
      <t>サイ</t>
    </rPh>
    <rPh sb="63" eb="65">
      <t>キサイ</t>
    </rPh>
    <rPh sb="66" eb="68">
      <t>カリイレ</t>
    </rPh>
    <rPh sb="69" eb="71">
      <t>エイキョウ</t>
    </rPh>
    <rPh sb="73" eb="77">
      <t>ルイジダンタイ</t>
    </rPh>
    <rPh sb="78" eb="79">
      <t>クラ</t>
    </rPh>
    <rPh sb="80" eb="81">
      <t>タカ</t>
    </rPh>
    <rPh sb="82" eb="84">
      <t>スイジュン</t>
    </rPh>
    <rPh sb="85" eb="87">
      <t>スイイ</t>
    </rPh>
    <rPh sb="92" eb="94">
      <t>ジッシツ</t>
    </rPh>
    <rPh sb="94" eb="96">
      <t>コウサイ</t>
    </rPh>
    <rPh sb="96" eb="98">
      <t>ヒリツ</t>
    </rPh>
    <rPh sb="104" eb="106">
      <t>ヘイセイ</t>
    </rPh>
    <rPh sb="108" eb="110">
      <t>ネンド</t>
    </rPh>
    <rPh sb="111" eb="113">
      <t>カリイレ</t>
    </rPh>
    <rPh sb="114" eb="115">
      <t>オコナ</t>
    </rPh>
    <rPh sb="117" eb="119">
      <t>ダイサン</t>
    </rPh>
    <rPh sb="123" eb="124">
      <t>トウ</t>
    </rPh>
    <rPh sb="124" eb="126">
      <t>カイカク</t>
    </rPh>
    <rPh sb="126" eb="128">
      <t>スイシン</t>
    </rPh>
    <rPh sb="128" eb="129">
      <t>サイ</t>
    </rPh>
    <rPh sb="130" eb="132">
      <t>ショウカン</t>
    </rPh>
    <rPh sb="133" eb="135">
      <t>エイキョウ</t>
    </rPh>
    <rPh sb="137" eb="139">
      <t>ルイジ</t>
    </rPh>
    <rPh sb="139" eb="141">
      <t>ダンタイ</t>
    </rPh>
    <rPh sb="142" eb="143">
      <t>クラ</t>
    </rPh>
    <rPh sb="144" eb="145">
      <t>タカ</t>
    </rPh>
    <rPh sb="146" eb="148">
      <t>スイジュン</t>
    </rPh>
    <rPh sb="149" eb="151">
      <t>スイイ</t>
    </rPh>
    <rPh sb="156" eb="158">
      <t>コンゴ</t>
    </rPh>
    <rPh sb="159" eb="161">
      <t>キサイ</t>
    </rPh>
    <rPh sb="162" eb="163">
      <t>オオ</t>
    </rPh>
    <rPh sb="165" eb="167">
      <t>イゾン</t>
    </rPh>
    <rPh sb="170" eb="172">
      <t>ザイセイ</t>
    </rPh>
    <rPh sb="172" eb="174">
      <t>ウンエイ</t>
    </rPh>
    <rPh sb="175" eb="1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</si>
</sst>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5"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B930D14-E85E-458F-8586-A44D72F664E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C9AE-49CD-93BC-55900D30BC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94576</c:v>
                </c:pt>
                <c:pt idx="1">
                  <c:v>86813</c:v>
                </c:pt>
                <c:pt idx="2">
                  <c:v>128724</c:v>
                </c:pt>
                <c:pt idx="3">
                  <c:v>76567</c:v>
                </c:pt>
                <c:pt idx="4">
                  <c:v>77408</c:v>
                </c:pt>
              </c:numCache>
            </c:numRef>
          </c:val>
          <c:smooth val="0"/>
          <c:extLst>
            <c:ext xmlns:c16="http://schemas.microsoft.com/office/drawing/2014/chart" uri="{C3380CC4-5D6E-409C-BE32-E72D297353CC}">
              <c16:uniqueId val="{00000001-C9AE-49CD-93BC-55900D30BC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6.66</c:v>
                </c:pt>
                <c:pt idx="1">
                  <c:v>7.76</c:v>
                </c:pt>
                <c:pt idx="2">
                  <c:v>16.760000000000002</c:v>
                </c:pt>
                <c:pt idx="3">
                  <c:v>17.760000000000002</c:v>
                </c:pt>
                <c:pt idx="4">
                  <c:v>10.5</c:v>
                </c:pt>
              </c:numCache>
            </c:numRef>
          </c:val>
          <c:extLst>
            <c:ext xmlns:c16="http://schemas.microsoft.com/office/drawing/2014/chart" uri="{C3380CC4-5D6E-409C-BE32-E72D297353CC}">
              <c16:uniqueId val="{00000000-C9AB-443B-85F1-A5E3F122A9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51.77</c:v>
                </c:pt>
                <c:pt idx="1">
                  <c:v>44.58</c:v>
                </c:pt>
                <c:pt idx="2">
                  <c:v>35.36</c:v>
                </c:pt>
                <c:pt idx="3">
                  <c:v>34.17</c:v>
                </c:pt>
                <c:pt idx="4">
                  <c:v>28.54</c:v>
                </c:pt>
              </c:numCache>
            </c:numRef>
          </c:val>
          <c:extLst>
            <c:ext xmlns:c16="http://schemas.microsoft.com/office/drawing/2014/chart" uri="{C3380CC4-5D6E-409C-BE32-E72D297353CC}">
              <c16:uniqueId val="{00000001-C9AB-443B-85F1-A5E3F122A9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-6.11</c:v>
                </c:pt>
                <c:pt idx="1">
                  <c:v>-4.9000000000000004</c:v>
                </c:pt>
                <c:pt idx="2">
                  <c:v>-0.21</c:v>
                </c:pt>
                <c:pt idx="3">
                  <c:v>1.63</c:v>
                </c:pt>
                <c:pt idx="4">
                  <c:v>-12.04</c:v>
                </c:pt>
              </c:numCache>
            </c:numRef>
          </c:val>
          <c:smooth val="0"/>
          <c:extLst>
            <c:ext xmlns:c16="http://schemas.microsoft.com/office/drawing/2014/chart" uri="{C3380CC4-5D6E-409C-BE32-E72D297353CC}">
              <c16:uniqueId val="{00000002-C9AB-443B-85F1-A5E3F122A9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B2-4903-8D22-7A793DA695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B2-4903-8D22-7A793DA695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B2-4903-8D22-7A793DA6955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4B2-4903-8D22-7A793DA6955D}"/>
            </c:ext>
          </c:extLst>
        </c:ser>
        <c:ser>
          <c:idx val="4"/>
          <c:order val="4"/>
          <c:tx>
            <c:strRef>
              <c:f>データシート!$A$31</c:f>
              <c:strCache>
                <c:ptCount val="1"/>
                <c:pt idx="0">
                  <c:v>草場地区再開発事業特別会計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#N/A</c:v>
                </c:pt>
                <c:pt idx="5">
                  <c:v>0.03</c:v>
                </c:pt>
                <c:pt idx="6">
                  <c:v>#N/A</c:v>
                </c:pt>
                <c:pt idx="7">
                  <c:v>0.06</c:v>
                </c:pt>
                <c:pt idx="8">
                  <c:v>#N/A</c:v>
                </c:pt>
                <c:pt idx="9">
                  <c:v>0.13</c:v>
                </c:pt>
              </c:numCache>
            </c:numRef>
          </c:val>
          <c:extLst>
            <c:ext xmlns:c16="http://schemas.microsoft.com/office/drawing/2014/chart" uri="{C3380CC4-5D6E-409C-BE32-E72D297353CC}">
              <c16:uniqueId val="{00000004-94B2-4903-8D22-7A793DA6955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0.19</c:v>
                </c:pt>
                <c:pt idx="4">
                  <c:v>#N/A</c:v>
                </c:pt>
                <c:pt idx="5">
                  <c:v>0.17</c:v>
                </c:pt>
                <c:pt idx="6">
                  <c:v>#N/A</c:v>
                </c:pt>
                <c:pt idx="7">
                  <c:v>0.19</c:v>
                </c:pt>
                <c:pt idx="8">
                  <c:v>#N/A</c:v>
                </c:pt>
                <c:pt idx="9">
                  <c:v>0.17</c:v>
                </c:pt>
              </c:numCache>
            </c:numRef>
          </c:val>
          <c:extLst>
            <c:ext xmlns:c16="http://schemas.microsoft.com/office/drawing/2014/chart" uri="{C3380CC4-5D6E-409C-BE32-E72D297353CC}">
              <c16:uniqueId val="{00000005-94B2-4903-8D22-7A793DA6955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1.95</c:v>
                </c:pt>
                <c:pt idx="2">
                  <c:v>#N/A</c:v>
                </c:pt>
                <c:pt idx="3">
                  <c:v>1.7</c:v>
                </c:pt>
                <c:pt idx="4">
                  <c:v>#N/A</c:v>
                </c:pt>
                <c:pt idx="5">
                  <c:v>1.17</c:v>
                </c:pt>
                <c:pt idx="6">
                  <c:v>#N/A</c:v>
                </c:pt>
                <c:pt idx="7">
                  <c:v>0.16</c:v>
                </c:pt>
                <c:pt idx="8">
                  <c:v>#N/A</c:v>
                </c:pt>
                <c:pt idx="9">
                  <c:v>0.35</c:v>
                </c:pt>
              </c:numCache>
            </c:numRef>
          </c:val>
          <c:extLst>
            <c:ext xmlns:c16="http://schemas.microsoft.com/office/drawing/2014/chart" uri="{C3380CC4-5D6E-409C-BE32-E72D297353CC}">
              <c16:uniqueId val="{00000006-94B2-4903-8D22-7A793DA6955D}"/>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0.21</c:v>
                </c:pt>
                <c:pt idx="2">
                  <c:v>#N/A</c:v>
                </c:pt>
                <c:pt idx="3">
                  <c:v>0.3</c:v>
                </c:pt>
                <c:pt idx="4">
                  <c:v>#N/A</c:v>
                </c:pt>
                <c:pt idx="5">
                  <c:v>0.24</c:v>
                </c:pt>
                <c:pt idx="6">
                  <c:v>#N/A</c:v>
                </c:pt>
                <c:pt idx="7">
                  <c:v>0.48</c:v>
                </c:pt>
                <c:pt idx="8">
                  <c:v>#N/A</c:v>
                </c:pt>
                <c:pt idx="9">
                  <c:v>1.63</c:v>
                </c:pt>
              </c:numCache>
            </c:numRef>
          </c:val>
          <c:extLst>
            <c:ext xmlns:c16="http://schemas.microsoft.com/office/drawing/2014/chart" uri="{C3380CC4-5D6E-409C-BE32-E72D297353CC}">
              <c16:uniqueId val="{00000007-94B2-4903-8D22-7A793DA695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6.66</c:v>
                </c:pt>
                <c:pt idx="2">
                  <c:v>#N/A</c:v>
                </c:pt>
                <c:pt idx="3">
                  <c:v>7.76</c:v>
                </c:pt>
                <c:pt idx="4">
                  <c:v>#N/A</c:v>
                </c:pt>
                <c:pt idx="5">
                  <c:v>16.760000000000002</c:v>
                </c:pt>
                <c:pt idx="6">
                  <c:v>#N/A</c:v>
                </c:pt>
                <c:pt idx="7">
                  <c:v>17.760000000000002</c:v>
                </c:pt>
                <c:pt idx="8">
                  <c:v>#N/A</c:v>
                </c:pt>
                <c:pt idx="9">
                  <c:v>10.49</c:v>
                </c:pt>
              </c:numCache>
            </c:numRef>
          </c:val>
          <c:extLst>
            <c:ext xmlns:c16="http://schemas.microsoft.com/office/drawing/2014/chart" uri="{C3380CC4-5D6E-409C-BE32-E72D297353CC}">
              <c16:uniqueId val="{00000008-94B2-4903-8D22-7A793DA6955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12.24</c:v>
                </c:pt>
                <c:pt idx="2">
                  <c:v>#N/A</c:v>
                </c:pt>
                <c:pt idx="3">
                  <c:v>12.81</c:v>
                </c:pt>
                <c:pt idx="4">
                  <c:v>#N/A</c:v>
                </c:pt>
                <c:pt idx="5">
                  <c:v>13.89</c:v>
                </c:pt>
                <c:pt idx="6">
                  <c:v>#N/A</c:v>
                </c:pt>
                <c:pt idx="7">
                  <c:v>15.31</c:v>
                </c:pt>
                <c:pt idx="8">
                  <c:v>#N/A</c:v>
                </c:pt>
                <c:pt idx="9">
                  <c:v>16.559999999999999</c:v>
                </c:pt>
              </c:numCache>
            </c:numRef>
          </c:val>
          <c:extLst>
            <c:ext xmlns:c16="http://schemas.microsoft.com/office/drawing/2014/chart" uri="{C3380CC4-5D6E-409C-BE32-E72D297353CC}">
              <c16:uniqueId val="{00000009-94B2-4903-8D22-7A793DA695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400</c:v>
                </c:pt>
                <c:pt idx="5">
                  <c:v>387</c:v>
                </c:pt>
                <c:pt idx="8">
                  <c:v>396</c:v>
                </c:pt>
                <c:pt idx="11">
                  <c:v>444</c:v>
                </c:pt>
                <c:pt idx="14">
                  <c:v>391</c:v>
                </c:pt>
              </c:numCache>
            </c:numRef>
          </c:val>
          <c:extLst>
            <c:ext xmlns:c16="http://schemas.microsoft.com/office/drawing/2014/chart" uri="{C3380CC4-5D6E-409C-BE32-E72D297353CC}">
              <c16:uniqueId val="{00000000-0754-4140-98D7-149B6DC633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54-4140-98D7-149B6DC633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0754-4140-98D7-149B6DC633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17</c:v>
                </c:pt>
                <c:pt idx="6">
                  <c:v>21</c:v>
                </c:pt>
                <c:pt idx="9">
                  <c:v>18</c:v>
                </c:pt>
                <c:pt idx="12">
                  <c:v>23</c:v>
                </c:pt>
              </c:numCache>
            </c:numRef>
          </c:val>
          <c:extLst>
            <c:ext xmlns:c16="http://schemas.microsoft.com/office/drawing/2014/chart" uri="{C3380CC4-5D6E-409C-BE32-E72D297353CC}">
              <c16:uniqueId val="{00000003-0754-4140-98D7-149B6DC633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239</c:v>
                </c:pt>
                <c:pt idx="3">
                  <c:v>239</c:v>
                </c:pt>
                <c:pt idx="6">
                  <c:v>239</c:v>
                </c:pt>
                <c:pt idx="9">
                  <c:v>244</c:v>
                </c:pt>
                <c:pt idx="12">
                  <c:v>244</c:v>
                </c:pt>
              </c:numCache>
            </c:numRef>
          </c:val>
          <c:extLst>
            <c:ext xmlns:c16="http://schemas.microsoft.com/office/drawing/2014/chart" uri="{C3380CC4-5D6E-409C-BE32-E72D297353CC}">
              <c16:uniqueId val="{00000004-0754-4140-98D7-149B6DC633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4-4140-98D7-149B6DC633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54-4140-98D7-149B6DC633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450</c:v>
                </c:pt>
                <c:pt idx="3">
                  <c:v>454</c:v>
                </c:pt>
                <c:pt idx="6">
                  <c:v>462</c:v>
                </c:pt>
                <c:pt idx="9">
                  <c:v>516</c:v>
                </c:pt>
                <c:pt idx="12">
                  <c:v>445</c:v>
                </c:pt>
              </c:numCache>
            </c:numRef>
          </c:val>
          <c:extLst>
            <c:ext xmlns:c16="http://schemas.microsoft.com/office/drawing/2014/chart" uri="{C3380CC4-5D6E-409C-BE32-E72D297353CC}">
              <c16:uniqueId val="{00000007-0754-4140-98D7-149B6DC633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315</c:v>
                </c:pt>
                <c:pt idx="2">
                  <c:v>#N/A</c:v>
                </c:pt>
                <c:pt idx="3">
                  <c:v>#N/A</c:v>
                </c:pt>
                <c:pt idx="4">
                  <c:v>332</c:v>
                </c:pt>
                <c:pt idx="5">
                  <c:v>#N/A</c:v>
                </c:pt>
                <c:pt idx="6">
                  <c:v>#N/A</c:v>
                </c:pt>
                <c:pt idx="7">
                  <c:v>335</c:v>
                </c:pt>
                <c:pt idx="8">
                  <c:v>#N/A</c:v>
                </c:pt>
                <c:pt idx="9">
                  <c:v>#N/A</c:v>
                </c:pt>
                <c:pt idx="10">
                  <c:v>343</c:v>
                </c:pt>
                <c:pt idx="11">
                  <c:v>#N/A</c:v>
                </c:pt>
                <c:pt idx="12">
                  <c:v>#N/A</c:v>
                </c:pt>
                <c:pt idx="13">
                  <c:v>330</c:v>
                </c:pt>
                <c:pt idx="14">
                  <c:v>#N/A</c:v>
                </c:pt>
              </c:numCache>
            </c:numRef>
          </c:val>
          <c:smooth val="0"/>
          <c:extLst>
            <c:ext xmlns:c16="http://schemas.microsoft.com/office/drawing/2014/chart" uri="{C3380CC4-5D6E-409C-BE32-E72D297353CC}">
              <c16:uniqueId val="{00000008-0754-4140-98D7-149B6DC633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4693</c:v>
                </c:pt>
                <c:pt idx="5">
                  <c:v>4735</c:v>
                </c:pt>
                <c:pt idx="8">
                  <c:v>4884</c:v>
                </c:pt>
                <c:pt idx="11">
                  <c:v>4761</c:v>
                </c:pt>
                <c:pt idx="14">
                  <c:v>4672</c:v>
                </c:pt>
              </c:numCache>
            </c:numRef>
          </c:val>
          <c:extLst>
            <c:ext xmlns:c16="http://schemas.microsoft.com/office/drawing/2014/chart" uri="{C3380CC4-5D6E-409C-BE32-E72D297353CC}">
              <c16:uniqueId val="{00000000-513A-42EE-A801-688450EC8C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88</c:v>
                </c:pt>
                <c:pt idx="5">
                  <c:v>77</c:v>
                </c:pt>
                <c:pt idx="8">
                  <c:v>74</c:v>
                </c:pt>
                <c:pt idx="11">
                  <c:v>14</c:v>
                </c:pt>
                <c:pt idx="14">
                  <c:v>6</c:v>
                </c:pt>
              </c:numCache>
            </c:numRef>
          </c:val>
          <c:extLst>
            <c:ext xmlns:c16="http://schemas.microsoft.com/office/drawing/2014/chart" uri="{C3380CC4-5D6E-409C-BE32-E72D297353CC}">
              <c16:uniqueId val="{00000001-513A-42EE-A801-688450EC8C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1813</c:v>
                </c:pt>
                <c:pt idx="5">
                  <c:v>1642</c:v>
                </c:pt>
                <c:pt idx="8">
                  <c:v>1363</c:v>
                </c:pt>
                <c:pt idx="11">
                  <c:v>1364</c:v>
                </c:pt>
                <c:pt idx="14">
                  <c:v>1264</c:v>
                </c:pt>
              </c:numCache>
            </c:numRef>
          </c:val>
          <c:extLst>
            <c:ext xmlns:c16="http://schemas.microsoft.com/office/drawing/2014/chart" uri="{C3380CC4-5D6E-409C-BE32-E72D297353CC}">
              <c16:uniqueId val="{00000002-513A-42EE-A801-688450EC8C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3A-42EE-A801-688450EC8C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3A-42EE-A801-688450EC8C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3A-42EE-A801-688450EC8C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344</c:v>
                </c:pt>
                <c:pt idx="3">
                  <c:v>208</c:v>
                </c:pt>
                <c:pt idx="6">
                  <c:v>175</c:v>
                </c:pt>
                <c:pt idx="9">
                  <c:v>117</c:v>
                </c:pt>
                <c:pt idx="12">
                  <c:v>70</c:v>
                </c:pt>
              </c:numCache>
            </c:numRef>
          </c:val>
          <c:extLst>
            <c:ext xmlns:c16="http://schemas.microsoft.com/office/drawing/2014/chart" uri="{C3380CC4-5D6E-409C-BE32-E72D297353CC}">
              <c16:uniqueId val="{00000006-513A-42EE-A801-688450EC8C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107</c:v>
                </c:pt>
                <c:pt idx="3">
                  <c:v>136</c:v>
                </c:pt>
                <c:pt idx="6">
                  <c:v>120</c:v>
                </c:pt>
                <c:pt idx="9">
                  <c:v>130</c:v>
                </c:pt>
                <c:pt idx="12">
                  <c:v>114</c:v>
                </c:pt>
              </c:numCache>
            </c:numRef>
          </c:val>
          <c:extLst>
            <c:ext xmlns:c16="http://schemas.microsoft.com/office/drawing/2014/chart" uri="{C3380CC4-5D6E-409C-BE32-E72D297353CC}">
              <c16:uniqueId val="{00000007-513A-42EE-A801-688450EC8C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3330</c:v>
                </c:pt>
                <c:pt idx="3">
                  <c:v>3116</c:v>
                </c:pt>
                <c:pt idx="6">
                  <c:v>2949</c:v>
                </c:pt>
                <c:pt idx="9">
                  <c:v>2807</c:v>
                </c:pt>
                <c:pt idx="12">
                  <c:v>2755</c:v>
                </c:pt>
              </c:numCache>
            </c:numRef>
          </c:val>
          <c:extLst>
            <c:ext xmlns:c16="http://schemas.microsoft.com/office/drawing/2014/chart" uri="{C3380CC4-5D6E-409C-BE32-E72D297353CC}">
              <c16:uniqueId val="{00000008-513A-42EE-A801-688450EC8C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74</c:v>
                </c:pt>
                <c:pt idx="3">
                  <c:v>66</c:v>
                </c:pt>
                <c:pt idx="6">
                  <c:v>57</c:v>
                </c:pt>
                <c:pt idx="9">
                  <c:v>48</c:v>
                </c:pt>
                <c:pt idx="12">
                  <c:v>39</c:v>
                </c:pt>
              </c:numCache>
            </c:numRef>
          </c:val>
          <c:extLst>
            <c:ext xmlns:c16="http://schemas.microsoft.com/office/drawing/2014/chart" uri="{C3380CC4-5D6E-409C-BE32-E72D297353CC}">
              <c16:uniqueId val="{00000009-513A-42EE-A801-688450EC8C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4562</c:v>
                </c:pt>
                <c:pt idx="3">
                  <c:v>4559</c:v>
                </c:pt>
                <c:pt idx="6">
                  <c:v>4766</c:v>
                </c:pt>
                <c:pt idx="9">
                  <c:v>4593</c:v>
                </c:pt>
                <c:pt idx="12">
                  <c:v>4407</c:v>
                </c:pt>
              </c:numCache>
            </c:numRef>
          </c:val>
          <c:extLst>
            <c:ext xmlns:c16="http://schemas.microsoft.com/office/drawing/2014/chart" uri="{C3380CC4-5D6E-409C-BE32-E72D297353CC}">
              <c16:uniqueId val="{0000000A-513A-42EE-A801-688450EC8C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1823</c:v>
                </c:pt>
                <c:pt idx="2">
                  <c:v>#N/A</c:v>
                </c:pt>
                <c:pt idx="3">
                  <c:v>#N/A</c:v>
                </c:pt>
                <c:pt idx="4">
                  <c:v>1631</c:v>
                </c:pt>
                <c:pt idx="5">
                  <c:v>#N/A</c:v>
                </c:pt>
                <c:pt idx="6">
                  <c:v>#N/A</c:v>
                </c:pt>
                <c:pt idx="7">
                  <c:v>1746</c:v>
                </c:pt>
                <c:pt idx="8">
                  <c:v>#N/A</c:v>
                </c:pt>
                <c:pt idx="9">
                  <c:v>#N/A</c:v>
                </c:pt>
                <c:pt idx="10">
                  <c:v>1554</c:v>
                </c:pt>
                <c:pt idx="11">
                  <c:v>#N/A</c:v>
                </c:pt>
                <c:pt idx="12">
                  <c:v>#N/A</c:v>
                </c:pt>
                <c:pt idx="13">
                  <c:v>1443</c:v>
                </c:pt>
                <c:pt idx="14">
                  <c:v>#N/A</c:v>
                </c:pt>
              </c:numCache>
            </c:numRef>
          </c:val>
          <c:smooth val="0"/>
          <c:extLst>
            <c:ext xmlns:c16="http://schemas.microsoft.com/office/drawing/2014/chart" uri="{C3380CC4-5D6E-409C-BE32-E72D297353CC}">
              <c16:uniqueId val="{0000000B-513A-42EE-A801-688450EC8C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988</c:v>
                </c:pt>
                <c:pt idx="1">
                  <c:v>989</c:v>
                </c:pt>
                <c:pt idx="2">
                  <c:v>840</c:v>
                </c:pt>
              </c:numCache>
            </c:numRef>
          </c:val>
          <c:extLst>
            <c:ext xmlns:c16="http://schemas.microsoft.com/office/drawing/2014/chart" uri="{C3380CC4-5D6E-409C-BE32-E72D297353CC}">
              <c16:uniqueId val="{00000000-DD7E-4057-8A80-2427955ED3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219</c:v>
                </c:pt>
                <c:pt idx="1">
                  <c:v>219</c:v>
                </c:pt>
                <c:pt idx="2">
                  <c:v>219</c:v>
                </c:pt>
              </c:numCache>
            </c:numRef>
          </c:val>
          <c:extLst>
            <c:ext xmlns:c16="http://schemas.microsoft.com/office/drawing/2014/chart" uri="{C3380CC4-5D6E-409C-BE32-E72D297353CC}">
              <c16:uniqueId val="{00000001-DD7E-4057-8A80-2427955ED3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156</c:v>
                </c:pt>
                <c:pt idx="1">
                  <c:v>155</c:v>
                </c:pt>
                <c:pt idx="2">
                  <c:v>204</c:v>
                </c:pt>
              </c:numCache>
            </c:numRef>
          </c:val>
          <c:extLst>
            <c:ext xmlns:c16="http://schemas.microsoft.com/office/drawing/2014/chart" uri="{C3380CC4-5D6E-409C-BE32-E72D297353CC}">
              <c16:uniqueId val="{00000002-DD7E-4057-8A80-2427955ED3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{81F979E5-E3B7-45D8-A52B-2B9E17C2537D}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07F-4315-A8CA-C5A28EFBF9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{94155D7E-70E7-4B11-90BD-686A1A73DD4E}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7F-4315-A8CA-C5A28EFBF9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{6B6ACD7E-A436-4A99-AE81-6C46521D1708}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7F-4315-A8CA-C5A28EFBF9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{26F0A318-9BF8-45F4-BC8E-251FDD723496}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7F-4315-A8CA-C5A28EFBF9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{FAD0D7B0-D2C0-4648-8B7F-D13D1664FC34}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7F-4315-A8CA-C5A28EFBF9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{801254A4-42C3-4246-8276-7852E029422C}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07F-4315-A8CA-C5A28EFBF99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{60560BE4-7367-498F-922A-1F3FE119ED5A}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07F-4315-A8CA-C5A28EFBF99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{A1723445-95BB-4BC2-9A16-0AC6ADD283A0}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07F-4315-A8CA-C5A28EFBF9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{95381154-256F-4B06-8847-1131AEB8744D}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07F-4315-A8CA-C5A28EFBF9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37.799999999999997</c:v>
                </c:pt>
                <c:pt idx="16">
                  <c:v>39</c:v>
                </c:pt>
                <c:pt idx="24">
                  <c:v>40.299999999999997</c:v>
                </c:pt>
                <c:pt idx="32">
                  <c:v>40.6</c:v>
                </c:pt>
              </c:numCache>
            </c:numRef>
          </c:xVal>
          <c:yVal>
            <c:numRef>
              <c:f>公会計指標分析・財政指標組合せ分析表!$BP$51:$DC$51</c:f>
              <c:numCache>
                <c:formatCode>#,##0.0;"▲ "#,##0.0</c:formatCode>
                <c:ptCount val="40"/>
                <c:pt idx="8">
                  <c:v>67.400000000000006</c:v>
                </c:pt>
                <c:pt idx="16">
                  <c:v>72.400000000000006</c:v>
                </c:pt>
                <c:pt idx="24">
                  <c:v>61.9</c:v>
                </c:pt>
                <c:pt idx="32">
                  <c:v>56.2</c:v>
                </c:pt>
              </c:numCache>
            </c:numRef>
          </c:yVal>
          <c:smooth val="0"/>
          <c:extLst>
            <c:ext xmlns:c16="http://schemas.microsoft.com/office/drawing/2014/chart" uri="{C3380CC4-5D6E-409C-BE32-E72D297353CC}">
              <c16:uniqueId val="{00000009-C07F-4315-A8CA-C5A28EFBF9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{B90BEC46-ECEB-4BCA-927E-47C7125C4F38}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07F-4315-A8CA-C5A28EFBF9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{DFCFC2FB-4C48-461A-9E79-A9A7FABD606E}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7F-4315-A8CA-C5A28EFBF9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{4B836971-2E7C-47EC-9B19-88EF19AF397E}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7F-4315-A8CA-C5A28EFBF9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{76F1515C-DE5C-4B77-BB98-76DA64560091}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7F-4315-A8CA-C5A28EFBF9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{D8AC8769-B9C0-4DC8-94C8-056D8C26209E}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7F-4315-A8CA-C5A28EFBF99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{F9FC90C5-DA43-4AA3-872C-EFEB8804B6F1}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07F-4315-A8CA-C5A28EFBF995}"/>
                </c:ext>
              </c:extLst>
            </c:dLbl>
            <c:dLbl>
              <c:idx val="16"/>
              <c:layout>
                <c:manualLayout>
                  <c:x val="-3.785526257927540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{DAFDD19F-A2B7-4BD0-AE41-E2CC1A08FBF7}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07F-4315-A8CA-C5A28EFBF995}"/>
                </c:ext>
              </c:extLst>
            </c:dLbl>
            <c:dLbl>
              <c:idx val="24"/>
              <c:layout>
                <c:manualLayout>
                  <c:x val="-2.643513835986946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{65AAB538-D4F6-44B6-9DDD-348B48A2FCF7}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07F-4315-A8CA-C5A28EFBF99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{39AFF2C6-C7C1-4C96-88D3-E0C115788DBB}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07F-4315-A8CA-C5A28EFBF9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C07F-4315-A8CA-C5A28EFBF995}"/>
            </c:ext>
          </c:extLst>
        </c:ser>
        <c:dLbls>
          <c:showLegendKey val="0"/>
          <c:showVal val="1"/>
          <c:showCatName val="0"/>
          <c:showSerName val="0"/>
          <c:showPercent val="0"/>
          <c:showBubbleSize val="0"/>
        </c:dLbls>
        <c:axId val="46179840"/>
        <c:axId val="46181760"/>
      </c:scatterChart>
      <c:valAx>
        <c:axId val="46179840"/>
        <c:scaling>
          <c:orientation val="minMax"/>
          <c:max val="63"/>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{FD601D1B-578A-494D-968B-DB8EB65B5EE1}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58F-43EF-9FA1-6CAD46A094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{2692D66B-2491-446D-AB4F-B59A735AB087}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8F-43EF-9FA1-6CAD46A094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{9894BF12-BBA1-4AD8-972A-670393970FF7}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8F-43EF-9FA1-6CAD46A094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{7D30AA18-491F-4456-BA5F-C7BE5EE26E39}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8F-43EF-9FA1-6CAD46A094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{ECE95265-DB50-4066-8ADA-3AC61B715FBE}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8F-43EF-9FA1-6CAD46A0940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{40BF5048-A4DB-46EC-BD55-F600CB5EFF1D}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58F-43EF-9FA1-6CAD46A0940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{699D80AD-2236-4CD1-B74D-7C13270F0623}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58F-43EF-9FA1-6CAD46A0940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{C1F322B5-ABC5-4BDC-B1D1-0AD9EC2E0C00}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58F-43EF-9FA1-6CAD46A0940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{CE17C24B-9AC3-424F-B53A-75A600B0505D}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58F-43EF-9FA1-6CAD46A094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12.7</c:v>
                </c:pt>
                <c:pt idx="16">
                  <c:v>13.7</c:v>
                </c:pt>
                <c:pt idx="24">
                  <c:v>13.7</c:v>
                </c:pt>
                <c:pt idx="32">
                  <c:v>13.4</c:v>
                </c:pt>
              </c:numCache>
            </c:numRef>
          </c:xVal>
          <c:yVal>
            <c:numRef>
              <c:f>公会計指標分析・財政指標組合せ分析表!$BP$73:$DC$73</c:f>
              <c:numCache>
                <c:formatCode>#,##0.0;"▲ "#,##0.0</c:formatCode>
                <c:ptCount val="40"/>
                <c:pt idx="0">
                  <c:v>77.5</c:v>
                </c:pt>
                <c:pt idx="8">
                  <c:v>67.400000000000006</c:v>
                </c:pt>
                <c:pt idx="16">
                  <c:v>72.400000000000006</c:v>
                </c:pt>
                <c:pt idx="24">
                  <c:v>61.9</c:v>
                </c:pt>
                <c:pt idx="32">
                  <c:v>56.2</c:v>
                </c:pt>
              </c:numCache>
            </c:numRef>
          </c:yVal>
          <c:smooth val="0"/>
          <c:extLst>
            <c:ext xmlns:c16="http://schemas.microsoft.com/office/drawing/2014/chart" uri="{C3380CC4-5D6E-409C-BE32-E72D297353CC}">
              <c16:uniqueId val="{00000009-558F-43EF-9FA1-6CAD46A094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{EEDA0B68-8D46-444D-8AF0-858813F95E02}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58F-43EF-9FA1-6CAD46A094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{291351CD-2342-4698-A24F-3B5FB518B7B1}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8F-43EF-9FA1-6CAD46A094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{A2EDB603-EE3B-4C88-8D52-2E91ACA79D37}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8F-43EF-9FA1-6CAD46A094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{05E51213-F225-430F-A939-53FFF65AF0F0}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8F-43EF-9FA1-6CAD46A094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{53DCA36C-4BBD-4432-ABB2-30126690790E}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8F-43EF-9FA1-6CAD46A09406}"/>
                </c:ext>
              </c:extLst>
            </c:dLbl>
            <c:dLbl>
              <c:idx val="8"/>
              <c:layout>
                <c:manualLayout>
                  <c:x val="-2.518265709572776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{142D1570-5EDC-4F0C-A264-51840BBC3362}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58F-43EF-9FA1-6CAD46A09406}"/>
                </c:ext>
              </c:extLst>
            </c:dLbl>
            <c:dLbl>
              <c:idx val="16"/>
              <c:layout>
                <c:manualLayout>
                  <c:x val="-3.8213326142493495E-2"/>
                  <c:y val="-7.268014332419804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{ED1ED98F-6220-4FBC-A37D-EAEC7469F80D}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58F-43EF-9FA1-6CAD46A09406}"/>
                </c:ext>
              </c:extLst>
            </c:dLbl>
            <c:dLbl>
              <c:idx val="24"/>
              <c:layout>
                <c:manualLayout>
                  <c:x val="-3.1697991619110633E-2"/>
                  <c:y val="-5.21531508513898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{B211182A-CF81-408A-BB07-83D1771D9A79}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58F-43EF-9FA1-6CAD46A0940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{A55C5483-73F2-4D1C-90D5-EFC8C728A981}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58F-43EF-9FA1-6CAD46A094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558F-43EF-9FA1-6CAD46A09406}"/>
            </c:ext>
          </c:extLst>
        </c:ser>
        <c:dLbls>
          <c:showLegendKey val="0"/>
          <c:showVal val="1"/>
          <c:showCatName val="0"/>
          <c:showSerName val="0"/>
          <c:showPercent val="0"/>
          <c:showBubbleSize val="0"/>
        </c:dLbls>
        <c:axId val="84219776"/>
        <c:axId val="84234240"/>
      </c:scatterChart>
      <c:valAx>
        <c:axId val="84219776"/>
        <c:scaling>
          <c:orientation val="minMax"/>
          <c:max val="14.2"/>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福岡県久山町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FAED6D-778F-40DD-B751-9094533AF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5744D0D-31F5-4728-A027-806E106A6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67C09AD-5D31-43AC-9258-3180818ED5D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9009AF6-6281-4069-8681-32DB2843AB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568FB44-255C-4B40-9429-4F648CDAF5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90C0FA7-EBAC-4BB5-A95B-9593783B52A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A19E6A6-EB55-4314-947D-A30B589C30C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C451EE2-8E87-427A-A03A-54B373758F7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ED3B036-1407-49FE-8187-01A8C9D9A9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6882EF4-22CE-46D5-995F-EFEABBDE747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0307797-C987-4549-87B9-07297C9B59C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99E766B-7356-4CE8-9321-4C28550C936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8,987
8,749
37.44
5,172,138
4,806,720
308,839
2,942,545
4,407,107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70FA9FD-D520-4274-AABF-835B8F23F43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DFC6058-0A59-4933-B747-9D1AA10CB2A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186A8DF-7DB1-4635-A933-BB975C1529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AF30DC1-13AA-445C-85BC-DC3959B2F58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2A12BF2-E4AF-4167-8560-49F76A03BB0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F12524C-6460-452E-95F4-E39048A2E4E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AA832B2-F655-4B94-99CE-74C3AA7467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D7799E1-6CEF-438A-95E1-D132CAE926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66A37A8-87D5-4D70-8418-BF39A1B6DA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F8EE2E7-0D44-468E-89BA-D8C4BC8AC4F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75379FD-33A9-4C3A-AEDF-FC88235607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3867731-DEEB-4BEB-8FBD-BF2B663E2C2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2CBD1F2-2577-4B81-AE00-B64C60CEE3C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B25F076-0B2A-4FF7-BA68-63010A757C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D25BD6F-AC0E-4265-9003-B2F0F9A51D7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29F077B-6AFC-4AB6-8DE4-02F0B2A80ED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9EA7D8F-BC65-46F0-B911-7B9F367F79B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522FE8F-0486-4A63-83EE-C3FC09B8F9F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210B8C4-1956-4040-B4A3-0ABF96C031C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8548FEB-FC9F-4613-A48B-1789ABAC21F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CC5EC63-4436-43E7-BB67-3ED923E94BD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6080F7F-B5B4-42EF-9CC6-F9099B9FCE7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EA36763B-9B23-4777-9835-D9BDDE643F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5E8C9CB-5B06-4D6C-8FF1-9CB2EB78038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9CC4231-9B18-44B8-8D52-1C9F43E487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E7E074B-735E-4A2D-8980-F70AA1B0409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26519B39-BADE-4BA9-A059-AB8C8920D5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7B284E5-4701-4798-B270-917FD1996FF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2455291-AD77-4136-9C9C-DC62DE5B9B0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839E977-EF6A-4E17-B2DA-8E739C9CE1D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7EBF1D5-EDFF-4621-AC61-5ABD7110848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8DA425A-2490-4561-8DF5-1BEF6939C80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4B69BE7-6484-4353-A1CE-FD840A8892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E40F86C-0BA9-41FC-89E0-C4FF9DC6B7B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40.6%</a:t>
          </a:r>
          <a:r>
            <a:rPr kumimoji="1" lang="ja-JP" altLang="en-US" sz="1100">
              <a:latin typeface="ＭＳ Ｐゴシック" panose="020B0600070205080204" pitchFamily="50" charset="-128"/>
              <a:ea typeface="ＭＳ Ｐゴシック" panose="020B0600070205080204" pitchFamily="50" charset="-128"/>
            </a:rPr>
            <a:t>と類似団体に比べ、</a:t>
          </a:r>
          <a:r>
            <a:rPr kumimoji="1" lang="en-US" altLang="ja-JP" sz="1100">
              <a:latin typeface="ＭＳ Ｐゴシック" panose="020B0600070205080204" pitchFamily="50" charset="-128"/>
              <a:ea typeface="ＭＳ Ｐゴシック" panose="020B0600070205080204" pitchFamily="50" charset="-128"/>
            </a:rPr>
            <a:t>20.1%</a:t>
          </a:r>
          <a:r>
            <a:rPr kumimoji="1" lang="ja-JP" altLang="en-US" sz="1100">
              <a:latin typeface="ＭＳ Ｐゴシック" panose="020B0600070205080204" pitchFamily="50" charset="-128"/>
              <a:ea typeface="ＭＳ Ｐゴシック" panose="020B0600070205080204" pitchFamily="50" charset="-128"/>
            </a:rPr>
            <a:t>低い。近年小中学校の大規模改修や幼稚園の新設、道路改修等を行っており、減価償却率が減少したためである。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84E8165-1692-49D0-BB2A-FA5A485FE5E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37F9161-43D3-46E8-B3CB-B884F3DEF3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46CA2EB1-5587-4819-9BAC-3A34945BB4B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FD5CD9AF-377B-45B9-B090-9346BD31B67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59B3A25B-AFA7-4021-AF9C-096AD73E5F9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B25381F1-84D9-4C26-9925-BA9EDBD8EBA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B9B9B8E6-6055-4202-A54D-E4C148BB8F9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3C41BAC1-BC70-4021-A345-E63501A98F4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0B19F0C-084E-4D73-84D1-45C2D934101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8A9D8ACC-D13E-4EC7-A52E-2638CC17DC9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5A92E63D-63E7-49C6-B285-BF480C594E2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FA5B532-6F25-4EAD-9257-AE9D4B0D2BB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2AD35061-812A-4E54-9A10-45A2F3CCE5E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93AAE043-81F1-40E4-A8F2-DBC5FFA3F05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FEC9A095-2DA3-4992-B793-A2DF3841C0C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D2D83010-CCAD-4AF3-A28F-C9FC6F5CD7D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C7E1AF4-3621-4E5F-B804-B0D3C4A0BF3C}"/>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8157C25-DBF7-4814-BD36-B97DA2B772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a16="http://schemas.microsoft.com/office/drawing/2014/main" id="{11285933-2181-491C-A413-C47DC6FDE734}"/>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a16="http://schemas.microsoft.com/office/drawing/2014/main" id="{409618C1-410D-430D-8915-A8CF7F01EF69}"/>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a16="http://schemas.microsoft.com/office/drawing/2014/main" id="{A6DB62BE-07FE-48EB-94CF-ECCC1380E454}"/>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a16="http://schemas.microsoft.com/office/drawing/2014/main" id="{096F67E2-63D8-44FA-B09F-E6B91F78F6E7}"/>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a16="http://schemas.microsoft.com/office/drawing/2014/main" id="{028D9ECE-2A9A-438C-82DE-7A97D8C42027}"/>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1" name="有形固定資産減価償却率平均値テキスト">
          <a:extLst>
            <a:ext uri="{FF2B5EF4-FFF2-40B4-BE49-F238E27FC236}">
              <a16:creationId xmlns:a16="http://schemas.microsoft.com/office/drawing/2014/main" id="{5C704A0E-C181-4D2D-9B60-E56F815B0E0F}"/>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a16="http://schemas.microsoft.com/office/drawing/2014/main" id="{45024943-339A-4D37-9596-CDCB7ABD63F3}"/>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a16="http://schemas.microsoft.com/office/drawing/2014/main" id="{C93F2848-672C-4264-90C2-E721065EEC47}"/>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a16="http://schemas.microsoft.com/office/drawing/2014/main" id="{9ECB131A-468B-4DF0-A566-57DFB6525FD4}"/>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a16="http://schemas.microsoft.com/office/drawing/2014/main" id="{DE7E348E-8966-4C73-9232-63C4D4F1B603}"/>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4562D3A-D955-4568-B62B-BBB02CC24CC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F633256-1B9E-435C-ABEF-58FDB29137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11F79B0-65CE-4DAF-B025-0C4C3AE396A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A0620D8-A2EE-43DF-B5E9-BF613DD59B9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5967293-FA0E-48DB-BF36-CA7A34A2464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133441</xdr:rowOff>
    </xdr:from>
    <xdr:to>
      <xdr:col>23</xdr:col>
      <xdr:colOff>136525</xdr:colOff>
      <xdr:row>35</xdr:row>
      <xdr:rowOff>63591</xdr:rowOff>
    </xdr:to>
    <xdr:sp macro="" textlink="">
      <xdr:nvSpPr>
        <xdr:cNvPr id="81" name="楕円 80">
          <a:extLst>
            <a:ext uri="{FF2B5EF4-FFF2-40B4-BE49-F238E27FC236}">
              <a16:creationId xmlns:a16="http://schemas.microsoft.com/office/drawing/2014/main" id="{328D37B1-7465-4E9B-BF83-F9FFFA3E3A5B}"/>
            </a:ext>
          </a:extLst>
        </xdr:cNvPr>
        <xdr:cNvSpPr/>
      </xdr:nvSpPr>
      <xdr:spPr>
        <a:xfrm>
          <a:off x="47117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48368</xdr:rowOff>
    </xdr:from>
    <xdr:ext cx="405111" cy="259045"/>
    <xdr:sp macro="" textlink="">
      <xdr:nvSpPr>
        <xdr:cNvPr id="82" name="有形固定資産減価償却率該当値テキスト">
          <a:extLst>
            <a:ext uri="{FF2B5EF4-FFF2-40B4-BE49-F238E27FC236}">
              <a16:creationId xmlns:a16="http://schemas.microsoft.com/office/drawing/2014/main" id="{B1F45B5E-444E-487D-83E2-943750376CF1}"/>
            </a:ext>
          </a:extLst>
        </xdr:cNvPr>
        <xdr:cNvSpPr txBox="1"/>
      </xdr:nvSpPr>
      <xdr:spPr>
        <a:xfrm>
          <a:off x="4813300" y="6649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142694</xdr:rowOff>
    </xdr:from>
    <xdr:to>
      <xdr:col>19</xdr:col>
      <xdr:colOff>187325</xdr:colOff>
      <xdr:row>35</xdr:row>
      <xdr:rowOff>72844</xdr:rowOff>
    </xdr:to>
    <xdr:sp macro="" textlink="">
      <xdr:nvSpPr>
        <xdr:cNvPr id="83" name="楕円 82">
          <a:extLst>
            <a:ext uri="{FF2B5EF4-FFF2-40B4-BE49-F238E27FC236}">
              <a16:creationId xmlns:a16="http://schemas.microsoft.com/office/drawing/2014/main" id="{70A1084B-32CD-4EDF-891C-6DDC9DA13CF5}"/>
            </a:ext>
          </a:extLst>
        </xdr:cNvPr>
        <xdr:cNvSpPr/>
      </xdr:nvSpPr>
      <xdr:spPr>
        <a:xfrm>
          <a:off x="4000500" y="67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12791</xdr:rowOff>
    </xdr:from>
    <xdr:to>
      <xdr:col>23</xdr:col>
      <xdr:colOff>85725</xdr:colOff>
      <xdr:row>35</xdr:row>
      <xdr:rowOff>22044</xdr:rowOff>
    </xdr:to>
    <xdr:cxnSp macro="">
      <xdr:nvCxnSpPr>
        <xdr:cNvPr id="84" name="直線コネクタ 83">
          <a:extLst>
            <a:ext uri="{FF2B5EF4-FFF2-40B4-BE49-F238E27FC236}">
              <a16:creationId xmlns:a16="http://schemas.microsoft.com/office/drawing/2014/main" id="{6273FBB6-AD0C-42B4-AF6B-49B8841A8486}"/>
            </a:ext>
          </a:extLst>
        </xdr:cNvPr>
        <xdr:cNvCxnSpPr/>
      </xdr:nvCxnSpPr>
      <xdr:spPr>
        <a:xfrm flipV="1">
          <a:off x="4051300" y="6785066"/>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35</xdr:row>
      <xdr:rowOff>11340</xdr:rowOff>
    </xdr:from>
    <xdr:to>
      <xdr:col>15</xdr:col>
      <xdr:colOff>187325</xdr:colOff>
      <xdr:row>35</xdr:row>
      <xdr:rowOff>112940</xdr:rowOff>
    </xdr:to>
    <xdr:sp macro="" textlink="">
      <xdr:nvSpPr>
        <xdr:cNvPr id="85" name="楕円 84">
          <a:extLst>
            <a:ext uri="{FF2B5EF4-FFF2-40B4-BE49-F238E27FC236}">
              <a16:creationId xmlns:a16="http://schemas.microsoft.com/office/drawing/2014/main" id="{96F42E9E-BFCF-4FBA-B42F-D559F12E7902}"/>
            </a:ext>
          </a:extLst>
        </xdr:cNvPr>
        <xdr:cNvSpPr/>
      </xdr:nvSpPr>
      <xdr:spPr>
        <a:xfrm>
          <a:off x="3238500" y="678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35</xdr:row>
      <xdr:rowOff>22044</xdr:rowOff>
    </xdr:from>
    <xdr:to>
      <xdr:col>19</xdr:col>
      <xdr:colOff>136525</xdr:colOff>
      <xdr:row>35</xdr:row>
      <xdr:rowOff>62140</xdr:rowOff>
    </xdr:to>
    <xdr:cxnSp macro="">
      <xdr:nvCxnSpPr>
        <xdr:cNvPr id="86" name="直線コネクタ 85">
          <a:extLst>
            <a:ext uri="{FF2B5EF4-FFF2-40B4-BE49-F238E27FC236}">
              <a16:creationId xmlns:a16="http://schemas.microsoft.com/office/drawing/2014/main" id="{67BA75D6-E2EB-4455-921C-A56304E393A9}"/>
            </a:ext>
          </a:extLst>
        </xdr:cNvPr>
        <xdr:cNvCxnSpPr/>
      </xdr:nvCxnSpPr>
      <xdr:spPr>
        <a:xfrm flipV="1">
          <a:off x="3289300" y="6794319"/>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35</xdr:row>
      <xdr:rowOff>48351</xdr:rowOff>
    </xdr:from>
    <xdr:to>
      <xdr:col>11</xdr:col>
      <xdr:colOff>187325</xdr:colOff>
      <xdr:row>35</xdr:row>
      <xdr:rowOff>149951</xdr:rowOff>
    </xdr:to>
    <xdr:sp macro="" textlink="">
      <xdr:nvSpPr>
        <xdr:cNvPr id="87" name="楕円 86">
          <a:extLst>
            <a:ext uri="{FF2B5EF4-FFF2-40B4-BE49-F238E27FC236}">
              <a16:creationId xmlns:a16="http://schemas.microsoft.com/office/drawing/2014/main" id="{BE3F2CA6-17CB-4312-84DA-E852DD442530}"/>
            </a:ext>
          </a:extLst>
        </xdr:cNvPr>
        <xdr:cNvSpPr/>
      </xdr:nvSpPr>
      <xdr:spPr>
        <a:xfrm>
          <a:off x="2476500" y="68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62140</xdr:rowOff>
    </xdr:from>
    <xdr:to>
      <xdr:col>15</xdr:col>
      <xdr:colOff>136525</xdr:colOff>
      <xdr:row>35</xdr:row>
      <xdr:rowOff>99151</xdr:rowOff>
    </xdr:to>
    <xdr:cxnSp macro="">
      <xdr:nvCxnSpPr>
        <xdr:cNvPr id="88" name="直線コネクタ 87">
          <a:extLst>
            <a:ext uri="{FF2B5EF4-FFF2-40B4-BE49-F238E27FC236}">
              <a16:creationId xmlns:a16="http://schemas.microsoft.com/office/drawing/2014/main" id="{08FB6E4C-9D73-4475-828D-53D2EF5B137E}"/>
            </a:ext>
          </a:extLst>
        </xdr:cNvPr>
        <xdr:cNvCxnSpPr/>
      </xdr:nvCxnSpPr>
      <xdr:spPr>
        <a:xfrm flipV="1">
          <a:off x="2527300" y="6834415"/>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9" name="n_1aveValue有形固定資産減価償却率">
          <a:extLst>
            <a:ext uri="{FF2B5EF4-FFF2-40B4-BE49-F238E27FC236}">
              <a16:creationId xmlns:a16="http://schemas.microsoft.com/office/drawing/2014/main" id="{5C063EB0-483F-4180-B2D9-0B5C0A44427E}"/>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0" name="n_2aveValue有形固定資産減価償却率">
          <a:extLst>
            <a:ext uri="{FF2B5EF4-FFF2-40B4-BE49-F238E27FC236}">
              <a16:creationId xmlns:a16="http://schemas.microsoft.com/office/drawing/2014/main" id="{AA37F599-F705-4ACF-B4E4-BD70CD85F024}"/>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1" name="n_3aveValue有形固定資産減価償却率">
          <a:extLst>
            <a:ext uri="{FF2B5EF4-FFF2-40B4-BE49-F238E27FC236}">
              <a16:creationId xmlns:a16="http://schemas.microsoft.com/office/drawing/2014/main" id="{8B42A1BC-2C83-4B95-A3FF-96F307EBEB32}"/>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63971</xdr:rowOff>
    </xdr:from>
    <xdr:ext cx="405111" cy="259045"/>
    <xdr:sp macro="" textlink="">
      <xdr:nvSpPr>
        <xdr:cNvPr id="92" name="n_1mainValue有形固定資産減価償却率">
          <a:extLst>
            <a:ext uri="{FF2B5EF4-FFF2-40B4-BE49-F238E27FC236}">
              <a16:creationId xmlns:a16="http://schemas.microsoft.com/office/drawing/2014/main" id="{6E5A5BF5-921C-42CA-B0E4-0622F4C4ADCC}"/>
            </a:ext>
          </a:extLst>
        </xdr:cNvPr>
        <xdr:cNvSpPr txBox="1"/>
      </xdr:nvSpPr>
      <xdr:spPr>
        <a:xfrm>
          <a:off x="3836044" y="683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104067</xdr:rowOff>
    </xdr:from>
    <xdr:ext cx="405111" cy="259045"/>
    <xdr:sp macro="" textlink="">
      <xdr:nvSpPr>
        <xdr:cNvPr id="93" name="n_2mainValue有形固定資産減価償却率">
          <a:extLst>
            <a:ext uri="{FF2B5EF4-FFF2-40B4-BE49-F238E27FC236}">
              <a16:creationId xmlns:a16="http://schemas.microsoft.com/office/drawing/2014/main" id="{F71B33B6-2DDF-45C3-8D11-5C03786C76DF}"/>
            </a:ext>
          </a:extLst>
        </xdr:cNvPr>
        <xdr:cNvSpPr txBox="1"/>
      </xdr:nvSpPr>
      <xdr:spPr>
        <a:xfrm>
          <a:off x="3086744" y="687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141078</xdr:rowOff>
    </xdr:from>
    <xdr:ext cx="405111" cy="259045"/>
    <xdr:sp macro="" textlink="">
      <xdr:nvSpPr>
        <xdr:cNvPr id="94" name="n_3mainValue有形固定資産減価償却率">
          <a:extLst>
            <a:ext uri="{FF2B5EF4-FFF2-40B4-BE49-F238E27FC236}">
              <a16:creationId xmlns:a16="http://schemas.microsoft.com/office/drawing/2014/main" id="{8E7F9CBE-8387-4288-954F-C63C9650E80E}"/>
            </a:ext>
          </a:extLst>
        </xdr:cNvPr>
        <xdr:cNvSpPr txBox="1"/>
      </xdr:nvSpPr>
      <xdr:spPr>
        <a:xfrm>
          <a:off x="2324744" y="6913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DB4C2B85-1F29-473A-A499-B9A9F081F42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F5490D0D-7617-4F91-9404-1259C42427B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998364A-0BFB-40F7-8E77-65842B18BAA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566F924A-B48D-4704-8A98-30E50568113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DE93AA9E-5FB9-4BD5-B98D-B7352406916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55CF21D7-8627-48AA-9BD8-43FBD0EFA7D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E09F5484-40B9-40D8-AF8C-C2C960CE4F6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E1F679F-544C-4EB8-821B-BBA829C57B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3038BCC0-D972-48E9-B625-74B03FCE0B7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62707BD8-E8DF-48E9-9C22-5B746C4F913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FB28A8F7-7A75-4686-BD99-33C2CC580F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F9F71A01-0BEF-447D-9CD9-B31671E72F6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605D583C-A60F-4FEB-898A-930429FD02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投資的事業を行う際の起債の借入が影響して、類似団体に比べ、</a:t>
          </a:r>
          <a:r>
            <a:rPr kumimoji="1" lang="en-US" altLang="ja-JP" sz="1100">
              <a:latin typeface="ＭＳ Ｐゴシック" panose="020B0600070205080204" pitchFamily="50" charset="-128"/>
              <a:ea typeface="ＭＳ Ｐゴシック" panose="020B0600070205080204" pitchFamily="50" charset="-128"/>
            </a:rPr>
            <a:t>110.7%</a:t>
          </a:r>
          <a:r>
            <a:rPr kumimoji="1" lang="ja-JP" altLang="en-US" sz="1100">
              <a:latin typeface="ＭＳ Ｐゴシック" panose="020B0600070205080204" pitchFamily="50" charset="-128"/>
              <a:ea typeface="ＭＳ Ｐゴシック" panose="020B0600070205080204" pitchFamily="50" charset="-128"/>
            </a:rPr>
            <a:t>高くなっている。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7A06A9AD-FE49-4C75-B6B2-042F925A2FA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D32D7632-42DB-4AFA-9E9C-49F41C5F578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88C758EF-3D12-48A3-BE6D-3C62CB375AD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87231D23-81DF-491C-A20A-C1CA75532C9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41070DBA-1E0B-4EA3-80F2-31F9FC7979E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304DE0C8-C2DC-4DFC-BF7D-3D5B154B8B3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FA8C7BC0-11AA-4B5E-8C71-8BBBC9033E6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CAB1B517-01B3-488A-ABCC-E17498B96F4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8AECB68D-81F8-4AAC-8C6B-2DFF2B88E9F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F561E07A-E24E-49D7-8C12-8C85C67683C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E3B83F6A-C10D-4277-8C81-764BBCD6BD5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92A91C5A-79E1-4ED3-AAA0-B980376313F8}"/>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88C39C66-D915-4726-9C0A-3E05073D67B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9DF0D3ED-8651-40AD-ACE2-463993A4CA5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FA3FEE2B-D381-4F71-B079-C332C2E4C9D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E02754E7-1B32-41A1-BA91-004394C4FE45}"/>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43B93F72-6959-4DF0-B672-DFE13F45CED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8C367558-5313-4F98-A02C-D10CDEFE8806}"/>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6" name="債務償還比率最大値テキスト">
          <a:extLst>
            <a:ext uri="{FF2B5EF4-FFF2-40B4-BE49-F238E27FC236}">
              <a16:creationId xmlns:a16="http://schemas.microsoft.com/office/drawing/2014/main" id="{93AE8C81-737D-4AE2-8938-E69BE766BAE7}"/>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7" name="直線コネクタ 126">
          <a:extLst>
            <a:ext uri="{FF2B5EF4-FFF2-40B4-BE49-F238E27FC236}">
              <a16:creationId xmlns:a16="http://schemas.microsoft.com/office/drawing/2014/main" id="{0272B4CD-58F9-42FA-98CB-A8758F2A9C6D}"/>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8" name="債務償還比率平均値テキスト">
          <a:extLst>
            <a:ext uri="{FF2B5EF4-FFF2-40B4-BE49-F238E27FC236}">
              <a16:creationId xmlns:a16="http://schemas.microsoft.com/office/drawing/2014/main" id="{55EAB33A-0612-41F3-B4A9-BB94DB46EC60}"/>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9" name="フローチャート: 判断 128">
          <a:extLst>
            <a:ext uri="{FF2B5EF4-FFF2-40B4-BE49-F238E27FC236}">
              <a16:creationId xmlns:a16="http://schemas.microsoft.com/office/drawing/2014/main" id="{15655341-8E93-4A85-BD84-B907C79C5FF4}"/>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0" name="フローチャート: 判断 129">
          <a:extLst>
            <a:ext uri="{FF2B5EF4-FFF2-40B4-BE49-F238E27FC236}">
              <a16:creationId xmlns:a16="http://schemas.microsoft.com/office/drawing/2014/main" id="{FD430259-FC7E-4FDC-B188-CBCB3AF4A2BF}"/>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A16AA10-F275-4AD7-8BBA-06E92EDE9E1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8A702D9-BD66-4A94-84F7-77885A90711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DD23FF6-33B6-44DE-9E02-5212EE5676F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6C7E882E-D720-44BE-BA49-A88A67A575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746FD82-5FBA-4F6F-A6EA-E1B3EE5A865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21816</xdr:rowOff>
    </xdr:from>
    <xdr:to>
      <xdr:col>76</xdr:col>
      <xdr:colOff>73025</xdr:colOff>
      <xdr:row>30</xdr:row>
      <xdr:rowOff>123416</xdr:rowOff>
    </xdr:to>
    <xdr:sp macro="" textlink="">
      <xdr:nvSpPr>
        <xdr:cNvPr id="136" name="楕円 135">
          <a:extLst>
            <a:ext uri="{FF2B5EF4-FFF2-40B4-BE49-F238E27FC236}">
              <a16:creationId xmlns:a16="http://schemas.microsoft.com/office/drawing/2014/main" id="{BF0D2FCE-C4AE-4FA4-860F-61259E2C76DB}"/>
            </a:ext>
          </a:extLst>
        </xdr:cNvPr>
        <xdr:cNvSpPr/>
      </xdr:nvSpPr>
      <xdr:spPr>
        <a:xfrm>
          <a:off x="14744700" y="593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44693</xdr:rowOff>
    </xdr:from>
    <xdr:ext cx="469744" cy="259045"/>
    <xdr:sp macro="" textlink="">
      <xdr:nvSpPr>
        <xdr:cNvPr id="137" name="債務償還比率該当値テキスト">
          <a:extLst>
            <a:ext uri="{FF2B5EF4-FFF2-40B4-BE49-F238E27FC236}">
              <a16:creationId xmlns:a16="http://schemas.microsoft.com/office/drawing/2014/main" id="{99E140CB-1D95-4399-91C5-FA43BA3868F7}"/>
            </a:ext>
          </a:extLst>
        </xdr:cNvPr>
        <xdr:cNvSpPr txBox="1"/>
      </xdr:nvSpPr>
      <xdr:spPr>
        <a:xfrm>
          <a:off x="14846300" y="57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24935</xdr:rowOff>
    </xdr:from>
    <xdr:to>
      <xdr:col>72</xdr:col>
      <xdr:colOff>123825</xdr:colOff>
      <xdr:row>30</xdr:row>
      <xdr:rowOff>126535</xdr:rowOff>
    </xdr:to>
    <xdr:sp macro="" textlink="">
      <xdr:nvSpPr>
        <xdr:cNvPr id="138" name="楕円 137">
          <a:extLst>
            <a:ext uri="{FF2B5EF4-FFF2-40B4-BE49-F238E27FC236}">
              <a16:creationId xmlns:a16="http://schemas.microsoft.com/office/drawing/2014/main" id="{BC8BB188-A00D-41FE-A215-82D25C3F3EFA}"/>
            </a:ext>
          </a:extLst>
        </xdr:cNvPr>
        <xdr:cNvSpPr/>
      </xdr:nvSpPr>
      <xdr:spPr>
        <a:xfrm>
          <a:off x="14033500" y="59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72616</xdr:rowOff>
    </xdr:from>
    <xdr:to>
      <xdr:col>76</xdr:col>
      <xdr:colOff>22225</xdr:colOff>
      <xdr:row>30</xdr:row>
      <xdr:rowOff>75735</xdr:rowOff>
    </xdr:to>
    <xdr:cxnSp macro="">
      <xdr:nvCxnSpPr>
        <xdr:cNvPr id="139" name="直線コネクタ 138">
          <a:extLst>
            <a:ext uri="{FF2B5EF4-FFF2-40B4-BE49-F238E27FC236}">
              <a16:creationId xmlns:a16="http://schemas.microsoft.com/office/drawing/2014/main" id="{C8FF02A4-1F4F-4BF6-8319-CCB44BC9F802}"/>
            </a:ext>
          </a:extLst>
        </xdr:cNvPr>
        <xdr:cNvCxnSpPr/>
      </xdr:nvCxnSpPr>
      <xdr:spPr>
        <a:xfrm flipV="1">
          <a:off x="14084300" y="5987641"/>
          <a:ext cx="7112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0" name="n_1aveValue債務償還比率">
          <a:extLst>
            <a:ext uri="{FF2B5EF4-FFF2-40B4-BE49-F238E27FC236}">
              <a16:creationId xmlns:a16="http://schemas.microsoft.com/office/drawing/2014/main" id="{236CD9DF-7C02-4EE9-9700-D08F7D7861DD}"/>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143062</xdr:rowOff>
    </xdr:from>
    <xdr:ext cx="469744" cy="259045"/>
    <xdr:sp macro="" textlink="">
      <xdr:nvSpPr>
        <xdr:cNvPr id="141" name="n_1mainValue債務償還比率">
          <a:extLst>
            <a:ext uri="{FF2B5EF4-FFF2-40B4-BE49-F238E27FC236}">
              <a16:creationId xmlns:a16="http://schemas.microsoft.com/office/drawing/2014/main" id="{4E6AE773-6C42-4494-81AB-B8F9B374443C}"/>
            </a:ext>
          </a:extLst>
        </xdr:cNvPr>
        <xdr:cNvSpPr txBox="1"/>
      </xdr:nvSpPr>
      <xdr:spPr>
        <a:xfrm>
          <a:off x="13836727" y="571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59294FEA-E3B1-40C2-9E14-657953836CB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800961FA-6560-44BD-B7F0-5D93B988D3E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1114EA62-2602-4134-81CD-C8BA97F116C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38250DE5-F9D6-495B-A95B-095AAFEE1F4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69E72D30-BA64-4E9D-8EC4-B7D8E9C018B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3DF59F19-4270-4E1A-BDB2-04B8060A29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CA8CB5-3DCB-4709-9C70-11036F6D48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4AD475E-F496-4621-9D66-922638ACE0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0DEBD0-44E3-4032-9EE4-A3E4A50218A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6C1492-8133-4E4E-A55C-1DFAD38F25B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46CD42-636D-4DD0-9274-A35511CD29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3996AF-DC1A-4151-A212-AAC7571CF6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311177-F172-4C92-AF78-522C3F4F7F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31D152-3C7F-4531-971E-52F709B85F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E5A283-248B-4240-8A26-F29E3C317D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3F0692-CB89-4775-91BA-5DBF46B616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8,987
8,749
37.44
5,172,138
4,806,720
308,839
2,942,545
4,407,107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E191DE-993C-42D0-BA2B-93AA9DA512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35E133-14C0-49B1-A89F-5966DF9E80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A16410-2BA5-4D1E-8B4C-D31A9EC335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A76A119-B907-4EFB-BA94-D3834FBD94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B37781-DEE6-4518-B36B-0AC865D771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04AC52-30E3-4FD5-8406-A0AA25FCD24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8052A73-F4E6-46A5-A894-AD40137EEE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BA0937-AFA1-4E59-8717-77B21F6D26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D88D72-BA92-415A-BB02-D0E0304F43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84B48A-1F9C-448E-9056-7F885470CB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35F323-590C-42D5-B3FC-729FF77B85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A6256F-F857-4170-B891-358F7264E6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6C2E4C-A5CB-4AD2-9EA9-01473AA58F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6D8A5C-4463-4C45-9525-6EE859CA41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4CF9C9-3AC9-4E1D-BEFF-6E8DA73A961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7D1B5AB-8423-4B38-8098-CBD1A4DFB53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599FBD-9761-4F44-86CB-726FDED7E5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135D05-998A-48A3-BCE2-1FBE40DC19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D0A627-59A9-4E88-B41B-0A6998ABD3C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AD6343-A934-4CEA-B075-AD0633C99B5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8AC8D2C-EBD0-4776-9F08-3CEB4EFD2F5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97EA01A-B70F-40DA-A2FD-C90798AB9B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94F5951-A379-4B4E-BF8A-7D65529671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5CCFFE9-8594-4162-949E-54F61AD445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6CF86D8-C83D-4055-8DE2-C842FE0238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1622F1A-8A16-4EB9-B48F-4FA38608F8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B013B50-FEA4-4621-9B99-D6EB1B3831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E7C5C9A-D36D-4837-B24C-41425643F0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4BE50D9-5835-4E34-AFA5-DE1466A017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ED025F8-5CC6-4EEC-88CB-B97953B0E0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A874A95-E282-4D18-BB03-9FE20830494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4044F894-D3C7-4B0F-BD78-E111BE07F95C}"/>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64DEC5F-E910-4856-94F2-E155ED2FC17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52DA106-511F-4C7E-81D5-9E040B578AF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109CC6A-B9C4-498C-A09E-53412F83F12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A185A4B-3A86-4C25-95A3-B2030FB4DA1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F370422-98E3-4728-8F74-71A6777DDC3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A010216-94AA-400C-8F1F-14131C532E8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2559A1E-2055-4298-94BD-000104FEDA6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B1AA45A-DD2A-4254-9E65-A21CB2D5DBE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CB5E072-7D82-4669-B1F2-C26761505D7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A31C71D-B8AD-49C4-9094-9667FA25682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310E050-808F-48E6-B8CD-6CF3ABED37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3E92071-EBA8-419D-9602-AE5C0199686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3E427C0-3969-422E-82EC-E459AEEC3F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4210D7EA-6414-40F3-9375-4958BF7D400C}"/>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4918DA28-745D-4592-AE35-335ED71A67B9}"/>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6F557EDE-40A4-4F13-93F8-1DDE4BF8ED2F}"/>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27776E1A-BFC1-4677-93B4-BBC07E466207}"/>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1BF99A74-DC52-4B96-BF6E-7F160F03A3F3}"/>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47139DBA-4B62-4719-93FD-F041437E7725}"/>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60FAFA31-6E7D-45C6-A8AF-F1E6214952B1}"/>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446B8A2E-A2D2-408A-BA00-259939D12858}"/>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0190BC73-58F9-4A83-8BA8-BE6F7271F5F1}"/>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F36CAA40-1231-4827-B7C0-B30551AD2458}"/>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93134DF-F9FF-48E7-824E-03428302012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801713-35E7-4E2C-BD80-BF25C43835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4A284F-6F73-4BDB-8BDC-5DF60588B2A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1C5320-C42D-4BC5-B81A-DAE9F07F14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719C623-034E-483F-A933-C67C6319C54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2" name="楕円 71">
          <a:extLst>
            <a:ext uri="{FF2B5EF4-FFF2-40B4-BE49-F238E27FC236}">
              <a16:creationId xmlns:a16="http://schemas.microsoft.com/office/drawing/2014/main" id="{79E3F0CD-B7A7-4806-AFEC-C9CBA7D429A8}"/>
            </a:ext>
          </a:extLst>
        </xdr:cNvPr>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3" name="【道路】&#10;有形固定資産減価償却率該当値テキスト">
          <a:extLst>
            <a:ext uri="{FF2B5EF4-FFF2-40B4-BE49-F238E27FC236}">
              <a16:creationId xmlns:a16="http://schemas.microsoft.com/office/drawing/2014/main" id="{57C3541D-8566-4E76-881A-DDCE98EF62DC}"/>
            </a:ext>
          </a:extLst>
        </xdr:cNvPr>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5806</xdr:rowOff>
    </xdr:from>
    <xdr:to>
      <xdr:col>20</xdr:col>
      <xdr:colOff>38100</xdr:colOff>
      <xdr:row>40</xdr:row>
      <xdr:rowOff>107406</xdr:rowOff>
    </xdr:to>
    <xdr:sp macro="" textlink="">
      <xdr:nvSpPr>
        <xdr:cNvPr id="74" name="楕円 73">
          <a:extLst>
            <a:ext uri="{FF2B5EF4-FFF2-40B4-BE49-F238E27FC236}">
              <a16:creationId xmlns:a16="http://schemas.microsoft.com/office/drawing/2014/main" id="{5C4BF98D-4675-4FB5-84D1-7218E5E9566A}"/>
            </a:ext>
          </a:extLst>
        </xdr:cNvPr>
        <xdr:cNvSpPr/>
      </xdr:nvSpPr>
      <xdr:spPr>
        <a:xfrm>
          <a:off x="3746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56606</xdr:rowOff>
    </xdr:to>
    <xdr:cxnSp macro="">
      <xdr:nvCxnSpPr>
        <xdr:cNvPr id="75" name="直線コネクタ 74">
          <a:extLst>
            <a:ext uri="{FF2B5EF4-FFF2-40B4-BE49-F238E27FC236}">
              <a16:creationId xmlns:a16="http://schemas.microsoft.com/office/drawing/2014/main" id="{949DB8F4-E555-42F4-8421-B08C6931349F}"/>
            </a:ext>
          </a:extLst>
        </xdr:cNvPr>
        <xdr:cNvCxnSpPr/>
      </xdr:nvCxnSpPr>
      <xdr:spPr>
        <a:xfrm flipV="1">
          <a:off x="3797300" y="68884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31931</xdr:rowOff>
    </xdr:from>
    <xdr:to>
      <xdr:col>15</xdr:col>
      <xdr:colOff>101600</xdr:colOff>
      <xdr:row>40</xdr:row>
      <xdr:rowOff>133531</xdr:rowOff>
    </xdr:to>
    <xdr:sp macro="" textlink="">
      <xdr:nvSpPr>
        <xdr:cNvPr id="76" name="楕円 75">
          <a:extLst>
            <a:ext uri="{FF2B5EF4-FFF2-40B4-BE49-F238E27FC236}">
              <a16:creationId xmlns:a16="http://schemas.microsoft.com/office/drawing/2014/main" id="{F96AA967-915D-4934-95B6-1B0288B1EF1A}"/>
            </a:ext>
          </a:extLst>
        </xdr:cNvPr>
        <xdr:cNvSpPr/>
      </xdr:nvSpPr>
      <xdr:spPr>
        <a:xfrm>
          <a:off x="2857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56606</xdr:rowOff>
    </xdr:from>
    <xdr:to>
      <xdr:col>19</xdr:col>
      <xdr:colOff>177800</xdr:colOff>
      <xdr:row>40</xdr:row>
      <xdr:rowOff>82731</xdr:rowOff>
    </xdr:to>
    <xdr:cxnSp macro="">
      <xdr:nvCxnSpPr>
        <xdr:cNvPr id="77" name="直線コネクタ 76">
          <a:extLst>
            <a:ext uri="{FF2B5EF4-FFF2-40B4-BE49-F238E27FC236}">
              <a16:creationId xmlns:a16="http://schemas.microsoft.com/office/drawing/2014/main" id="{CDBF14CC-243F-4F99-BBF9-91808A3D631D}"/>
            </a:ext>
          </a:extLst>
        </xdr:cNvPr>
        <xdr:cNvCxnSpPr/>
      </xdr:nvCxnSpPr>
      <xdr:spPr>
        <a:xfrm flipV="1">
          <a:off x="2908300" y="69146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78" name="楕円 77">
          <a:extLst>
            <a:ext uri="{FF2B5EF4-FFF2-40B4-BE49-F238E27FC236}">
              <a16:creationId xmlns:a16="http://schemas.microsoft.com/office/drawing/2014/main" id="{CBC48780-0BF6-4AE6-9640-9C8069688864}"/>
            </a:ext>
          </a:extLst>
        </xdr:cNvPr>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82731</xdr:rowOff>
    </xdr:from>
    <xdr:to>
      <xdr:col>15</xdr:col>
      <xdr:colOff>50800</xdr:colOff>
      <xdr:row>40</xdr:row>
      <xdr:rowOff>108857</xdr:rowOff>
    </xdr:to>
    <xdr:cxnSp macro="">
      <xdr:nvCxnSpPr>
        <xdr:cNvPr id="79" name="直線コネクタ 78">
          <a:extLst>
            <a:ext uri="{FF2B5EF4-FFF2-40B4-BE49-F238E27FC236}">
              <a16:creationId xmlns:a16="http://schemas.microsoft.com/office/drawing/2014/main" id="{8B7D4BE3-FA69-49E7-BDF4-D3A334EC1D4B}"/>
            </a:ext>
          </a:extLst>
        </xdr:cNvPr>
        <xdr:cNvCxnSpPr/>
      </xdr:nvCxnSpPr>
      <xdr:spPr>
        <a:xfrm flipV="1">
          <a:off x="2019300" y="69407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2967B828-3FE1-46C8-8C73-D539401D279F}"/>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A65634D4-DA7E-40B3-878B-FA8F4CD3C809}"/>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73F61ED7-FEB2-4C23-A053-AB7C77EBB7CF}"/>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98533</xdr:rowOff>
    </xdr:from>
    <xdr:ext cx="405111" cy="259045"/>
    <xdr:sp macro="" textlink="">
      <xdr:nvSpPr>
        <xdr:cNvPr id="83" name="n_1mainValue【道路】&#10;有形固定資産減価償却率">
          <a:extLst>
            <a:ext uri="{FF2B5EF4-FFF2-40B4-BE49-F238E27FC236}">
              <a16:creationId xmlns:a16="http://schemas.microsoft.com/office/drawing/2014/main" id="{F091320D-79C9-42FC-BBB4-09CD24FC5942}"/>
            </a:ext>
          </a:extLst>
        </xdr:cNvPr>
        <xdr:cNvSpPr txBox="1"/>
      </xdr:nvSpPr>
      <xdr:spPr>
        <a:xfrm>
          <a:off x="35820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124658</xdr:rowOff>
    </xdr:from>
    <xdr:ext cx="405111" cy="259045"/>
    <xdr:sp macro="" textlink="">
      <xdr:nvSpPr>
        <xdr:cNvPr id="84" name="n_2mainValue【道路】&#10;有形固定資産減価償却率">
          <a:extLst>
            <a:ext uri="{FF2B5EF4-FFF2-40B4-BE49-F238E27FC236}">
              <a16:creationId xmlns:a16="http://schemas.microsoft.com/office/drawing/2014/main" id="{6D11B472-34ED-46B6-9FA2-707A6B4A6F41}"/>
            </a:ext>
          </a:extLst>
        </xdr:cNvPr>
        <xdr:cNvSpPr txBox="1"/>
      </xdr:nvSpPr>
      <xdr:spPr>
        <a:xfrm>
          <a:off x="2705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85" name="n_3mainValue【道路】&#10;有形固定資産減価償却率">
          <a:extLst>
            <a:ext uri="{FF2B5EF4-FFF2-40B4-BE49-F238E27FC236}">
              <a16:creationId xmlns:a16="http://schemas.microsoft.com/office/drawing/2014/main" id="{FB16CB31-75E6-4F14-BE9D-6A4FB6AB25E2}"/>
            </a:ext>
          </a:extLst>
        </xdr:cNvPr>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C45BDF8-D0FB-4AA4-8EBD-4A6EB585E93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68E59E3-3C48-4409-9135-FE3719688C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342BA26-DEF1-4FF3-9D2D-78D849E91F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7FE8FD3-233F-45F5-8449-774E61C0FE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F3947CE-07BA-45D2-B335-CE023170E4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7C26FF7-2D8F-4011-BE8A-D1AF7C7402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8250934-D86A-4F05-8125-395591B475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16EFB67-55CB-49C2-B766-7BE8CA0B3C1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82FA5CF-9554-4193-A2EE-01684EA386F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F28A33F5-5365-4A86-9E02-2AC82A6253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9CCDE42-C809-4F54-8126-B6D122DF6B6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E1A38C6-BA90-4287-B29F-A6559C97884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BE123FC3-EFD9-48DE-A59B-E0CF2D28C03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C26D700E-FE8D-4FEE-8574-B9C0A9F8555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81E384E7-84CE-4366-B75C-4FA64D1CDE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374AC771-CA34-49CF-9C94-B95BD0CCCAE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B44A398-DB33-4E23-BDA8-3314B05CD7F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36C0A23D-7B9D-40F2-A760-5BD47362060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E331DDEA-BD8D-4648-A1AB-95BB02E7621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DE1F299A-E836-4646-AB19-96E75FB4C91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56AC34C-82B2-45B8-BB70-A47D2D16AA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6D43C2EF-6BF0-4D76-A87F-F4B3D61DDE0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74BADAB4-4C81-4735-8FF7-70D5441413C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5A66D702-891A-4272-BADD-B0A56F964D75}"/>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AD2CFC67-FFDC-4880-82E8-89A28590C2C6}"/>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C1F5BD3B-A77E-468E-9E13-C15F6765DCB4}"/>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C7CDEEC6-1D99-4468-A493-3129A71AFD90}"/>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1D4FFF9E-8503-4681-B20E-B0E0C3EC6B04}"/>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8169F697-4599-4449-8BF3-1B6DD2263184}"/>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469AB3F0-B459-4261-8D0E-0BB4A63D7195}"/>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7B22AE81-A744-4104-9728-A0F745F5DC62}"/>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7C1EF1CF-385A-4483-89F6-F2522BE7E7E4}"/>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BC621C1C-A889-4FCB-B950-087BEF2513DB}"/>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5722B58-8E30-473F-BB2F-563021E391B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B10E894-92F1-45B6-B5FF-D867292FA00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1FCB6C2-6AA6-493A-82DF-5655C0D1773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DC52FAE-4C58-4180-BB21-A1EC541E90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A96835F-28FA-487D-A72A-D3261DC043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85655</xdr:rowOff>
    </xdr:from>
    <xdr:to>
      <xdr:col>55</xdr:col>
      <xdr:colOff>50800</xdr:colOff>
      <xdr:row>42</xdr:row>
      <xdr:rowOff>15805</xdr:rowOff>
    </xdr:to>
    <xdr:sp macro="" textlink="">
      <xdr:nvSpPr>
        <xdr:cNvPr id="124" name="楕円 123">
          <a:extLst>
            <a:ext uri="{FF2B5EF4-FFF2-40B4-BE49-F238E27FC236}">
              <a16:creationId xmlns:a16="http://schemas.microsoft.com/office/drawing/2014/main" id="{F54CEB75-CFB6-4D88-A777-0EDC9938C774}"/>
            </a:ext>
          </a:extLst>
        </xdr:cNvPr>
        <xdr:cNvSpPr/>
      </xdr:nvSpPr>
      <xdr:spPr>
        <a:xfrm>
          <a:off x="10426700" y="71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582</xdr:rowOff>
    </xdr:from>
    <xdr:ext cx="534377" cy="259045"/>
    <xdr:sp macro="" textlink="">
      <xdr:nvSpPr>
        <xdr:cNvPr id="125" name="【道路】&#10;一人当たり延長該当値テキスト">
          <a:extLst>
            <a:ext uri="{FF2B5EF4-FFF2-40B4-BE49-F238E27FC236}">
              <a16:creationId xmlns:a16="http://schemas.microsoft.com/office/drawing/2014/main" id="{8BAB8361-4F0A-4AEC-B74E-8FB11A263734}"/>
            </a:ext>
          </a:extLst>
        </xdr:cNvPr>
        <xdr:cNvSpPr txBox="1"/>
      </xdr:nvSpPr>
      <xdr:spPr>
        <a:xfrm>
          <a:off x="10515600" y="703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83865</xdr:rowOff>
    </xdr:from>
    <xdr:to>
      <xdr:col>50</xdr:col>
      <xdr:colOff>165100</xdr:colOff>
      <xdr:row>42</xdr:row>
      <xdr:rowOff>14015</xdr:rowOff>
    </xdr:to>
    <xdr:sp macro="" textlink="">
      <xdr:nvSpPr>
        <xdr:cNvPr id="126" name="楕円 125">
          <a:extLst>
            <a:ext uri="{FF2B5EF4-FFF2-40B4-BE49-F238E27FC236}">
              <a16:creationId xmlns:a16="http://schemas.microsoft.com/office/drawing/2014/main" id="{D6175A87-1264-4579-97DF-FC438210730C}"/>
            </a:ext>
          </a:extLst>
        </xdr:cNvPr>
        <xdr:cNvSpPr/>
      </xdr:nvSpPr>
      <xdr:spPr>
        <a:xfrm>
          <a:off x="9588500" y="71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134665</xdr:rowOff>
    </xdr:from>
    <xdr:to>
      <xdr:col>55</xdr:col>
      <xdr:colOff>0</xdr:colOff>
      <xdr:row>41</xdr:row>
      <xdr:rowOff>136455</xdr:rowOff>
    </xdr:to>
    <xdr:cxnSp macro="">
      <xdr:nvCxnSpPr>
        <xdr:cNvPr id="127" name="直線コネクタ 126">
          <a:extLst>
            <a:ext uri="{FF2B5EF4-FFF2-40B4-BE49-F238E27FC236}">
              <a16:creationId xmlns:a16="http://schemas.microsoft.com/office/drawing/2014/main" id="{89F95D0A-8A40-4C80-87CC-D89DACF10A5D}"/>
            </a:ext>
          </a:extLst>
        </xdr:cNvPr>
        <xdr:cNvCxnSpPr/>
      </xdr:nvCxnSpPr>
      <xdr:spPr>
        <a:xfrm>
          <a:off x="9639300" y="7164115"/>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82352</xdr:rowOff>
    </xdr:from>
    <xdr:to>
      <xdr:col>46</xdr:col>
      <xdr:colOff>38100</xdr:colOff>
      <xdr:row>42</xdr:row>
      <xdr:rowOff>12502</xdr:rowOff>
    </xdr:to>
    <xdr:sp macro="" textlink="">
      <xdr:nvSpPr>
        <xdr:cNvPr id="128" name="楕円 127">
          <a:extLst>
            <a:ext uri="{FF2B5EF4-FFF2-40B4-BE49-F238E27FC236}">
              <a16:creationId xmlns:a16="http://schemas.microsoft.com/office/drawing/2014/main" id="{252C533D-1A67-4B3A-93FD-7801D78FDEAE}"/>
            </a:ext>
          </a:extLst>
        </xdr:cNvPr>
        <xdr:cNvSpPr/>
      </xdr:nvSpPr>
      <xdr:spPr>
        <a:xfrm>
          <a:off x="8699500" y="71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133152</xdr:rowOff>
    </xdr:from>
    <xdr:to>
      <xdr:col>50</xdr:col>
      <xdr:colOff>114300</xdr:colOff>
      <xdr:row>41</xdr:row>
      <xdr:rowOff>134665</xdr:rowOff>
    </xdr:to>
    <xdr:cxnSp macro="">
      <xdr:nvCxnSpPr>
        <xdr:cNvPr id="129" name="直線コネクタ 128">
          <a:extLst>
            <a:ext uri="{FF2B5EF4-FFF2-40B4-BE49-F238E27FC236}">
              <a16:creationId xmlns:a16="http://schemas.microsoft.com/office/drawing/2014/main" id="{0171F4F9-04FA-49E7-8161-DEE13940B21D}"/>
            </a:ext>
          </a:extLst>
        </xdr:cNvPr>
        <xdr:cNvCxnSpPr/>
      </xdr:nvCxnSpPr>
      <xdr:spPr>
        <a:xfrm>
          <a:off x="8750300" y="7162602"/>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80280</xdr:rowOff>
    </xdr:from>
    <xdr:to>
      <xdr:col>41</xdr:col>
      <xdr:colOff>101600</xdr:colOff>
      <xdr:row>42</xdr:row>
      <xdr:rowOff>10430</xdr:rowOff>
    </xdr:to>
    <xdr:sp macro="" textlink="">
      <xdr:nvSpPr>
        <xdr:cNvPr id="130" name="楕円 129">
          <a:extLst>
            <a:ext uri="{FF2B5EF4-FFF2-40B4-BE49-F238E27FC236}">
              <a16:creationId xmlns:a16="http://schemas.microsoft.com/office/drawing/2014/main" id="{670D011E-43C8-4949-8552-4CD160F58A74}"/>
            </a:ext>
          </a:extLst>
        </xdr:cNvPr>
        <xdr:cNvSpPr/>
      </xdr:nvSpPr>
      <xdr:spPr>
        <a:xfrm>
          <a:off x="7810500" y="71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131080</xdr:rowOff>
    </xdr:from>
    <xdr:to>
      <xdr:col>45</xdr:col>
      <xdr:colOff>177800</xdr:colOff>
      <xdr:row>41</xdr:row>
      <xdr:rowOff>133152</xdr:rowOff>
    </xdr:to>
    <xdr:cxnSp macro="">
      <xdr:nvCxnSpPr>
        <xdr:cNvPr id="131" name="直線コネクタ 130">
          <a:extLst>
            <a:ext uri="{FF2B5EF4-FFF2-40B4-BE49-F238E27FC236}">
              <a16:creationId xmlns:a16="http://schemas.microsoft.com/office/drawing/2014/main" id="{5F4A5754-A54E-4304-907E-374544CA79A0}"/>
            </a:ext>
          </a:extLst>
        </xdr:cNvPr>
        <xdr:cNvCxnSpPr/>
      </xdr:nvCxnSpPr>
      <xdr:spPr>
        <a:xfrm>
          <a:off x="7861300" y="7160530"/>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E7C62B05-8C9B-4777-A1C5-6A9BB035BD27}"/>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556ED13C-B3F6-481A-AD26-D278378FD998}"/>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id="{53672889-F606-4E70-B7B3-F2613E6052B2}"/>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5142</xdr:rowOff>
    </xdr:from>
    <xdr:ext cx="534377" cy="259045"/>
    <xdr:sp macro="" textlink="">
      <xdr:nvSpPr>
        <xdr:cNvPr id="135" name="n_1mainValue【道路】&#10;一人当たり延長">
          <a:extLst>
            <a:ext uri="{FF2B5EF4-FFF2-40B4-BE49-F238E27FC236}">
              <a16:creationId xmlns:a16="http://schemas.microsoft.com/office/drawing/2014/main" id="{2B671066-92A5-4B6F-B4EE-7E4E1514DC5E}"/>
            </a:ext>
          </a:extLst>
        </xdr:cNvPr>
        <xdr:cNvSpPr txBox="1"/>
      </xdr:nvSpPr>
      <xdr:spPr>
        <a:xfrm>
          <a:off x="9359411" y="72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3629</xdr:rowOff>
    </xdr:from>
    <xdr:ext cx="534377" cy="259045"/>
    <xdr:sp macro="" textlink="">
      <xdr:nvSpPr>
        <xdr:cNvPr id="136" name="n_2mainValue【道路】&#10;一人当たり延長">
          <a:extLst>
            <a:ext uri="{FF2B5EF4-FFF2-40B4-BE49-F238E27FC236}">
              <a16:creationId xmlns:a16="http://schemas.microsoft.com/office/drawing/2014/main" id="{AC3AEDDB-3269-45D7-83C6-31D1108C8E05}"/>
            </a:ext>
          </a:extLst>
        </xdr:cNvPr>
        <xdr:cNvSpPr txBox="1"/>
      </xdr:nvSpPr>
      <xdr:spPr>
        <a:xfrm>
          <a:off x="8483111" y="72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1557</xdr:rowOff>
    </xdr:from>
    <xdr:ext cx="534377" cy="259045"/>
    <xdr:sp macro="" textlink="">
      <xdr:nvSpPr>
        <xdr:cNvPr id="137" name="n_3mainValue【道路】&#10;一人当たり延長">
          <a:extLst>
            <a:ext uri="{FF2B5EF4-FFF2-40B4-BE49-F238E27FC236}">
              <a16:creationId xmlns:a16="http://schemas.microsoft.com/office/drawing/2014/main" id="{19655782-60E0-42B8-9722-B3A061A41796}"/>
            </a:ext>
          </a:extLst>
        </xdr:cNvPr>
        <xdr:cNvSpPr txBox="1"/>
      </xdr:nvSpPr>
      <xdr:spPr>
        <a:xfrm>
          <a:off x="7594111" y="7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8A0DB0C-A1B1-4D4D-8747-4D9366E3E2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91A77FD5-38AC-4C62-AB0C-DBEC3BAD1B6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5D534162-F610-4FBD-9974-84BD89DBFD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94984D1A-7FE9-4B43-AF4B-C8B7F3AF50C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5473AEA6-78C4-497A-A498-2E74DA5BE6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FE4296A-59B4-47A2-B4BD-CBE11E5F4D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DBC22BBF-8154-4A99-A1A7-7FB87CB010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031900D-FF5C-471D-95F3-53F3006FA4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DE3DAB5-9DA1-45B4-BC71-03A2364265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3A01F98-58B3-43EC-BC29-398F1BE12B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9EA104C4-101B-4AE8-A298-2EFA2FFA6C4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66C6E877-89D3-48CA-A397-2FB0555E0F4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58032119-951B-4E2B-B57C-51EA5073A2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3A0C4BDB-66F4-43BC-A2C9-E918EDF594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24F1A259-BEFB-458C-A377-C016B57BECD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F83E9CCE-BD6A-432E-BCF4-6561C15B3B9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EB9982DF-70F1-46D1-83F8-82FC69A8D29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2284547D-9539-41EE-B831-FDCDDC47245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5CCFBBBD-C0C3-4ECC-9630-8CDAEDDD2B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17F4098D-3736-4CB9-B397-E3EA3C4E05F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C378D4CF-4F59-46D1-92EA-E0320157FBF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8216AE03-504A-471A-83D9-D265AECBC9B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D560C6F1-0A00-4F92-AE98-10A863D45E3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3625634F-1E0F-4CE9-9A75-E32AD4FAD35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D3A806DF-563B-4D03-9E8E-628C5939CE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F44A6973-8CC1-4CBA-9DA2-4632E57DA278}"/>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B6737462-924F-4911-852F-37550BCD82F4}"/>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5F971A60-783F-4E20-A581-C0A3D440C906}"/>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90241459-C5C7-4430-A94B-7666E4551572}"/>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BA3F59E3-AB0B-4320-BD22-C2A0DE6166C2}"/>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FE3F0C9-BF73-471E-BD8E-B4176D538EB5}"/>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C6E2211F-E89C-4238-93A8-16AB13164420}"/>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20E9DA88-BCDF-45DB-AAC3-CA170AFBC9B1}"/>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060B0FD7-B618-411B-AB2E-22CD81C0C694}"/>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92FF74F1-0460-4362-9D89-21671FF165DF}"/>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382B368-DA82-4563-901F-594C31DE82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0CFA8C7-55EA-470C-B8E6-BB4BC19838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72DD5BC-D839-4231-A565-B8B86DD621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A22153D-EAF5-4402-95A8-A23F35DD7A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234005A9-17B0-4715-BD08-31D30CC641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78" name="楕円 177">
          <a:extLst>
            <a:ext uri="{FF2B5EF4-FFF2-40B4-BE49-F238E27FC236}">
              <a16:creationId xmlns:a16="http://schemas.microsoft.com/office/drawing/2014/main" id="{C0AD9DBC-0DF7-4D89-B5CD-2B7141B6CBD7}"/>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64787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2D1D821B-B3CA-4042-BC35-4B6635ED858D}"/>
            </a:ext>
          </a:extLst>
        </xdr:cNvPr>
        <xdr:cNvSpPr txBox="1"/>
      </xdr:nvSpPr>
      <xdr:spPr>
        <a:xfrm>
          <a:off x="4673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114119</xdr:rowOff>
    </xdr:from>
    <xdr:to>
      <xdr:col>20</xdr:col>
      <xdr:colOff>38100</xdr:colOff>
      <xdr:row>60</xdr:row>
      <xdr:rowOff>44269</xdr:rowOff>
    </xdr:to>
    <xdr:sp macro="" textlink="">
      <xdr:nvSpPr>
        <xdr:cNvPr id="180" name="楕円 179">
          <a:extLst>
            <a:ext uri="{FF2B5EF4-FFF2-40B4-BE49-F238E27FC236}">
              <a16:creationId xmlns:a16="http://schemas.microsoft.com/office/drawing/2014/main" id="{DF1F924D-D6C4-410E-8692-B19CD57DB7CB}"/>
            </a:ext>
          </a:extLst>
        </xdr:cNvPr>
        <xdr:cNvSpPr/>
      </xdr:nvSpPr>
      <xdr:spPr>
        <a:xfrm>
          <a:off x="3746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164919</xdr:rowOff>
    </xdr:to>
    <xdr:cxnSp macro="">
      <xdr:nvCxnSpPr>
        <xdr:cNvPr id="181" name="直線コネクタ 180">
          <a:extLst>
            <a:ext uri="{FF2B5EF4-FFF2-40B4-BE49-F238E27FC236}">
              <a16:creationId xmlns:a16="http://schemas.microsoft.com/office/drawing/2014/main" id="{22DF2475-81C0-422B-A1DD-1E0E8C90D3C0}"/>
            </a:ext>
          </a:extLst>
        </xdr:cNvPr>
        <xdr:cNvCxnSpPr/>
      </xdr:nvCxnSpPr>
      <xdr:spPr>
        <a:xfrm flipV="1">
          <a:off x="3797300" y="102527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82" name="楕円 181">
          <a:extLst>
            <a:ext uri="{FF2B5EF4-FFF2-40B4-BE49-F238E27FC236}">
              <a16:creationId xmlns:a16="http://schemas.microsoft.com/office/drawing/2014/main" id="{28A133AF-549F-44DA-A2BA-6ED1FA122DEA}"/>
            </a:ext>
          </a:extLst>
        </xdr:cNvPr>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59</xdr:row>
      <xdr:rowOff>164919</xdr:rowOff>
    </xdr:to>
    <xdr:cxnSp macro="">
      <xdr:nvCxnSpPr>
        <xdr:cNvPr id="183" name="直線コネクタ 182">
          <a:extLst>
            <a:ext uri="{FF2B5EF4-FFF2-40B4-BE49-F238E27FC236}">
              <a16:creationId xmlns:a16="http://schemas.microsoft.com/office/drawing/2014/main" id="{F4DD98DD-1150-43B3-BEFF-1FAB40AF0DCC}"/>
            </a:ext>
          </a:extLst>
        </xdr:cNvPr>
        <xdr:cNvCxnSpPr/>
      </xdr:nvCxnSpPr>
      <xdr:spPr>
        <a:xfrm>
          <a:off x="2908300" y="102641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84" name="楕円 183">
          <a:extLst>
            <a:ext uri="{FF2B5EF4-FFF2-40B4-BE49-F238E27FC236}">
              <a16:creationId xmlns:a16="http://schemas.microsoft.com/office/drawing/2014/main" id="{89AEA81F-EDF3-4773-9BE4-A8B19B9EE5ED}"/>
            </a:ext>
          </a:extLst>
        </xdr:cNvPr>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4899</xdr:rowOff>
    </xdr:to>
    <xdr:cxnSp macro="">
      <xdr:nvCxnSpPr>
        <xdr:cNvPr id="185" name="直線コネクタ 184">
          <a:extLst>
            <a:ext uri="{FF2B5EF4-FFF2-40B4-BE49-F238E27FC236}">
              <a16:creationId xmlns:a16="http://schemas.microsoft.com/office/drawing/2014/main" id="{E3E26739-A096-4668-BBE2-EBEE85C24069}"/>
            </a:ext>
          </a:extLst>
        </xdr:cNvPr>
        <xdr:cNvCxnSpPr/>
      </xdr:nvCxnSpPr>
      <xdr:spPr>
        <a:xfrm flipV="1">
          <a:off x="2019300" y="102641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C703D26F-76B2-4128-AED1-C8DC27676D84}"/>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50026FAF-7F57-4DDB-9D6A-C3AFE902CCF0}"/>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D8B2C5-5FFD-4EA9-A901-B97BFCAF0E66}"/>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35396</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83E311DB-CD1C-427F-8956-EB5575A8BD00}"/>
            </a:ext>
          </a:extLst>
        </xdr:cNvPr>
        <xdr:cNvSpPr txBox="1"/>
      </xdr:nvSpPr>
      <xdr:spPr>
        <a:xfrm>
          <a:off x="3582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19067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FA5491AE-6C9F-4D5F-9A1D-EEDA5588CB84}"/>
            </a:ext>
          </a:extLst>
        </xdr:cNvPr>
        <xdr:cNvSpPr txBox="1"/>
      </xdr:nvSpPr>
      <xdr:spPr>
        <a:xfrm>
          <a:off x="2705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46826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85A3F02-75DD-4CA1-9655-FA326A66C975}"/>
            </a:ext>
          </a:extLst>
        </xdr:cNvPr>
        <xdr:cNvSpPr txBox="1"/>
      </xdr:nvSpPr>
      <xdr:spPr>
        <a:xfrm>
          <a:off x="1816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23140E9D-2269-454B-A98E-FA008D4DBF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8ECE199-5968-4D22-8F43-69A6702B30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AF4ACAFF-4E6F-42CD-B63B-91D034DB27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80BD55A-7442-48B7-BCD0-AF57501448E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532DE9EE-013B-4D11-8EBC-9F55930818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A8B892ED-54E8-4120-8455-2D319596EF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3F5581E4-7696-481F-A71A-563DF516E3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4D1EE7F6-705C-4DFC-A0D8-FBE2CE3881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AAB86D28-2566-4823-98B3-D0224D4424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5CFCB9C3-6ECA-46C0-947B-E1A1A309E3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22661ED9-FEFC-4E15-8B94-5FF30934445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552DA30C-762A-47B7-9CC0-15DDC8518B3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750C310E-3A53-49E2-916D-EC1267E3C40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D9B977EC-CB66-47E2-933D-B54062700F1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4FE60DCE-285D-48F6-AFAA-968A8D5696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C042C739-780C-43B8-8FAA-C7C34CFC3D4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8EC29FCD-639F-4BFD-8E20-D3DCD3AA8A0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EB4AD788-DACF-4F1B-BE04-2B06CEC486B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D2F574E2-FC6C-4527-88DC-E54573B27E9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81466437-007F-4AAD-BC8B-311F356F96C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D93F8111-2B16-49C9-B981-547E87F519E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C78E2FCD-42B6-41F9-B738-A31CEA85B0A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41E6993F-7F66-4189-A373-7D0167D342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BDD15AEE-1692-4303-9E17-BE18A06EAD64}"/>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98CD2C4A-9DDC-4F36-B8FD-53D22C77B7E8}"/>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97B466A9-9F8A-43C7-B3A6-075E17987EF7}"/>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C92D8BBA-0A7F-4485-A23E-D7C730192D13}"/>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CD814560-CAA9-4DF9-B382-9D1B826B1A1E}"/>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8CD56BDF-85DB-4725-9CE0-52A0FB3AC01F}"/>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0C37ED43-D667-433B-BB1E-9CFB2A9F7533}"/>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A47CEEEC-D4B4-4C87-BFC4-78AFD64F829E}"/>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7A861029-460B-4460-A902-DD0CFCAE5499}"/>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3C239612-C8D3-423E-8327-C50E6694CB14}"/>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E2156BD-ED2E-4F18-8267-CEF35FFEA3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22AEB2E-4E46-43E9-A0AF-F48E68F7A0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B3B27A6-9084-411C-B46E-F90342E231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CD3A0EB-D7D3-423D-A07B-5EAC17C71C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707FD500-DE0F-43B1-9CB6-2F5FC6BF25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51469</xdr:rowOff>
    </xdr:from>
    <xdr:to>
      <xdr:col>55</xdr:col>
      <xdr:colOff>50800</xdr:colOff>
      <xdr:row>63</xdr:row>
      <xdr:rowOff>153069</xdr:rowOff>
    </xdr:to>
    <xdr:sp macro="" textlink="">
      <xdr:nvSpPr>
        <xdr:cNvPr id="230" name="楕円 229">
          <a:extLst>
            <a:ext uri="{FF2B5EF4-FFF2-40B4-BE49-F238E27FC236}">
              <a16:creationId xmlns:a16="http://schemas.microsoft.com/office/drawing/2014/main" id="{CAE9C857-887E-46C8-AA00-5EB8C9F4F732}"/>
            </a:ext>
          </a:extLst>
        </xdr:cNvPr>
        <xdr:cNvSpPr/>
      </xdr:nvSpPr>
      <xdr:spPr>
        <a:xfrm>
          <a:off x="10426700" y="108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29896</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29AC3C3D-57A8-48EB-BAAB-7F5A37731EBE}"/>
            </a:ext>
          </a:extLst>
        </xdr:cNvPr>
        <xdr:cNvSpPr txBox="1"/>
      </xdr:nvSpPr>
      <xdr:spPr>
        <a:xfrm>
          <a:off x="10515600" y="1083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47889</xdr:rowOff>
    </xdr:from>
    <xdr:to>
      <xdr:col>50</xdr:col>
      <xdr:colOff>165100</xdr:colOff>
      <xdr:row>63</xdr:row>
      <xdr:rowOff>149489</xdr:rowOff>
    </xdr:to>
    <xdr:sp macro="" textlink="">
      <xdr:nvSpPr>
        <xdr:cNvPr id="232" name="楕円 231">
          <a:extLst>
            <a:ext uri="{FF2B5EF4-FFF2-40B4-BE49-F238E27FC236}">
              <a16:creationId xmlns:a16="http://schemas.microsoft.com/office/drawing/2014/main" id="{B78495C5-BA3B-49D6-ABB5-2A374A79366A}"/>
            </a:ext>
          </a:extLst>
        </xdr:cNvPr>
        <xdr:cNvSpPr/>
      </xdr:nvSpPr>
      <xdr:spPr>
        <a:xfrm>
          <a:off x="9588500" y="10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98689</xdr:rowOff>
    </xdr:from>
    <xdr:to>
      <xdr:col>55</xdr:col>
      <xdr:colOff>0</xdr:colOff>
      <xdr:row>63</xdr:row>
      <xdr:rowOff>102269</xdr:rowOff>
    </xdr:to>
    <xdr:cxnSp macro="">
      <xdr:nvCxnSpPr>
        <xdr:cNvPr id="233" name="直線コネクタ 232">
          <a:extLst>
            <a:ext uri="{FF2B5EF4-FFF2-40B4-BE49-F238E27FC236}">
              <a16:creationId xmlns:a16="http://schemas.microsoft.com/office/drawing/2014/main" id="{25E65D90-9446-4696-B993-0F73031F2EC6}"/>
            </a:ext>
          </a:extLst>
        </xdr:cNvPr>
        <xdr:cNvCxnSpPr/>
      </xdr:nvCxnSpPr>
      <xdr:spPr>
        <a:xfrm>
          <a:off x="9639300" y="10900039"/>
          <a:ext cx="8382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52249</xdr:rowOff>
    </xdr:from>
    <xdr:to>
      <xdr:col>46</xdr:col>
      <xdr:colOff>38100</xdr:colOff>
      <xdr:row>63</xdr:row>
      <xdr:rowOff>153849</xdr:rowOff>
    </xdr:to>
    <xdr:sp macro="" textlink="">
      <xdr:nvSpPr>
        <xdr:cNvPr id="234" name="楕円 233">
          <a:extLst>
            <a:ext uri="{FF2B5EF4-FFF2-40B4-BE49-F238E27FC236}">
              <a16:creationId xmlns:a16="http://schemas.microsoft.com/office/drawing/2014/main" id="{4ED36092-C306-46E3-9029-AD92A397191E}"/>
            </a:ext>
          </a:extLst>
        </xdr:cNvPr>
        <xdr:cNvSpPr/>
      </xdr:nvSpPr>
      <xdr:spPr>
        <a:xfrm>
          <a:off x="8699500" y="10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98689</xdr:rowOff>
    </xdr:from>
    <xdr:to>
      <xdr:col>50</xdr:col>
      <xdr:colOff>114300</xdr:colOff>
      <xdr:row>63</xdr:row>
      <xdr:rowOff>103049</xdr:rowOff>
    </xdr:to>
    <xdr:cxnSp macro="">
      <xdr:nvCxnSpPr>
        <xdr:cNvPr id="235" name="直線コネクタ 234">
          <a:extLst>
            <a:ext uri="{FF2B5EF4-FFF2-40B4-BE49-F238E27FC236}">
              <a16:creationId xmlns:a16="http://schemas.microsoft.com/office/drawing/2014/main" id="{5C737D35-55CB-43A8-BE2D-C66C9FD8AC37}"/>
            </a:ext>
          </a:extLst>
        </xdr:cNvPr>
        <xdr:cNvCxnSpPr/>
      </xdr:nvCxnSpPr>
      <xdr:spPr>
        <a:xfrm flipV="1">
          <a:off x="8750300" y="1090003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48327</xdr:rowOff>
    </xdr:from>
    <xdr:to>
      <xdr:col>41</xdr:col>
      <xdr:colOff>101600</xdr:colOff>
      <xdr:row>63</xdr:row>
      <xdr:rowOff>149927</xdr:rowOff>
    </xdr:to>
    <xdr:sp macro="" textlink="">
      <xdr:nvSpPr>
        <xdr:cNvPr id="236" name="楕円 235">
          <a:extLst>
            <a:ext uri="{FF2B5EF4-FFF2-40B4-BE49-F238E27FC236}">
              <a16:creationId xmlns:a16="http://schemas.microsoft.com/office/drawing/2014/main" id="{3CA470F9-7F36-4C58-A77D-15C6F05DD897}"/>
            </a:ext>
          </a:extLst>
        </xdr:cNvPr>
        <xdr:cNvSpPr/>
      </xdr:nvSpPr>
      <xdr:spPr>
        <a:xfrm>
          <a:off x="7810500" y="108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99127</xdr:rowOff>
    </xdr:from>
    <xdr:to>
      <xdr:col>45</xdr:col>
      <xdr:colOff>177800</xdr:colOff>
      <xdr:row>63</xdr:row>
      <xdr:rowOff>103049</xdr:rowOff>
    </xdr:to>
    <xdr:cxnSp macro="">
      <xdr:nvCxnSpPr>
        <xdr:cNvPr id="237" name="直線コネクタ 236">
          <a:extLst>
            <a:ext uri="{FF2B5EF4-FFF2-40B4-BE49-F238E27FC236}">
              <a16:creationId xmlns:a16="http://schemas.microsoft.com/office/drawing/2014/main" id="{05A731D1-E6EE-47AE-B08B-AD96FAB2B29B}"/>
            </a:ext>
          </a:extLst>
        </xdr:cNvPr>
        <xdr:cNvCxnSpPr/>
      </xdr:nvCxnSpPr>
      <xdr:spPr>
        <a:xfrm>
          <a:off x="7861300" y="10900477"/>
          <a:ext cx="8890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179FC8B7-A8ED-42A5-A5B2-1068940CBA08}"/>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10B4F34E-CCA1-43A3-8B4A-06E79D169233}"/>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D97E91A6-DBE7-4DDC-B02F-83A8FCD3BEFF}"/>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140616</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ABEED973-2B05-4B63-AFCE-34C67D059B8A}"/>
            </a:ext>
          </a:extLst>
        </xdr:cNvPr>
        <xdr:cNvSpPr txBox="1"/>
      </xdr:nvSpPr>
      <xdr:spPr>
        <a:xfrm>
          <a:off x="9327095" y="1094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144976</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292CA1D9-98AF-441B-ABE4-5CFD96774292}"/>
            </a:ext>
          </a:extLst>
        </xdr:cNvPr>
        <xdr:cNvSpPr txBox="1"/>
      </xdr:nvSpPr>
      <xdr:spPr>
        <a:xfrm>
          <a:off x="8450795" y="1094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141054</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10044FF5-A4EB-4012-9096-FC380A39A1D1}"/>
            </a:ext>
          </a:extLst>
        </xdr:cNvPr>
        <xdr:cNvSpPr txBox="1"/>
      </xdr:nvSpPr>
      <xdr:spPr>
        <a:xfrm>
          <a:off x="7561795" y="109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82D01153-A168-4330-816A-1D9807EC54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C60EDE04-EB3F-4337-A7D7-EEC946AB62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FF507953-6530-49E1-B701-89EA7EE4936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543869AB-AF3F-4509-B91E-55BF8898B5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249D3654-AE24-4AFF-9D9C-26661E0A0F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BCEF6DD9-CF89-468D-83BA-C05B725446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24CB6209-BEF1-450D-8EFB-3FDD88C2B7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B5F121A8-DB9C-4400-A12E-4D963ACD4E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DA8B86F7-BA21-44E0-AABC-31607E8B65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21DD7A19-1A63-462A-9E45-360E560262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B85D01C4-A8D7-42A4-AE18-384F8F13CD4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673B7DBF-BECC-4E53-BF54-FA61E6D4A1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C0B30546-AAA5-4378-A847-B8B70B00530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8535C02F-F0CC-45C3-8807-94AFAFD0B72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9F7DDB63-15A1-4D98-BB6B-DB4C93FB66B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9A9860C3-6018-48AC-AC77-32AB5E42ED1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C118E0C2-EE19-4220-A7EA-1F4F8C86EB1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F370FF92-AE93-4353-9D57-E5764301695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140F803D-4A94-49FE-AA24-C73EAE4D2C5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3C036FAA-9204-437B-A579-2CFFD6080AE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509F4616-D12F-43FD-8DAA-EAC7A17E918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4D5E3F6C-580A-40F8-AF7F-2E383231568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60184F93-10AF-4A9D-A62A-A3A2A7F6177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E67684A8-C51F-4D52-9E2A-12D84F0F615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39CFFF84-54FF-4307-ADCC-0A0AF4D52722}"/>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3010729E-E50A-4729-BA4D-9552BEEE0279}"/>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59C71E3D-4B3E-4EE5-888B-B89F8128F7F3}"/>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7EC7D864-E350-45D6-B5CE-E6C5CF60EF9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92EEA3A7-AFF4-4344-AB00-C2ECAEEB6AD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5BA6D51B-C002-461D-818D-E0400C14F943}"/>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4AB9467A-8FF9-4055-B37F-8172B9E10CF5}"/>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7522AA57-E4DC-4909-A21E-CF584956BAC6}"/>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85BB15E2-1019-4BB4-8134-AF1B546ECB99}"/>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3451F0EB-E185-4620-943B-5725CF01245E}"/>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353F895-FD4D-47B6-8BE9-664C9B16DE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EA89B8B-2B57-46B7-A943-766CFF1FD5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8CA62837-E633-4925-B77A-DBF778FBCC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79C5399-42DC-48B0-9569-88E4BA136A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E76EBCB6-7D3A-472D-834E-434907FA1B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283" name="楕円 282">
          <a:extLst>
            <a:ext uri="{FF2B5EF4-FFF2-40B4-BE49-F238E27FC236}">
              <a16:creationId xmlns:a16="http://schemas.microsoft.com/office/drawing/2014/main" id="{A361C368-138E-44D0-A006-3A6B7DA74482}"/>
            </a:ext>
          </a:extLst>
        </xdr:cNvPr>
        <xdr:cNvSpPr/>
      </xdr:nvSpPr>
      <xdr:spPr>
        <a:xfrm>
          <a:off x="4584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C2051CA8-75CB-4E4E-AFA7-9E22D43C4069}"/>
            </a:ext>
          </a:extLst>
        </xdr:cNvPr>
        <xdr:cNvSpPr txBox="1"/>
      </xdr:nvSpPr>
      <xdr:spPr>
        <a:xfrm>
          <a:off x="46736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85" name="楕円 284">
          <a:extLst>
            <a:ext uri="{FF2B5EF4-FFF2-40B4-BE49-F238E27FC236}">
              <a16:creationId xmlns:a16="http://schemas.microsoft.com/office/drawing/2014/main" id="{1F8DC10F-295F-4282-A597-D54EC5393143}"/>
            </a:ext>
          </a:extLst>
        </xdr:cNvPr>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24764</xdr:rowOff>
    </xdr:from>
    <xdr:to>
      <xdr:col>24</xdr:col>
      <xdr:colOff>63500</xdr:colOff>
      <xdr:row>80</xdr:row>
      <xdr:rowOff>53339</xdr:rowOff>
    </xdr:to>
    <xdr:cxnSp macro="">
      <xdr:nvCxnSpPr>
        <xdr:cNvPr id="286" name="直線コネクタ 285">
          <a:extLst>
            <a:ext uri="{FF2B5EF4-FFF2-40B4-BE49-F238E27FC236}">
              <a16:creationId xmlns:a16="http://schemas.microsoft.com/office/drawing/2014/main" id="{C008BEC7-13FD-4D9E-A712-033862C5C39A}"/>
            </a:ext>
          </a:extLst>
        </xdr:cNvPr>
        <xdr:cNvCxnSpPr/>
      </xdr:nvCxnSpPr>
      <xdr:spPr>
        <a:xfrm flipV="1">
          <a:off x="3797300" y="137407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287" name="楕円 286">
          <a:extLst>
            <a:ext uri="{FF2B5EF4-FFF2-40B4-BE49-F238E27FC236}">
              <a16:creationId xmlns:a16="http://schemas.microsoft.com/office/drawing/2014/main" id="{A35CFDFF-06F7-45E0-A57F-03BD83F601AB}"/>
            </a:ext>
          </a:extLst>
        </xdr:cNvPr>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85725</xdr:rowOff>
    </xdr:to>
    <xdr:cxnSp macro="">
      <xdr:nvCxnSpPr>
        <xdr:cNvPr id="288" name="直線コネクタ 287">
          <a:extLst>
            <a:ext uri="{FF2B5EF4-FFF2-40B4-BE49-F238E27FC236}">
              <a16:creationId xmlns:a16="http://schemas.microsoft.com/office/drawing/2014/main" id="{21FBEF07-4D8E-4691-A565-7EE726E703A3}"/>
            </a:ext>
          </a:extLst>
        </xdr:cNvPr>
        <xdr:cNvCxnSpPr/>
      </xdr:nvCxnSpPr>
      <xdr:spPr>
        <a:xfrm flipV="1">
          <a:off x="2908300" y="13769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67311</xdr:rowOff>
    </xdr:from>
    <xdr:to>
      <xdr:col>10</xdr:col>
      <xdr:colOff>165100</xdr:colOff>
      <xdr:row>80</xdr:row>
      <xdr:rowOff>168911</xdr:rowOff>
    </xdr:to>
    <xdr:sp macro="" textlink="">
      <xdr:nvSpPr>
        <xdr:cNvPr id="289" name="楕円 288">
          <a:extLst>
            <a:ext uri="{FF2B5EF4-FFF2-40B4-BE49-F238E27FC236}">
              <a16:creationId xmlns:a16="http://schemas.microsoft.com/office/drawing/2014/main" id="{CC920D2C-5FFE-4D33-8F91-84C783E44EC7}"/>
            </a:ext>
          </a:extLst>
        </xdr:cNvPr>
        <xdr:cNvSpPr/>
      </xdr:nvSpPr>
      <xdr:spPr>
        <a:xfrm>
          <a:off x="1968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85725</xdr:rowOff>
    </xdr:from>
    <xdr:to>
      <xdr:col>15</xdr:col>
      <xdr:colOff>50800</xdr:colOff>
      <xdr:row>80</xdr:row>
      <xdr:rowOff>118111</xdr:rowOff>
    </xdr:to>
    <xdr:cxnSp macro="">
      <xdr:nvCxnSpPr>
        <xdr:cNvPr id="290" name="直線コネクタ 289">
          <a:extLst>
            <a:ext uri="{FF2B5EF4-FFF2-40B4-BE49-F238E27FC236}">
              <a16:creationId xmlns:a16="http://schemas.microsoft.com/office/drawing/2014/main" id="{E1A5CBA1-C49E-476B-8475-CE8E6D48C6D3}"/>
            </a:ext>
          </a:extLst>
        </xdr:cNvPr>
        <xdr:cNvCxnSpPr/>
      </xdr:nvCxnSpPr>
      <xdr:spPr>
        <a:xfrm flipV="1">
          <a:off x="2019300" y="138017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a:extLst>
            <a:ext uri="{FF2B5EF4-FFF2-40B4-BE49-F238E27FC236}">
              <a16:creationId xmlns:a16="http://schemas.microsoft.com/office/drawing/2014/main" id="{22CDBACA-05C4-4058-ADAB-66EFF6C20B93}"/>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a:extLst>
            <a:ext uri="{FF2B5EF4-FFF2-40B4-BE49-F238E27FC236}">
              <a16:creationId xmlns:a16="http://schemas.microsoft.com/office/drawing/2014/main" id="{1CA73746-0848-429B-B0CA-CF99C0A56C88}"/>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a:extLst>
            <a:ext uri="{FF2B5EF4-FFF2-40B4-BE49-F238E27FC236}">
              <a16:creationId xmlns:a16="http://schemas.microsoft.com/office/drawing/2014/main" id="{02B24537-3B0C-4BA6-9113-5D533CB14343}"/>
            </a:ext>
          </a:extLst>
        </xdr:cNvPr>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294" name="n_1mainValue【公営住宅】&#10;有形固定資産減価償却率">
          <a:extLst>
            <a:ext uri="{FF2B5EF4-FFF2-40B4-BE49-F238E27FC236}">
              <a16:creationId xmlns:a16="http://schemas.microsoft.com/office/drawing/2014/main" id="{B8A61573-E98F-4FF3-A81F-FDE6F3329D75}"/>
            </a:ext>
          </a:extLst>
        </xdr:cNvPr>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295" name="n_2mainValue【公営住宅】&#10;有形固定資産減価償却率">
          <a:extLst>
            <a:ext uri="{FF2B5EF4-FFF2-40B4-BE49-F238E27FC236}">
              <a16:creationId xmlns:a16="http://schemas.microsoft.com/office/drawing/2014/main" id="{D8F0D978-F562-4A65-9AA6-2721A52828A4}"/>
            </a:ext>
          </a:extLst>
        </xdr:cNvPr>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13988</xdr:rowOff>
    </xdr:from>
    <xdr:ext cx="405111" cy="259045"/>
    <xdr:sp macro="" textlink="">
      <xdr:nvSpPr>
        <xdr:cNvPr id="296" name="n_3mainValue【公営住宅】&#10;有形固定資産減価償却率">
          <a:extLst>
            <a:ext uri="{FF2B5EF4-FFF2-40B4-BE49-F238E27FC236}">
              <a16:creationId xmlns:a16="http://schemas.microsoft.com/office/drawing/2014/main" id="{528DD01D-C02D-425E-AC3C-91E905429912}"/>
            </a:ext>
          </a:extLst>
        </xdr:cNvPr>
        <xdr:cNvSpPr txBox="1"/>
      </xdr:nvSpPr>
      <xdr:spPr>
        <a:xfrm>
          <a:off x="1816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316BBE6D-4C24-4668-96DA-0D7F6FC05B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6EB225DA-5D79-4C44-B63A-E2FB53FF34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839BCC0-894F-4253-B48F-562DBE75060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C1196E31-B41F-4DE9-9C0A-E7D13FE02C3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4D978FE5-4CCA-43B8-8B25-818F933854F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CAD48EB7-11E5-4A87-BB56-5156FF4C0F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466B669A-BC79-4898-8744-A3838062B1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13D812EA-EB30-488E-A0A4-9996B33E58E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E3E0B481-5F81-44EA-B08F-29F6AF7278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2E4DF3F9-BEF6-4775-95A5-676C9C6794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8867F138-E3B7-43DE-876F-7A10136CEAA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49A186D2-F051-44AC-854B-9685A1D72C0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3A159C30-4113-41BB-B976-B50DAC6F81D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4A6D4B98-3E32-4831-9551-C24BE6589F7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430EFE36-67B6-4611-96D0-32C0CD70E05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35AD440B-7E4C-4B2B-B4ED-59F32B44F18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56610EEB-9534-4608-ABE3-E0A882A6060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1B1D7A1E-3434-41F8-A0A3-EE4B1AD0086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4A3A0A35-4D44-43EC-92B7-40D9F7AEA30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BA8E6FA4-06E9-4B2F-8CC2-E3E5A0B596B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6A695F66-3E91-4B02-AE2D-91239EB7A52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C2D9776D-5CA0-4E39-840D-BC3F24139E1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9F42E3C2-EFF7-4564-8E21-6444D6B52D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447202E9-ED63-44A3-BD7D-343C1893ADED}"/>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32ECF7BF-6E1A-4710-B27B-AEA852027A89}"/>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5D9B4EC4-0E49-4B68-B0C3-1D68ACEAE6DA}"/>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42F1C269-D366-4C50-B620-576A838A22C9}"/>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1B0F8C34-CE33-48EC-8FF7-8866AE14F7CC}"/>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F716D05A-28CB-4A65-BC9D-DC4136908B3E}"/>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BF4A54B2-AD6B-4DB2-8C8F-67C3D64A459B}"/>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C981418C-295B-4520-82A5-E8E020B16D81}"/>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AB70DC92-E1CA-43FD-AF1F-3D5928CB7502}"/>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58A291FF-6787-4EAE-AB5D-A923AA85009D}"/>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A0634CC-A52A-4FFF-878D-E6F5DFE43F5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A7D84AB-0B9A-4D49-8C20-8DD4BD727A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7465015-621E-4316-8E5E-EF9E56B2CA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A960CC10-6702-4954-AEE9-6ED6BBF754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00674BA-1A77-4F4F-97BB-DE17AB9FF4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3874</xdr:rowOff>
    </xdr:from>
    <xdr:to>
      <xdr:col>55</xdr:col>
      <xdr:colOff>50800</xdr:colOff>
      <xdr:row>86</xdr:row>
      <xdr:rowOff>105474</xdr:rowOff>
    </xdr:to>
    <xdr:sp macro="" textlink="">
      <xdr:nvSpPr>
        <xdr:cNvPr id="335" name="楕円 334">
          <a:extLst>
            <a:ext uri="{FF2B5EF4-FFF2-40B4-BE49-F238E27FC236}">
              <a16:creationId xmlns:a16="http://schemas.microsoft.com/office/drawing/2014/main" id="{12BACDE2-3D4F-4F3F-982F-16E804346A00}"/>
            </a:ext>
          </a:extLst>
        </xdr:cNvPr>
        <xdr:cNvSpPr/>
      </xdr:nvSpPr>
      <xdr:spPr>
        <a:xfrm>
          <a:off x="104267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90251</xdr:rowOff>
    </xdr:from>
    <xdr:ext cx="469744" cy="259045"/>
    <xdr:sp macro="" textlink="">
      <xdr:nvSpPr>
        <xdr:cNvPr id="336" name="【公営住宅】&#10;一人当たり面積該当値テキスト">
          <a:extLst>
            <a:ext uri="{FF2B5EF4-FFF2-40B4-BE49-F238E27FC236}">
              <a16:creationId xmlns:a16="http://schemas.microsoft.com/office/drawing/2014/main" id="{BA1B7598-F5D3-4265-AA9F-24D1468087B3}"/>
            </a:ext>
          </a:extLst>
        </xdr:cNvPr>
        <xdr:cNvSpPr txBox="1"/>
      </xdr:nvSpPr>
      <xdr:spPr>
        <a:xfrm>
          <a:off x="10515600" y="1466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37" name="楕円 336">
          <a:extLst>
            <a:ext uri="{FF2B5EF4-FFF2-40B4-BE49-F238E27FC236}">
              <a16:creationId xmlns:a16="http://schemas.microsoft.com/office/drawing/2014/main" id="{790A2A95-CB17-44B5-BAFB-64EB0ED17FA2}"/>
            </a:ext>
          </a:extLst>
        </xdr:cNvPr>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54674</xdr:rowOff>
    </xdr:to>
    <xdr:cxnSp macro="">
      <xdr:nvCxnSpPr>
        <xdr:cNvPr id="338" name="直線コネクタ 337">
          <a:extLst>
            <a:ext uri="{FF2B5EF4-FFF2-40B4-BE49-F238E27FC236}">
              <a16:creationId xmlns:a16="http://schemas.microsoft.com/office/drawing/2014/main" id="{476A28BF-34A3-4C65-ACA0-23296FA80D70}"/>
            </a:ext>
          </a:extLst>
        </xdr:cNvPr>
        <xdr:cNvCxnSpPr/>
      </xdr:nvCxnSpPr>
      <xdr:spPr>
        <a:xfrm>
          <a:off x="9639300" y="14798039"/>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1206</xdr:rowOff>
    </xdr:from>
    <xdr:to>
      <xdr:col>46</xdr:col>
      <xdr:colOff>38100</xdr:colOff>
      <xdr:row>86</xdr:row>
      <xdr:rowOff>102806</xdr:rowOff>
    </xdr:to>
    <xdr:sp macro="" textlink="">
      <xdr:nvSpPr>
        <xdr:cNvPr id="339" name="楕円 338">
          <a:extLst>
            <a:ext uri="{FF2B5EF4-FFF2-40B4-BE49-F238E27FC236}">
              <a16:creationId xmlns:a16="http://schemas.microsoft.com/office/drawing/2014/main" id="{DF8B9605-828B-4502-A4C4-4C1793DA1873}"/>
            </a:ext>
          </a:extLst>
        </xdr:cNvPr>
        <xdr:cNvSpPr/>
      </xdr:nvSpPr>
      <xdr:spPr>
        <a:xfrm>
          <a:off x="8699500" y="147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52006</xdr:rowOff>
    </xdr:from>
    <xdr:to>
      <xdr:col>50</xdr:col>
      <xdr:colOff>114300</xdr:colOff>
      <xdr:row>86</xdr:row>
      <xdr:rowOff>53339</xdr:rowOff>
    </xdr:to>
    <xdr:cxnSp macro="">
      <xdr:nvCxnSpPr>
        <xdr:cNvPr id="340" name="直線コネクタ 339">
          <a:extLst>
            <a:ext uri="{FF2B5EF4-FFF2-40B4-BE49-F238E27FC236}">
              <a16:creationId xmlns:a16="http://schemas.microsoft.com/office/drawing/2014/main" id="{53DD0022-B6C8-44E5-A74F-1A8E401FC5B4}"/>
            </a:ext>
          </a:extLst>
        </xdr:cNvPr>
        <xdr:cNvCxnSpPr/>
      </xdr:nvCxnSpPr>
      <xdr:spPr>
        <a:xfrm>
          <a:off x="8750300" y="1479670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170942</xdr:rowOff>
    </xdr:from>
    <xdr:to>
      <xdr:col>41</xdr:col>
      <xdr:colOff>101600</xdr:colOff>
      <xdr:row>86</xdr:row>
      <xdr:rowOff>101092</xdr:rowOff>
    </xdr:to>
    <xdr:sp macro="" textlink="">
      <xdr:nvSpPr>
        <xdr:cNvPr id="341" name="楕円 340">
          <a:extLst>
            <a:ext uri="{FF2B5EF4-FFF2-40B4-BE49-F238E27FC236}">
              <a16:creationId xmlns:a16="http://schemas.microsoft.com/office/drawing/2014/main" id="{62F78B41-7DDE-419B-94CB-04FA84483BE5}"/>
            </a:ext>
          </a:extLst>
        </xdr:cNvPr>
        <xdr:cNvSpPr/>
      </xdr:nvSpPr>
      <xdr:spPr>
        <a:xfrm>
          <a:off x="7810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50292</xdr:rowOff>
    </xdr:from>
    <xdr:to>
      <xdr:col>45</xdr:col>
      <xdr:colOff>177800</xdr:colOff>
      <xdr:row>86</xdr:row>
      <xdr:rowOff>52006</xdr:rowOff>
    </xdr:to>
    <xdr:cxnSp macro="">
      <xdr:nvCxnSpPr>
        <xdr:cNvPr id="342" name="直線コネクタ 341">
          <a:extLst>
            <a:ext uri="{FF2B5EF4-FFF2-40B4-BE49-F238E27FC236}">
              <a16:creationId xmlns:a16="http://schemas.microsoft.com/office/drawing/2014/main" id="{5BFC10C2-1AD2-448F-AAF9-50F272371B15}"/>
            </a:ext>
          </a:extLst>
        </xdr:cNvPr>
        <xdr:cNvCxnSpPr/>
      </xdr:nvCxnSpPr>
      <xdr:spPr>
        <a:xfrm>
          <a:off x="7861300" y="1479499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5E7F5112-F17A-40A7-85BB-907605A2F22D}"/>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5F5A527E-64BD-4CCB-8A1E-AC54F4CD20FE}"/>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a:extLst>
            <a:ext uri="{FF2B5EF4-FFF2-40B4-BE49-F238E27FC236}">
              <a16:creationId xmlns:a16="http://schemas.microsoft.com/office/drawing/2014/main" id="{ED01C4FD-1163-4D2D-817A-4CFC7CFBE4E6}"/>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46" name="n_1mainValue【公営住宅】&#10;一人当たり面積">
          <a:extLst>
            <a:ext uri="{FF2B5EF4-FFF2-40B4-BE49-F238E27FC236}">
              <a16:creationId xmlns:a16="http://schemas.microsoft.com/office/drawing/2014/main" id="{B5F760F3-ED17-4AA1-9A80-D5EB8D97EE21}"/>
            </a:ext>
          </a:extLst>
        </xdr:cNvPr>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93933</xdr:rowOff>
    </xdr:from>
    <xdr:ext cx="469744" cy="259045"/>
    <xdr:sp macro="" textlink="">
      <xdr:nvSpPr>
        <xdr:cNvPr id="347" name="n_2mainValue【公営住宅】&#10;一人当たり面積">
          <a:extLst>
            <a:ext uri="{FF2B5EF4-FFF2-40B4-BE49-F238E27FC236}">
              <a16:creationId xmlns:a16="http://schemas.microsoft.com/office/drawing/2014/main" id="{EEE606DD-8E8C-4DD2-8C71-BBAE6FD362E8}"/>
            </a:ext>
          </a:extLst>
        </xdr:cNvPr>
        <xdr:cNvSpPr txBox="1"/>
      </xdr:nvSpPr>
      <xdr:spPr>
        <a:xfrm>
          <a:off x="8515427" y="1483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92219</xdr:rowOff>
    </xdr:from>
    <xdr:ext cx="469744" cy="259045"/>
    <xdr:sp macro="" textlink="">
      <xdr:nvSpPr>
        <xdr:cNvPr id="348" name="n_3mainValue【公営住宅】&#10;一人当たり面積">
          <a:extLst>
            <a:ext uri="{FF2B5EF4-FFF2-40B4-BE49-F238E27FC236}">
              <a16:creationId xmlns:a16="http://schemas.microsoft.com/office/drawing/2014/main" id="{E5109BB5-2B20-4D8E-AE6D-15494F850744}"/>
            </a:ext>
          </a:extLst>
        </xdr:cNvPr>
        <xdr:cNvSpPr txBox="1"/>
      </xdr:nvSpPr>
      <xdr:spPr>
        <a:xfrm>
          <a:off x="7626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63C5C149-EBCF-44BA-BFDE-CC06EF6BFF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850218B0-ECBB-4AEA-A5DA-851612858CC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F982840C-6C56-4049-AEE7-7D521A0B6B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C6594F4A-FDC6-44DC-87DD-97AFB4F015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A13BD546-D9B2-4476-ACCA-3FB24DD11A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2777D3F2-1C57-45F3-B082-CF756BE0AB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6E5CBAAA-AE6C-41C4-97CC-4D02418DC2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B20B0766-B594-4144-847A-D6DB2061E49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589B0355-4F5C-4FB5-82B9-8BA4604D16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C005D31B-5E89-4983-A69B-CC96A15DCD4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7672C94F-5A06-4202-B631-22D01B7289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AE51EA48-9683-46C6-BFC5-37C9130F43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4E814D7B-C9A1-4DDA-B1A5-FAFBF4FF39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C048A453-2FBF-4158-B2ED-590A429C469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78069741-DF2A-4B9A-96AC-FA83DDBA45A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CACED55D-C9BB-459F-BE39-629ACA5B0F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58200596-38A8-4720-877D-31AA98F2D0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9367AB36-A35F-408F-AD22-D28E4DA2C3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64CFD8A8-1EC1-459F-A35D-D57F5579371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4E41E05E-277E-42FF-8F6C-044CE11F760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12C5F5DA-7E92-4658-847F-73FCDE0B6F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75F25A1B-FAC5-4DB4-B4A0-A19339ADBF6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BBE2B7E0-B56F-40A9-8A27-E0154DB625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4F6FE9D1-4366-42C1-A72D-9164F54BB6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59656934-0D42-4207-84A5-800C66CA757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4E7AB883-BDF7-4A7F-B42A-CC1914232C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E099BB03-F537-44EB-88E3-466C00B6120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68E1393A-4C78-4C3A-A1E8-EE7A7020CFD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CDE950C1-6101-43E7-9C87-99487C4FDF9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998B4718-FE4A-439E-B8F5-614F189587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7B9015BF-4AEF-4F10-8E1A-024A4985FA3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6F080CE0-B9E9-49CF-8FAA-86FFC8CB5A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3CD1D0A3-2095-4023-A0CF-968670D14ED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E7605C01-79D2-4FC2-8B03-7BD36092BC5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E87194F9-964B-4FBE-AE91-01B933043ED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C99EC1D6-EB19-4CB2-BD82-647730962F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2D98CB93-3928-4BD4-91B7-5549730E686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E426AD64-8EE0-40DD-AEE4-A0202732550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932B78C1-6BD0-4F6E-804B-00EDDA9BC1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E8E66D8F-1AF5-4FC5-A632-0BEA24BDE28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587076C9-11D1-42FF-B367-7B8B682668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D73B26E5-8C4C-4DA5-B4AC-6D39376DAA26}"/>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7E747072-ED1D-4F88-B45A-6E7857B07DD2}"/>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931F5405-20BA-436E-A55A-DF02CE7A8C3D}"/>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49B70620-D902-4579-8CA6-AC42829E4B5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5823501D-63E5-4485-B50C-A4B61E3B462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B07BBB80-2555-49B4-BB38-7AC263772F5D}"/>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7CA676F3-787A-4B87-BF49-E5D9EB0ECB23}"/>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ED371770-3F90-4B4F-83CE-8336C1F912AD}"/>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757C16ED-506E-4323-8A07-126F9D8B9A40}"/>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id="{3D96FE21-D103-48F6-BAC0-ED0AE9D57081}"/>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1E6748A6-FE70-495B-90B3-F15529F535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235DA2E-851B-484F-A26C-90B8A03947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C646AD3-5F2E-4792-8E2E-C64E8552CF3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9162B051-B438-421A-9FDF-69CBADBA6F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92C7CAF6-521E-422A-9AC8-874251E189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74385</xdr:rowOff>
    </xdr:from>
    <xdr:to>
      <xdr:col>85</xdr:col>
      <xdr:colOff>177800</xdr:colOff>
      <xdr:row>42</xdr:row>
      <xdr:rowOff>4535</xdr:rowOff>
    </xdr:to>
    <xdr:sp macro="" textlink="">
      <xdr:nvSpPr>
        <xdr:cNvPr id="405" name="楕円 404">
          <a:extLst>
            <a:ext uri="{FF2B5EF4-FFF2-40B4-BE49-F238E27FC236}">
              <a16:creationId xmlns:a16="http://schemas.microsoft.com/office/drawing/2014/main" id="{87A05E95-8AD8-439F-A627-DA021D1AA986}"/>
            </a:ext>
          </a:extLst>
        </xdr:cNvPr>
        <xdr:cNvSpPr/>
      </xdr:nvSpPr>
      <xdr:spPr>
        <a:xfrm>
          <a:off x="162687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160762</xdr:rowOff>
    </xdr:from>
    <xdr:ext cx="340478" cy="259045"/>
    <xdr:sp macro="" textlink="">
      <xdr:nvSpPr>
        <xdr:cNvPr id="406" name="【認定こども園・幼稚園・保育所】&#10;有形固定資産減価償却率該当値テキスト">
          <a:extLst>
            <a:ext uri="{FF2B5EF4-FFF2-40B4-BE49-F238E27FC236}">
              <a16:creationId xmlns:a16="http://schemas.microsoft.com/office/drawing/2014/main" id="{2B00BCA4-BA06-4FA3-BF89-19388A2B2523}"/>
            </a:ext>
          </a:extLst>
        </xdr:cNvPr>
        <xdr:cNvSpPr txBox="1"/>
      </xdr:nvSpPr>
      <xdr:spPr>
        <a:xfrm>
          <a:off x="16357600" y="7018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28666</xdr:rowOff>
    </xdr:from>
    <xdr:to>
      <xdr:col>81</xdr:col>
      <xdr:colOff>101600</xdr:colOff>
      <xdr:row>34</xdr:row>
      <xdr:rowOff>130266</xdr:rowOff>
    </xdr:to>
    <xdr:sp macro="" textlink="">
      <xdr:nvSpPr>
        <xdr:cNvPr id="407" name="楕円 406">
          <a:extLst>
            <a:ext uri="{FF2B5EF4-FFF2-40B4-BE49-F238E27FC236}">
              <a16:creationId xmlns:a16="http://schemas.microsoft.com/office/drawing/2014/main" id="{C89A4437-230B-45CB-9B65-2534A68ABF42}"/>
            </a:ext>
          </a:extLst>
        </xdr:cNvPr>
        <xdr:cNvSpPr/>
      </xdr:nvSpPr>
      <xdr:spPr>
        <a:xfrm>
          <a:off x="15430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79466</xdr:rowOff>
    </xdr:from>
    <xdr:to>
      <xdr:col>85</xdr:col>
      <xdr:colOff>127000</xdr:colOff>
      <xdr:row>41</xdr:row>
      <xdr:rowOff>125185</xdr:rowOff>
    </xdr:to>
    <xdr:cxnSp macro="">
      <xdr:nvCxnSpPr>
        <xdr:cNvPr id="408" name="直線コネクタ 407">
          <a:extLst>
            <a:ext uri="{FF2B5EF4-FFF2-40B4-BE49-F238E27FC236}">
              <a16:creationId xmlns:a16="http://schemas.microsoft.com/office/drawing/2014/main" id="{B1DBAF51-7F10-41CC-95A5-D7683C483992}"/>
            </a:ext>
          </a:extLst>
        </xdr:cNvPr>
        <xdr:cNvCxnSpPr/>
      </xdr:nvCxnSpPr>
      <xdr:spPr>
        <a:xfrm>
          <a:off x="15481300" y="5908766"/>
          <a:ext cx="838200" cy="12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66222</xdr:rowOff>
    </xdr:from>
    <xdr:to>
      <xdr:col>76</xdr:col>
      <xdr:colOff>165100</xdr:colOff>
      <xdr:row>34</xdr:row>
      <xdr:rowOff>167822</xdr:rowOff>
    </xdr:to>
    <xdr:sp macro="" textlink="">
      <xdr:nvSpPr>
        <xdr:cNvPr id="409" name="楕円 408">
          <a:extLst>
            <a:ext uri="{FF2B5EF4-FFF2-40B4-BE49-F238E27FC236}">
              <a16:creationId xmlns:a16="http://schemas.microsoft.com/office/drawing/2014/main" id="{6AFF89A5-7E4C-42BF-9552-A423403437B8}"/>
            </a:ext>
          </a:extLst>
        </xdr:cNvPr>
        <xdr:cNvSpPr/>
      </xdr:nvSpPr>
      <xdr:spPr>
        <a:xfrm>
          <a:off x="14541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79466</xdr:rowOff>
    </xdr:from>
    <xdr:to>
      <xdr:col>81</xdr:col>
      <xdr:colOff>50800</xdr:colOff>
      <xdr:row>34</xdr:row>
      <xdr:rowOff>117022</xdr:rowOff>
    </xdr:to>
    <xdr:cxnSp macro="">
      <xdr:nvCxnSpPr>
        <xdr:cNvPr id="410" name="直線コネクタ 409">
          <a:extLst>
            <a:ext uri="{FF2B5EF4-FFF2-40B4-BE49-F238E27FC236}">
              <a16:creationId xmlns:a16="http://schemas.microsoft.com/office/drawing/2014/main" id="{02C30DAE-6DC4-45FE-881A-DCFB08A2C97E}"/>
            </a:ext>
          </a:extLst>
        </xdr:cNvPr>
        <xdr:cNvCxnSpPr/>
      </xdr:nvCxnSpPr>
      <xdr:spPr>
        <a:xfrm flipV="1">
          <a:off x="14592300" y="59087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103777</xdr:rowOff>
    </xdr:from>
    <xdr:to>
      <xdr:col>72</xdr:col>
      <xdr:colOff>38100</xdr:colOff>
      <xdr:row>35</xdr:row>
      <xdr:rowOff>33927</xdr:rowOff>
    </xdr:to>
    <xdr:sp macro="" textlink="">
      <xdr:nvSpPr>
        <xdr:cNvPr id="411" name="楕円 410">
          <a:extLst>
            <a:ext uri="{FF2B5EF4-FFF2-40B4-BE49-F238E27FC236}">
              <a16:creationId xmlns:a16="http://schemas.microsoft.com/office/drawing/2014/main" id="{BE899B6C-82EA-4A17-A3FD-B347826A699C}"/>
            </a:ext>
          </a:extLst>
        </xdr:cNvPr>
        <xdr:cNvSpPr/>
      </xdr:nvSpPr>
      <xdr:spPr>
        <a:xfrm>
          <a:off x="1365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117022</xdr:rowOff>
    </xdr:from>
    <xdr:to>
      <xdr:col>76</xdr:col>
      <xdr:colOff>114300</xdr:colOff>
      <xdr:row>34</xdr:row>
      <xdr:rowOff>154577</xdr:rowOff>
    </xdr:to>
    <xdr:cxnSp macro="">
      <xdr:nvCxnSpPr>
        <xdr:cNvPr id="412" name="直線コネクタ 411">
          <a:extLst>
            <a:ext uri="{FF2B5EF4-FFF2-40B4-BE49-F238E27FC236}">
              <a16:creationId xmlns:a16="http://schemas.microsoft.com/office/drawing/2014/main" id="{1A67BF44-F0D8-47B1-8B93-D28C7192B14A}"/>
            </a:ext>
          </a:extLst>
        </xdr:cNvPr>
        <xdr:cNvCxnSpPr/>
      </xdr:nvCxnSpPr>
      <xdr:spPr>
        <a:xfrm flipV="1">
          <a:off x="13703300" y="59463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2FE1E64D-2354-45A6-AF44-F5A7EEDD5C15}"/>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4BAC1FD6-D72F-4191-8797-1F1B22FCA871}"/>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26ABD2F6-668A-4FFA-8AD0-6498956401C3}"/>
            </a:ext>
          </a:extLst>
        </xdr:cNvPr>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146793</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8A42A587-050B-43BF-9A43-8E7F26FDD82F}"/>
            </a:ext>
          </a:extLst>
        </xdr:cNvPr>
        <xdr:cNvSpPr txBox="1"/>
      </xdr:nvSpPr>
      <xdr:spPr>
        <a:xfrm>
          <a:off x="152660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12899</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68A36244-DB71-4ED7-8346-32E078EE2D72}"/>
            </a:ext>
          </a:extLst>
        </xdr:cNvPr>
        <xdr:cNvSpPr txBox="1"/>
      </xdr:nvSpPr>
      <xdr:spPr>
        <a:xfrm>
          <a:off x="143897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50454</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FD4FB343-5B97-4ADC-8407-C309001C2A10}"/>
            </a:ext>
          </a:extLst>
        </xdr:cNvPr>
        <xdr:cNvSpPr txBox="1"/>
      </xdr:nvSpPr>
      <xdr:spPr>
        <a:xfrm>
          <a:off x="13500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DB394294-3ABE-48A3-8556-435B4135EC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56CD6A86-8DE7-4521-9434-1C98D82BBB3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D0C5C4F4-10BE-4BDB-AFEE-D422B18AA4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3D52FE16-9F92-4F57-A6F1-FA3BAC165A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44EF9BFF-4E29-41C0-BBB9-3AD275E632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A487C67C-FBD4-430F-800B-92D653E800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DD7D6E3F-62AD-4564-A1AB-2C19EDB568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887B5559-942F-4816-A595-6958EB9909C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5EAB3512-2A92-424E-9AAE-4D47A0369B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3EE47EEA-038C-4082-99B3-4B39E4486A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2B4FB69F-2659-4C3B-BEC4-46FEAFB7301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560FE0F7-E112-45B5-81A8-A940D215EE8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F6522A6C-AB1B-4D93-82BF-7586EE77AAA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ECFC16C3-4E92-4186-B1C3-FB14692A857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A931B8B9-2A41-4F0D-ACBC-8BB3CEC8662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3D20A4CA-03AE-4717-80E1-98E4FF446AE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5FD21E0C-A25B-4118-BC05-0F69EA6F96C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71717B39-97FB-4A25-99F4-74F25535757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822F10E8-DCF3-4F4B-A1E4-9CA5F090122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B65DDCE-50BC-4F5A-9E59-D1AB99197FE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6BD78373-C36D-453F-B48C-2B76058371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88F64E1A-5EE6-4594-BE4F-6D9A5F1B211F}"/>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D5E2E35B-C73B-44A4-AEB1-E50E7044C799}"/>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38B1DE55-2FEE-4ABB-B865-132D267FFFD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6CF845C8-AA35-4FB1-9B67-3CBF034E32B3}"/>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0B167941-94C1-415C-A849-3472357698DF}"/>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C1A4BB0F-B547-4452-9719-DB318833538F}"/>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F6A74F2F-188F-43C0-B2DB-5193CD8ED4C9}"/>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5B321E56-B57A-4987-A411-A7745AC3E54C}"/>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DA1604F9-1213-4C97-A78F-285AB36882A1}"/>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id="{4F8C6676-9545-407A-9FC9-A47A5C533621}"/>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4B25891C-618E-4954-B0B1-884167B64B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4EC182D6-E8BB-4FED-BF27-1355E189C5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84A69C8E-187C-4CF4-AC75-0A69916208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15B4D2A3-77F4-42BE-A12F-9B2FE39B70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991E6803-D070-458E-A4BA-78F300F4F1F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27686</xdr:rowOff>
    </xdr:from>
    <xdr:to>
      <xdr:col>116</xdr:col>
      <xdr:colOff>114300</xdr:colOff>
      <xdr:row>37</xdr:row>
      <xdr:rowOff>129286</xdr:rowOff>
    </xdr:to>
    <xdr:sp macro="" textlink="">
      <xdr:nvSpPr>
        <xdr:cNvPr id="455" name="楕円 454">
          <a:extLst>
            <a:ext uri="{FF2B5EF4-FFF2-40B4-BE49-F238E27FC236}">
              <a16:creationId xmlns:a16="http://schemas.microsoft.com/office/drawing/2014/main" id="{2827113D-0FAB-4582-8F28-B626F9AE7BBE}"/>
            </a:ext>
          </a:extLst>
        </xdr:cNvPr>
        <xdr:cNvSpPr/>
      </xdr:nvSpPr>
      <xdr:spPr>
        <a:xfrm>
          <a:off x="221107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50563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11DE8F58-9577-40A3-8BDF-74DFBD07BEE2}"/>
            </a:ext>
          </a:extLst>
        </xdr:cNvPr>
        <xdr:cNvSpPr txBox="1"/>
      </xdr:nvSpPr>
      <xdr:spPr>
        <a:xfrm>
          <a:off x="22199600"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112268</xdr:rowOff>
    </xdr:from>
    <xdr:to>
      <xdr:col>112</xdr:col>
      <xdr:colOff>38100</xdr:colOff>
      <xdr:row>37</xdr:row>
      <xdr:rowOff>42418</xdr:rowOff>
    </xdr:to>
    <xdr:sp macro="" textlink="">
      <xdr:nvSpPr>
        <xdr:cNvPr id="457" name="楕円 456">
          <a:extLst>
            <a:ext uri="{FF2B5EF4-FFF2-40B4-BE49-F238E27FC236}">
              <a16:creationId xmlns:a16="http://schemas.microsoft.com/office/drawing/2014/main" id="{A216F32E-B241-49C6-BB3F-4E975574ABF4}"/>
            </a:ext>
          </a:extLst>
        </xdr:cNvPr>
        <xdr:cNvSpPr/>
      </xdr:nvSpPr>
      <xdr:spPr>
        <a:xfrm>
          <a:off x="21272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163068</xdr:rowOff>
    </xdr:from>
    <xdr:to>
      <xdr:col>116</xdr:col>
      <xdr:colOff>63500</xdr:colOff>
      <xdr:row>37</xdr:row>
      <xdr:rowOff>78486</xdr:rowOff>
    </xdr:to>
    <xdr:cxnSp macro="">
      <xdr:nvCxnSpPr>
        <xdr:cNvPr id="458" name="直線コネクタ 457">
          <a:extLst>
            <a:ext uri="{FF2B5EF4-FFF2-40B4-BE49-F238E27FC236}">
              <a16:creationId xmlns:a16="http://schemas.microsoft.com/office/drawing/2014/main" id="{517F5E2F-D1F0-48D7-95AB-4C0B8FA3320D}"/>
            </a:ext>
          </a:extLst>
        </xdr:cNvPr>
        <xdr:cNvCxnSpPr/>
      </xdr:nvCxnSpPr>
      <xdr:spPr>
        <a:xfrm>
          <a:off x="21323300" y="633526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96266</xdr:rowOff>
    </xdr:from>
    <xdr:to>
      <xdr:col>107</xdr:col>
      <xdr:colOff>101600</xdr:colOff>
      <xdr:row>37</xdr:row>
      <xdr:rowOff>26416</xdr:rowOff>
    </xdr:to>
    <xdr:sp macro="" textlink="">
      <xdr:nvSpPr>
        <xdr:cNvPr id="459" name="楕円 458">
          <a:extLst>
            <a:ext uri="{FF2B5EF4-FFF2-40B4-BE49-F238E27FC236}">
              <a16:creationId xmlns:a16="http://schemas.microsoft.com/office/drawing/2014/main" id="{61305A7D-8BE6-4C77-8E49-3E6BE7FEFACA}"/>
            </a:ext>
          </a:extLst>
        </xdr:cNvPr>
        <xdr:cNvSpPr/>
      </xdr:nvSpPr>
      <xdr:spPr>
        <a:xfrm>
          <a:off x="20383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147066</xdr:rowOff>
    </xdr:from>
    <xdr:to>
      <xdr:col>111</xdr:col>
      <xdr:colOff>177800</xdr:colOff>
      <xdr:row>36</xdr:row>
      <xdr:rowOff>163068</xdr:rowOff>
    </xdr:to>
    <xdr:cxnSp macro="">
      <xdr:nvCxnSpPr>
        <xdr:cNvPr id="460" name="直線コネクタ 459">
          <a:extLst>
            <a:ext uri="{FF2B5EF4-FFF2-40B4-BE49-F238E27FC236}">
              <a16:creationId xmlns:a16="http://schemas.microsoft.com/office/drawing/2014/main" id="{8BDAF20C-E01C-4032-9E02-B8EC08ED41DB}"/>
            </a:ext>
          </a:extLst>
        </xdr:cNvPr>
        <xdr:cNvCxnSpPr/>
      </xdr:nvCxnSpPr>
      <xdr:spPr>
        <a:xfrm>
          <a:off x="20434300" y="63192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73406</xdr:rowOff>
    </xdr:from>
    <xdr:to>
      <xdr:col>102</xdr:col>
      <xdr:colOff>165100</xdr:colOff>
      <xdr:row>37</xdr:row>
      <xdr:rowOff>3556</xdr:rowOff>
    </xdr:to>
    <xdr:sp macro="" textlink="">
      <xdr:nvSpPr>
        <xdr:cNvPr id="461" name="楕円 460">
          <a:extLst>
            <a:ext uri="{FF2B5EF4-FFF2-40B4-BE49-F238E27FC236}">
              <a16:creationId xmlns:a16="http://schemas.microsoft.com/office/drawing/2014/main" id="{C4BDD619-A375-41A5-827A-2B7B96EC8B4F}"/>
            </a:ext>
          </a:extLst>
        </xdr:cNvPr>
        <xdr:cNvSpPr/>
      </xdr:nvSpPr>
      <xdr:spPr>
        <a:xfrm>
          <a:off x="19494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124206</xdr:rowOff>
    </xdr:from>
    <xdr:to>
      <xdr:col>107</xdr:col>
      <xdr:colOff>50800</xdr:colOff>
      <xdr:row>36</xdr:row>
      <xdr:rowOff>147066</xdr:rowOff>
    </xdr:to>
    <xdr:cxnSp macro="">
      <xdr:nvCxnSpPr>
        <xdr:cNvPr id="462" name="直線コネクタ 461">
          <a:extLst>
            <a:ext uri="{FF2B5EF4-FFF2-40B4-BE49-F238E27FC236}">
              <a16:creationId xmlns:a16="http://schemas.microsoft.com/office/drawing/2014/main" id="{E7B1D50A-8932-4CA7-834F-9E9D87C5A146}"/>
            </a:ext>
          </a:extLst>
        </xdr:cNvPr>
        <xdr:cNvCxnSpPr/>
      </xdr:nvCxnSpPr>
      <xdr:spPr>
        <a:xfrm>
          <a:off x="19545300" y="6296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1B6CB106-B9FF-4CDF-8815-F7D797257359}"/>
            </a:ext>
          </a:extLst>
        </xdr:cNvPr>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533BA1DC-A24D-4910-BE22-1D83E4F84D98}"/>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7D011840-D464-4708-954F-34495A27E1F9}"/>
            </a:ext>
          </a:extLst>
        </xdr:cNvPr>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58945</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859A30A0-0ED9-4F80-AFE4-7875C979680B}"/>
            </a:ext>
          </a:extLst>
        </xdr:cNvPr>
        <xdr:cNvSpPr txBox="1"/>
      </xdr:nvSpPr>
      <xdr:spPr>
        <a:xfrm>
          <a:off x="210757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42943</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4F246C6B-0DE6-48A7-B1B9-2E4855CD50F5}"/>
            </a:ext>
          </a:extLst>
        </xdr:cNvPr>
        <xdr:cNvSpPr txBox="1"/>
      </xdr:nvSpPr>
      <xdr:spPr>
        <a:xfrm>
          <a:off x="20199427" y="60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20083</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524EE928-7953-4059-97AB-9639CD07A430}"/>
            </a:ext>
          </a:extLst>
        </xdr:cNvPr>
        <xdr:cNvSpPr txBox="1"/>
      </xdr:nvSpPr>
      <xdr:spPr>
        <a:xfrm>
          <a:off x="19310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D91E1091-4829-4613-9506-FEC8AECABF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A311720-23A9-4213-8DC4-830141B1A1E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E76D1636-2713-4B6B-8EF3-6E4AB16B9B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F72F8585-C38D-4EC3-B51C-9475DDD177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82CEF062-30D5-4A4F-8526-C3816374AA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2F3951C5-5FA5-4BD6-BD6E-AE6D0A95A8B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85C434AA-DFD6-4FDB-8315-B8CD1527D1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10F3BC0E-80F8-4AF2-88E6-01F3632FEC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C1D77513-9C26-4B41-BFFC-86B0F6E6C0D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49CE95ED-0C57-41CF-8F1D-13EC21B4BA1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83567C3F-7EC7-4F04-A6F7-651C1F020E8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888C00EA-D635-48EC-B9AB-4FF36BAF784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1B8A6E1A-17C3-4C82-9474-18CA62B0E6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C2788B50-FCDE-4BF6-8B5D-F5C297FB0F6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A8572E34-4D38-450F-A5A9-A61B1C39851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B781B702-C79A-4C1D-83AF-957328CDA0E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B69C744D-0CE4-4893-AFE7-B3351966837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DC35DD3D-AFE1-4255-B253-B8BCC2E8909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50DF294D-396E-4845-AFAD-E7EC022ADF6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A6F8B0F9-3F06-46FA-BDC6-6A8D28468DB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5A7B799E-3BF6-4C10-88A0-4E412221DDC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96A70BE1-4583-43F5-A29B-C4CDDD3214E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54713621-40AA-400F-85DB-A32F02A638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6544CDE4-C9D2-421F-8E5A-C1BA79577FD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A6ADFA3E-5B1B-456C-843F-46AE52B232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FB3D7524-4B55-4DE8-9148-F47DE1BA4A36}"/>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A50B3ADE-E3FA-48B4-B244-C6F90830A784}"/>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CAC50A93-EC19-461A-ACE9-7C13722BAFF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19DFCFC3-7714-4E17-AF95-FFD7CC8F78DE}"/>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4E774B85-2712-414A-893D-B8DDE46E2CCC}"/>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58EFCC1C-9F04-4175-9129-FE3AA80A9DF6}"/>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2C5E10B4-DD27-414A-B5D5-0FC25ADA6C73}"/>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5F76F686-C9F8-455E-802A-B7F49442D6C4}"/>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7D2C5EF7-A601-4B48-9A4B-D709B31D215D}"/>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id="{07C7BCB3-7BA8-49A4-A41B-08020EFA3625}"/>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53C654E-CC1A-4DC9-91D3-D153334AD1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0ACBBF9-E2E5-45D3-8BF2-36084B0E1C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F4B5CD8-A718-441C-A7ED-8E57A9E7CB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BA91FED0-F220-43AC-BCD7-DAB96A5675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5822C012-F627-4CB0-A956-50835A10F8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xdr:rowOff>
    </xdr:from>
    <xdr:to>
      <xdr:col>85</xdr:col>
      <xdr:colOff>177800</xdr:colOff>
      <xdr:row>58</xdr:row>
      <xdr:rowOff>117747</xdr:rowOff>
    </xdr:to>
    <xdr:sp macro="" textlink="">
      <xdr:nvSpPr>
        <xdr:cNvPr id="509" name="楕円 508">
          <a:extLst>
            <a:ext uri="{FF2B5EF4-FFF2-40B4-BE49-F238E27FC236}">
              <a16:creationId xmlns:a16="http://schemas.microsoft.com/office/drawing/2014/main" id="{C9FB2AF6-D190-4520-A08E-F33854D41C18}"/>
            </a:ext>
          </a:extLst>
        </xdr:cNvPr>
        <xdr:cNvSpPr/>
      </xdr:nvSpPr>
      <xdr:spPr>
        <a:xfrm>
          <a:off x="162687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39024</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BFDC9159-3C05-4159-9B03-9B617652E0D0}"/>
            </a:ext>
          </a:extLst>
        </xdr:cNvPr>
        <xdr:cNvSpPr txBox="1"/>
      </xdr:nvSpPr>
      <xdr:spPr>
        <a:xfrm>
          <a:off x="16357600"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42273</xdr:rowOff>
    </xdr:from>
    <xdr:to>
      <xdr:col>81</xdr:col>
      <xdr:colOff>101600</xdr:colOff>
      <xdr:row>58</xdr:row>
      <xdr:rowOff>143873</xdr:rowOff>
    </xdr:to>
    <xdr:sp macro="" textlink="">
      <xdr:nvSpPr>
        <xdr:cNvPr id="511" name="楕円 510">
          <a:extLst>
            <a:ext uri="{FF2B5EF4-FFF2-40B4-BE49-F238E27FC236}">
              <a16:creationId xmlns:a16="http://schemas.microsoft.com/office/drawing/2014/main" id="{9D57EBF4-2FD6-4312-97AB-CC5C2EFCBA75}"/>
            </a:ext>
          </a:extLst>
        </xdr:cNvPr>
        <xdr:cNvSpPr/>
      </xdr:nvSpPr>
      <xdr:spPr>
        <a:xfrm>
          <a:off x="1543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66947</xdr:rowOff>
    </xdr:from>
    <xdr:to>
      <xdr:col>85</xdr:col>
      <xdr:colOff>127000</xdr:colOff>
      <xdr:row>58</xdr:row>
      <xdr:rowOff>93073</xdr:rowOff>
    </xdr:to>
    <xdr:cxnSp macro="">
      <xdr:nvCxnSpPr>
        <xdr:cNvPr id="512" name="直線コネクタ 511">
          <a:extLst>
            <a:ext uri="{FF2B5EF4-FFF2-40B4-BE49-F238E27FC236}">
              <a16:creationId xmlns:a16="http://schemas.microsoft.com/office/drawing/2014/main" id="{8982AEE8-9218-4990-A8BE-816733E99433}"/>
            </a:ext>
          </a:extLst>
        </xdr:cNvPr>
        <xdr:cNvCxnSpPr/>
      </xdr:nvCxnSpPr>
      <xdr:spPr>
        <a:xfrm flipV="1">
          <a:off x="15481300" y="100110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60234</xdr:rowOff>
    </xdr:from>
    <xdr:to>
      <xdr:col>76</xdr:col>
      <xdr:colOff>165100</xdr:colOff>
      <xdr:row>58</xdr:row>
      <xdr:rowOff>161834</xdr:rowOff>
    </xdr:to>
    <xdr:sp macro="" textlink="">
      <xdr:nvSpPr>
        <xdr:cNvPr id="513" name="楕円 512">
          <a:extLst>
            <a:ext uri="{FF2B5EF4-FFF2-40B4-BE49-F238E27FC236}">
              <a16:creationId xmlns:a16="http://schemas.microsoft.com/office/drawing/2014/main" id="{E97829E1-3096-4522-8618-61BAAB81703C}"/>
            </a:ext>
          </a:extLst>
        </xdr:cNvPr>
        <xdr:cNvSpPr/>
      </xdr:nvSpPr>
      <xdr:spPr>
        <a:xfrm>
          <a:off x="14541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93073</xdr:rowOff>
    </xdr:from>
    <xdr:to>
      <xdr:col>81</xdr:col>
      <xdr:colOff>50800</xdr:colOff>
      <xdr:row>58</xdr:row>
      <xdr:rowOff>111034</xdr:rowOff>
    </xdr:to>
    <xdr:cxnSp macro="">
      <xdr:nvCxnSpPr>
        <xdr:cNvPr id="514" name="直線コネクタ 513">
          <a:extLst>
            <a:ext uri="{FF2B5EF4-FFF2-40B4-BE49-F238E27FC236}">
              <a16:creationId xmlns:a16="http://schemas.microsoft.com/office/drawing/2014/main" id="{4919C155-9511-4A14-863D-31D478DEFF7C}"/>
            </a:ext>
          </a:extLst>
        </xdr:cNvPr>
        <xdr:cNvCxnSpPr/>
      </xdr:nvCxnSpPr>
      <xdr:spPr>
        <a:xfrm flipV="1">
          <a:off x="14592300" y="100371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楕円 514">
          <a:extLst>
            <a:ext uri="{FF2B5EF4-FFF2-40B4-BE49-F238E27FC236}">
              <a16:creationId xmlns:a16="http://schemas.microsoft.com/office/drawing/2014/main" id="{50A55352-BA65-40B8-8321-EC94FC6BBB0E}"/>
            </a:ext>
          </a:extLst>
        </xdr:cNvPr>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111034</xdr:rowOff>
    </xdr:to>
    <xdr:cxnSp macro="">
      <xdr:nvCxnSpPr>
        <xdr:cNvPr id="516" name="直線コネクタ 515">
          <a:extLst>
            <a:ext uri="{FF2B5EF4-FFF2-40B4-BE49-F238E27FC236}">
              <a16:creationId xmlns:a16="http://schemas.microsoft.com/office/drawing/2014/main" id="{4B03A385-63AD-499F-A708-BF681FC097DB}"/>
            </a:ext>
          </a:extLst>
        </xdr:cNvPr>
        <xdr:cNvCxnSpPr/>
      </xdr:nvCxnSpPr>
      <xdr:spPr>
        <a:xfrm>
          <a:off x="13703300" y="100355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a:extLst>
            <a:ext uri="{FF2B5EF4-FFF2-40B4-BE49-F238E27FC236}">
              <a16:creationId xmlns:a16="http://schemas.microsoft.com/office/drawing/2014/main" id="{AC7A736E-6CBA-490F-90E1-69EAC39EC608}"/>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a:extLst>
            <a:ext uri="{FF2B5EF4-FFF2-40B4-BE49-F238E27FC236}">
              <a16:creationId xmlns:a16="http://schemas.microsoft.com/office/drawing/2014/main" id="{19B6FDD1-AFE8-424A-888C-858248D55EA6}"/>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a:extLst>
            <a:ext uri="{FF2B5EF4-FFF2-40B4-BE49-F238E27FC236}">
              <a16:creationId xmlns:a16="http://schemas.microsoft.com/office/drawing/2014/main" id="{18A4191A-8E69-4418-BF9F-33631DB07865}"/>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160400</xdr:rowOff>
    </xdr:from>
    <xdr:ext cx="405111" cy="259045"/>
    <xdr:sp macro="" textlink="">
      <xdr:nvSpPr>
        <xdr:cNvPr id="520" name="n_1mainValue【学校施設】&#10;有形固定資産減価償却率">
          <a:extLst>
            <a:ext uri="{FF2B5EF4-FFF2-40B4-BE49-F238E27FC236}">
              <a16:creationId xmlns:a16="http://schemas.microsoft.com/office/drawing/2014/main" id="{00DEE7C8-BFD4-4837-872E-DEA58E1FE5AB}"/>
            </a:ext>
          </a:extLst>
        </xdr:cNvPr>
        <xdr:cNvSpPr txBox="1"/>
      </xdr:nvSpPr>
      <xdr:spPr>
        <a:xfrm>
          <a:off x="152660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6911</xdr:rowOff>
    </xdr:from>
    <xdr:ext cx="405111" cy="259045"/>
    <xdr:sp macro="" textlink="">
      <xdr:nvSpPr>
        <xdr:cNvPr id="521" name="n_2mainValue【学校施設】&#10;有形固定資産減価償却率">
          <a:extLst>
            <a:ext uri="{FF2B5EF4-FFF2-40B4-BE49-F238E27FC236}">
              <a16:creationId xmlns:a16="http://schemas.microsoft.com/office/drawing/2014/main" id="{05F568F6-9CC9-4BED-B4D2-5D926049B59C}"/>
            </a:ext>
          </a:extLst>
        </xdr:cNvPr>
        <xdr:cNvSpPr txBox="1"/>
      </xdr:nvSpPr>
      <xdr:spPr>
        <a:xfrm>
          <a:off x="14389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22" name="n_3mainValue【学校施設】&#10;有形固定資産減価償却率">
          <a:extLst>
            <a:ext uri="{FF2B5EF4-FFF2-40B4-BE49-F238E27FC236}">
              <a16:creationId xmlns:a16="http://schemas.microsoft.com/office/drawing/2014/main" id="{123C0E05-AD2E-45E6-83E1-2D83FF76AF5E}"/>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79740B13-7930-4A97-8586-72BE4BDFDD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ADA47788-4125-4500-BBEA-C40DAD5FCA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F2D90410-7455-417F-B7D9-1C2C83C0EB4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E4437F12-7645-4CAC-8316-2DC437E0DE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47481C1C-B582-4FA9-ABFA-44152A3F0EA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ED44C4C5-9345-4EFD-94E4-BD6AA0E993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BD7DA79F-1168-4E81-A22E-27F306C38AC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3EAD69BC-02C9-4F11-825F-51B498BC18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ACFC7B0E-6660-4AA7-905C-93F281A5C0D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D4F35E04-031D-44C9-B4CD-14A9EB2E75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C5C905C7-7F34-4CC8-88DC-88DEAF9E15E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A56A7FAF-EF0A-4578-A1FA-1C11C2C0115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0B34C741-726C-4B58-AFA3-D9D29BF0360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5073F926-DD82-49A9-9D18-6709BC6ABA4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A53EF0A1-ABD7-476B-979C-AD8448A0CF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AE7CD3BC-A0E0-48CB-980A-51F539E170F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B2798286-9F61-4264-984F-3F97B2D65A0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E6F51974-1BA7-4489-B9BF-79A85495FC0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516A42CF-4F2C-46CF-A492-4551D5A6FBE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2E886A86-574C-45AF-8955-BA65B23D6D5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23F15276-9703-4069-955B-E4F183ED218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E46C8051-49BA-4ABF-997D-EB45105CBE9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3D668332-C189-4B4F-8E7F-B5099844EC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B368A572-2ED9-49CC-8057-522AADC1CC1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D19821B-F82C-449D-9002-75BC3307FE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F63C41F7-2F2A-447D-AAAB-5682B96CE270}"/>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BFF1E822-2892-4F38-999E-067D68C0C309}"/>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E417A5F5-77F6-4CCF-8A51-F99860A93C50}"/>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46928379-492D-4547-BC31-50F9E5B5ADB8}"/>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7DF78755-297A-4F49-8C4C-A5D85C6F118D}"/>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213057D7-3900-4209-AC09-2783BDC2873C}"/>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7D1BADB6-A476-4F0C-AB63-278B994A6A61}"/>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46EA63C0-01A0-486E-9710-EF17233238C5}"/>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824A4AB1-10EF-49A0-B851-2169F731B732}"/>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id="{B0231C31-5CFF-4438-B021-766C8151BE1E}"/>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8729BE61-30BA-4473-8A4D-ECBA9F810E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45E84A15-CAEB-4113-B0D3-993FB613D7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55D21331-3AE6-41D9-98E0-42634FCDC0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1A4B3401-D711-4C0C-A82C-3ABA101783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9A633B7B-FBE4-4894-BCEE-F6DBC63E854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21481</xdr:rowOff>
    </xdr:from>
    <xdr:to>
      <xdr:col>116</xdr:col>
      <xdr:colOff>114300</xdr:colOff>
      <xdr:row>63</xdr:row>
      <xdr:rowOff>123081</xdr:rowOff>
    </xdr:to>
    <xdr:sp macro="" textlink="">
      <xdr:nvSpPr>
        <xdr:cNvPr id="563" name="楕円 562">
          <a:extLst>
            <a:ext uri="{FF2B5EF4-FFF2-40B4-BE49-F238E27FC236}">
              <a16:creationId xmlns:a16="http://schemas.microsoft.com/office/drawing/2014/main" id="{24B43E70-B130-4734-8F21-2786779CFCA2}"/>
            </a:ext>
          </a:extLst>
        </xdr:cNvPr>
        <xdr:cNvSpPr/>
      </xdr:nvSpPr>
      <xdr:spPr>
        <a:xfrm>
          <a:off x="22110700" y="108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171358</xdr:rowOff>
    </xdr:from>
    <xdr:ext cx="469744" cy="259045"/>
    <xdr:sp macro="" textlink="">
      <xdr:nvSpPr>
        <xdr:cNvPr id="564" name="【学校施設】&#10;一人当たり面積該当値テキスト">
          <a:extLst>
            <a:ext uri="{FF2B5EF4-FFF2-40B4-BE49-F238E27FC236}">
              <a16:creationId xmlns:a16="http://schemas.microsoft.com/office/drawing/2014/main" id="{004D8D1F-0AFF-4EE4-8E0D-B761E0396AD1}"/>
            </a:ext>
          </a:extLst>
        </xdr:cNvPr>
        <xdr:cNvSpPr txBox="1"/>
      </xdr:nvSpPr>
      <xdr:spPr>
        <a:xfrm>
          <a:off x="22199600" y="1080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15385</xdr:rowOff>
    </xdr:from>
    <xdr:to>
      <xdr:col>112</xdr:col>
      <xdr:colOff>38100</xdr:colOff>
      <xdr:row>63</xdr:row>
      <xdr:rowOff>116985</xdr:rowOff>
    </xdr:to>
    <xdr:sp macro="" textlink="">
      <xdr:nvSpPr>
        <xdr:cNvPr id="565" name="楕円 564">
          <a:extLst>
            <a:ext uri="{FF2B5EF4-FFF2-40B4-BE49-F238E27FC236}">
              <a16:creationId xmlns:a16="http://schemas.microsoft.com/office/drawing/2014/main" id="{0CF00811-2A6D-4770-A323-CFFAC51C86F2}"/>
            </a:ext>
          </a:extLst>
        </xdr:cNvPr>
        <xdr:cNvSpPr/>
      </xdr:nvSpPr>
      <xdr:spPr>
        <a:xfrm>
          <a:off x="21272500" y="108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66185</xdr:rowOff>
    </xdr:from>
    <xdr:to>
      <xdr:col>116</xdr:col>
      <xdr:colOff>63500</xdr:colOff>
      <xdr:row>63</xdr:row>
      <xdr:rowOff>72281</xdr:rowOff>
    </xdr:to>
    <xdr:cxnSp macro="">
      <xdr:nvCxnSpPr>
        <xdr:cNvPr id="566" name="直線コネクタ 565">
          <a:extLst>
            <a:ext uri="{FF2B5EF4-FFF2-40B4-BE49-F238E27FC236}">
              <a16:creationId xmlns:a16="http://schemas.microsoft.com/office/drawing/2014/main" id="{6589EEFC-2117-4028-A548-B260BFE65DAD}"/>
            </a:ext>
          </a:extLst>
        </xdr:cNvPr>
        <xdr:cNvCxnSpPr/>
      </xdr:nvCxnSpPr>
      <xdr:spPr>
        <a:xfrm>
          <a:off x="21323300" y="10867535"/>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10595</xdr:rowOff>
    </xdr:from>
    <xdr:to>
      <xdr:col>107</xdr:col>
      <xdr:colOff>101600</xdr:colOff>
      <xdr:row>63</xdr:row>
      <xdr:rowOff>112195</xdr:rowOff>
    </xdr:to>
    <xdr:sp macro="" textlink="">
      <xdr:nvSpPr>
        <xdr:cNvPr id="567" name="楕円 566">
          <a:extLst>
            <a:ext uri="{FF2B5EF4-FFF2-40B4-BE49-F238E27FC236}">
              <a16:creationId xmlns:a16="http://schemas.microsoft.com/office/drawing/2014/main" id="{1BB3C6AE-2B5A-48D5-BAD6-AA8213F45699}"/>
            </a:ext>
          </a:extLst>
        </xdr:cNvPr>
        <xdr:cNvSpPr/>
      </xdr:nvSpPr>
      <xdr:spPr>
        <a:xfrm>
          <a:off x="20383500" y="108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61395</xdr:rowOff>
    </xdr:from>
    <xdr:to>
      <xdr:col>111</xdr:col>
      <xdr:colOff>177800</xdr:colOff>
      <xdr:row>63</xdr:row>
      <xdr:rowOff>66185</xdr:rowOff>
    </xdr:to>
    <xdr:cxnSp macro="">
      <xdr:nvCxnSpPr>
        <xdr:cNvPr id="568" name="直線コネクタ 567">
          <a:extLst>
            <a:ext uri="{FF2B5EF4-FFF2-40B4-BE49-F238E27FC236}">
              <a16:creationId xmlns:a16="http://schemas.microsoft.com/office/drawing/2014/main" id="{0CF6ADE3-7725-4987-9B05-7F1837DB60BB}"/>
            </a:ext>
          </a:extLst>
        </xdr:cNvPr>
        <xdr:cNvCxnSpPr/>
      </xdr:nvCxnSpPr>
      <xdr:spPr>
        <a:xfrm>
          <a:off x="20434300" y="10862745"/>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xdr:rowOff>
    </xdr:from>
    <xdr:to>
      <xdr:col>102</xdr:col>
      <xdr:colOff>165100</xdr:colOff>
      <xdr:row>63</xdr:row>
      <xdr:rowOff>105664</xdr:rowOff>
    </xdr:to>
    <xdr:sp macro="" textlink="">
      <xdr:nvSpPr>
        <xdr:cNvPr id="569" name="楕円 568">
          <a:extLst>
            <a:ext uri="{FF2B5EF4-FFF2-40B4-BE49-F238E27FC236}">
              <a16:creationId xmlns:a16="http://schemas.microsoft.com/office/drawing/2014/main" id="{BC59622E-222E-48F0-8087-ED7499582903}"/>
            </a:ext>
          </a:extLst>
        </xdr:cNvPr>
        <xdr:cNvSpPr/>
      </xdr:nvSpPr>
      <xdr:spPr>
        <a:xfrm>
          <a:off x="19494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54864</xdr:rowOff>
    </xdr:from>
    <xdr:to>
      <xdr:col>107</xdr:col>
      <xdr:colOff>50800</xdr:colOff>
      <xdr:row>63</xdr:row>
      <xdr:rowOff>61395</xdr:rowOff>
    </xdr:to>
    <xdr:cxnSp macro="">
      <xdr:nvCxnSpPr>
        <xdr:cNvPr id="570" name="直線コネクタ 569">
          <a:extLst>
            <a:ext uri="{FF2B5EF4-FFF2-40B4-BE49-F238E27FC236}">
              <a16:creationId xmlns:a16="http://schemas.microsoft.com/office/drawing/2014/main" id="{AC88B5D8-C71B-46C4-9725-3349CE9F5124}"/>
            </a:ext>
          </a:extLst>
        </xdr:cNvPr>
        <xdr:cNvCxnSpPr/>
      </xdr:nvCxnSpPr>
      <xdr:spPr>
        <a:xfrm>
          <a:off x="19545300" y="108562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3C7344A5-A21A-4D3D-A98F-A38E05FA7A32}"/>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9ABCFC2C-009B-4EF6-B20A-F890E6C3F912}"/>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a:extLst>
            <a:ext uri="{FF2B5EF4-FFF2-40B4-BE49-F238E27FC236}">
              <a16:creationId xmlns:a16="http://schemas.microsoft.com/office/drawing/2014/main" id="{8CED6C80-6D88-4692-BB12-5B78B13E590E}"/>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108112</xdr:rowOff>
    </xdr:from>
    <xdr:ext cx="469744" cy="259045"/>
    <xdr:sp macro="" textlink="">
      <xdr:nvSpPr>
        <xdr:cNvPr id="574" name="n_1mainValue【学校施設】&#10;一人当たり面積">
          <a:extLst>
            <a:ext uri="{FF2B5EF4-FFF2-40B4-BE49-F238E27FC236}">
              <a16:creationId xmlns:a16="http://schemas.microsoft.com/office/drawing/2014/main" id="{5E8734DD-C750-44ED-924E-7BD1B1E8D7EC}"/>
            </a:ext>
          </a:extLst>
        </xdr:cNvPr>
        <xdr:cNvSpPr txBox="1"/>
      </xdr:nvSpPr>
      <xdr:spPr>
        <a:xfrm>
          <a:off x="21075727" y="1090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103322</xdr:rowOff>
    </xdr:from>
    <xdr:ext cx="469744" cy="259045"/>
    <xdr:sp macro="" textlink="">
      <xdr:nvSpPr>
        <xdr:cNvPr id="575" name="n_2mainValue【学校施設】&#10;一人当たり面積">
          <a:extLst>
            <a:ext uri="{FF2B5EF4-FFF2-40B4-BE49-F238E27FC236}">
              <a16:creationId xmlns:a16="http://schemas.microsoft.com/office/drawing/2014/main" id="{61EE2FD4-3D9D-4B01-A5C0-B171D0565E25}"/>
            </a:ext>
          </a:extLst>
        </xdr:cNvPr>
        <xdr:cNvSpPr txBox="1"/>
      </xdr:nvSpPr>
      <xdr:spPr>
        <a:xfrm>
          <a:off x="20199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96791</xdr:rowOff>
    </xdr:from>
    <xdr:ext cx="469744" cy="259045"/>
    <xdr:sp macro="" textlink="">
      <xdr:nvSpPr>
        <xdr:cNvPr id="576" name="n_3mainValue【学校施設】&#10;一人当たり面積">
          <a:extLst>
            <a:ext uri="{FF2B5EF4-FFF2-40B4-BE49-F238E27FC236}">
              <a16:creationId xmlns:a16="http://schemas.microsoft.com/office/drawing/2014/main" id="{5875EAC5-BA78-4D2A-AD68-582A748E428A}"/>
            </a:ext>
          </a:extLst>
        </xdr:cNvPr>
        <xdr:cNvSpPr txBox="1"/>
      </xdr:nvSpPr>
      <xdr:spPr>
        <a:xfrm>
          <a:off x="19310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9F24C421-2D4A-44B8-9E5A-6CCBFD9C3B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10D66581-A939-45FC-8799-F37B61652C7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2DC839AE-346E-42B3-B6DB-40B5E58799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4B700244-FD35-4CC6-A165-7BA6D25983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755F668F-E421-46C6-8DF5-1BF06C7FF9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71F00F90-F8DF-4BF6-93B2-391DA1D0CE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D85D2BC5-042B-465B-B32E-D6FAC77DA93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7FBDBF38-B1D8-47C0-BF54-7188ED78521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CB905BA7-528A-4AFF-B844-22880042E4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E53B66C4-D815-415F-8CC3-4A31D5A0E9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74DAA594-26B0-4CAA-9842-20DF95982F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256A3F-1A57-41A3-8ACE-5851052476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B363EA85-B562-4DDB-B1E8-E55E5814DC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FD0B1D26-4270-4BAD-93D7-374AA863403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DE0167B0-9FBF-4688-9D04-2EF853D5DB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AAB4B750-0AFC-428E-8775-C9B9635EA11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A558BEAF-E489-4C97-8ABE-D2DA3C4B32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2FC4DD85-D695-4067-BE7F-87CE190F28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F4E0AE78-5689-48B7-8075-EEABF98CAB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126FDF70-3B69-480B-A14E-D1B8A3E210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2F462BBC-B1AE-45CA-A3CC-17352903C0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183FA5A9-581A-405A-BCBE-F3F540E1DC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869415FF-8B56-4BAA-AD70-A092B792AA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A8B39F58-B980-4A42-BF59-FD1FE5A134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DCB4F2D4-A07B-45F5-B981-97FEB79324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29272E50-2DBF-4E81-B140-68172DF0A57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a:extLst>
            <a:ext uri="{FF2B5EF4-FFF2-40B4-BE49-F238E27FC236}">
              <a16:creationId xmlns:a16="http://schemas.microsoft.com/office/drawing/2014/main" id="{F632D9F4-E17A-40B7-8488-85C60BCDD493}"/>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FE855502-6091-48A7-9134-0AE663B5542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a:extLst>
            <a:ext uri="{FF2B5EF4-FFF2-40B4-BE49-F238E27FC236}">
              <a16:creationId xmlns:a16="http://schemas.microsoft.com/office/drawing/2014/main" id="{F39CB24E-4C1E-47DD-8F0C-AA67E8A7D97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8627B0A9-0F62-4767-A879-1CB1F89D79C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0BAD08B3-8105-491D-B499-77AB93FB04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67DCCF0B-7DDF-48FC-B139-E526210AA9D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1336A964-CBFE-4B7D-B042-26012D99E40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BFE3F38C-70FF-4598-B6BA-52D8879C81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C86D116A-2C0E-4C77-8896-669558F4ABA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3D7574E6-A406-4DB0-B8E6-82B529A265C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C966EB9D-8973-4050-8501-D6AC88294C0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B01D615D-F3D9-40ED-AD1B-6A5C9B3E56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AC39E927-0025-47D3-8B5A-A8B4063B2CC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DE08AF8B-BCBB-41F0-B8AB-8C4061B2D0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17" name="直線コネクタ 616">
          <a:extLst>
            <a:ext uri="{FF2B5EF4-FFF2-40B4-BE49-F238E27FC236}">
              <a16:creationId xmlns:a16="http://schemas.microsoft.com/office/drawing/2014/main" id="{EFA9AA8A-1919-4600-BCC9-A4A683292929}"/>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18" name="【公民館】&#10;有形固定資産減価償却率最小値テキスト">
          <a:extLst>
            <a:ext uri="{FF2B5EF4-FFF2-40B4-BE49-F238E27FC236}">
              <a16:creationId xmlns:a16="http://schemas.microsoft.com/office/drawing/2014/main" id="{7BAFBECF-51EC-4FDF-8CB0-CE6C4C6ED769}"/>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19" name="直線コネクタ 618">
          <a:extLst>
            <a:ext uri="{FF2B5EF4-FFF2-40B4-BE49-F238E27FC236}">
              <a16:creationId xmlns:a16="http://schemas.microsoft.com/office/drawing/2014/main" id="{841209A2-0EAB-487A-9615-A5212A5C08ED}"/>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a:extLst>
            <a:ext uri="{FF2B5EF4-FFF2-40B4-BE49-F238E27FC236}">
              <a16:creationId xmlns:a16="http://schemas.microsoft.com/office/drawing/2014/main" id="{C1AED1E7-F2B9-446D-959C-E5D215B8ED15}"/>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a:extLst>
            <a:ext uri="{FF2B5EF4-FFF2-40B4-BE49-F238E27FC236}">
              <a16:creationId xmlns:a16="http://schemas.microsoft.com/office/drawing/2014/main" id="{0BD6C2A9-5E66-4674-A4EA-62092C1CDFC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622" name="【公民館】&#10;有形固定資産減価償却率平均値テキスト">
          <a:extLst>
            <a:ext uri="{FF2B5EF4-FFF2-40B4-BE49-F238E27FC236}">
              <a16:creationId xmlns:a16="http://schemas.microsoft.com/office/drawing/2014/main" id="{DD71D424-EC5D-4938-8115-B0F5D91D226D}"/>
            </a:ext>
          </a:extLst>
        </xdr:cNvPr>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23" name="フローチャート: 判断 622">
          <a:extLst>
            <a:ext uri="{FF2B5EF4-FFF2-40B4-BE49-F238E27FC236}">
              <a16:creationId xmlns:a16="http://schemas.microsoft.com/office/drawing/2014/main" id="{8337D0F5-5BC2-4C35-AC4D-2073670D6E69}"/>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24" name="フローチャート: 判断 623">
          <a:extLst>
            <a:ext uri="{FF2B5EF4-FFF2-40B4-BE49-F238E27FC236}">
              <a16:creationId xmlns:a16="http://schemas.microsoft.com/office/drawing/2014/main" id="{BF25E9C2-6BEA-47DA-8C67-23D795AD1CD2}"/>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25" name="フローチャート: 判断 624">
          <a:extLst>
            <a:ext uri="{FF2B5EF4-FFF2-40B4-BE49-F238E27FC236}">
              <a16:creationId xmlns:a16="http://schemas.microsoft.com/office/drawing/2014/main" id="{212FE3C5-D158-42D8-8509-E44934CE638F}"/>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26" name="フローチャート: 判断 625">
          <a:extLst>
            <a:ext uri="{FF2B5EF4-FFF2-40B4-BE49-F238E27FC236}">
              <a16:creationId xmlns:a16="http://schemas.microsoft.com/office/drawing/2014/main" id="{75925975-7EDD-461D-BBF2-CA3565FAA369}"/>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6E8EC97F-65B1-49EA-A042-A91426429A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A8432FBA-B615-450A-9DBA-00C13EEAD4B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B74BE3D2-1D2E-43D5-A7A4-B3823ACB60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BCD5D18-4827-4B52-926D-BD620C654D5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D9864EB-9295-40EA-BF27-A12689A32C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63500</xdr:rowOff>
    </xdr:from>
    <xdr:to>
      <xdr:col>85</xdr:col>
      <xdr:colOff>177800</xdr:colOff>
      <xdr:row>105</xdr:row>
      <xdr:rowOff>165100</xdr:rowOff>
    </xdr:to>
    <xdr:sp macro="" textlink="">
      <xdr:nvSpPr>
        <xdr:cNvPr id="632" name="楕円 631">
          <a:extLst>
            <a:ext uri="{FF2B5EF4-FFF2-40B4-BE49-F238E27FC236}">
              <a16:creationId xmlns:a16="http://schemas.microsoft.com/office/drawing/2014/main" id="{706FD8F8-0EBD-4080-A9F0-6A71AD7BBAB0}"/>
            </a:ext>
          </a:extLst>
        </xdr:cNvPr>
        <xdr:cNvSpPr/>
      </xdr:nvSpPr>
      <xdr:spPr>
        <a:xfrm>
          <a:off x="16268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41927</xdr:rowOff>
    </xdr:from>
    <xdr:ext cx="405111" cy="259045"/>
    <xdr:sp macro="" textlink="">
      <xdr:nvSpPr>
        <xdr:cNvPr id="633" name="【公民館】&#10;有形固定資産減価償却率該当値テキスト">
          <a:extLst>
            <a:ext uri="{FF2B5EF4-FFF2-40B4-BE49-F238E27FC236}">
              <a16:creationId xmlns:a16="http://schemas.microsoft.com/office/drawing/2014/main" id="{000B4D0D-AFCF-4155-B07F-44BD74BCA7A1}"/>
            </a:ext>
          </a:extLst>
        </xdr:cNvPr>
        <xdr:cNvSpPr txBox="1"/>
      </xdr:nvSpPr>
      <xdr:spPr>
        <a:xfrm>
          <a:off x="16357600"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634" name="楕円 633">
          <a:extLst>
            <a:ext uri="{FF2B5EF4-FFF2-40B4-BE49-F238E27FC236}">
              <a16:creationId xmlns:a16="http://schemas.microsoft.com/office/drawing/2014/main" id="{F7279544-9674-45C8-A3F3-3E7BA7F6F6F9}"/>
            </a:ext>
          </a:extLst>
        </xdr:cNvPr>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114300</xdr:rowOff>
    </xdr:from>
    <xdr:to>
      <xdr:col>85</xdr:col>
      <xdr:colOff>127000</xdr:colOff>
      <xdr:row>105</xdr:row>
      <xdr:rowOff>154305</xdr:rowOff>
    </xdr:to>
    <xdr:cxnSp macro="">
      <xdr:nvCxnSpPr>
        <xdr:cNvPr id="635" name="直線コネクタ 634">
          <a:extLst>
            <a:ext uri="{FF2B5EF4-FFF2-40B4-BE49-F238E27FC236}">
              <a16:creationId xmlns:a16="http://schemas.microsoft.com/office/drawing/2014/main" id="{7422E856-A08E-415B-AC62-1DE63C955F70}"/>
            </a:ext>
          </a:extLst>
        </xdr:cNvPr>
        <xdr:cNvCxnSpPr/>
      </xdr:nvCxnSpPr>
      <xdr:spPr>
        <a:xfrm flipV="1">
          <a:off x="15481300" y="181165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143511</xdr:rowOff>
    </xdr:from>
    <xdr:to>
      <xdr:col>76</xdr:col>
      <xdr:colOff>165100</xdr:colOff>
      <xdr:row>106</xdr:row>
      <xdr:rowOff>73661</xdr:rowOff>
    </xdr:to>
    <xdr:sp macro="" textlink="">
      <xdr:nvSpPr>
        <xdr:cNvPr id="636" name="楕円 635">
          <a:extLst>
            <a:ext uri="{FF2B5EF4-FFF2-40B4-BE49-F238E27FC236}">
              <a16:creationId xmlns:a16="http://schemas.microsoft.com/office/drawing/2014/main" id="{70877A4B-004D-46A4-8CE6-D6E86FEF9538}"/>
            </a:ext>
          </a:extLst>
        </xdr:cNvPr>
        <xdr:cNvSpPr/>
      </xdr:nvSpPr>
      <xdr:spPr>
        <a:xfrm>
          <a:off x="14541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154305</xdr:rowOff>
    </xdr:from>
    <xdr:to>
      <xdr:col>81</xdr:col>
      <xdr:colOff>50800</xdr:colOff>
      <xdr:row>106</xdr:row>
      <xdr:rowOff>22861</xdr:rowOff>
    </xdr:to>
    <xdr:cxnSp macro="">
      <xdr:nvCxnSpPr>
        <xdr:cNvPr id="637" name="直線コネクタ 636">
          <a:extLst>
            <a:ext uri="{FF2B5EF4-FFF2-40B4-BE49-F238E27FC236}">
              <a16:creationId xmlns:a16="http://schemas.microsoft.com/office/drawing/2014/main" id="{85E01FAA-F994-4D9B-B53C-5486170286CF}"/>
            </a:ext>
          </a:extLst>
        </xdr:cNvPr>
        <xdr:cNvCxnSpPr/>
      </xdr:nvCxnSpPr>
      <xdr:spPr>
        <a:xfrm flipV="1">
          <a:off x="14592300" y="18156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638" name="楕円 637">
          <a:extLst>
            <a:ext uri="{FF2B5EF4-FFF2-40B4-BE49-F238E27FC236}">
              <a16:creationId xmlns:a16="http://schemas.microsoft.com/office/drawing/2014/main" id="{631229D2-F36D-47C5-8076-C59B8E009A09}"/>
            </a:ext>
          </a:extLst>
        </xdr:cNvPr>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38100</xdr:rowOff>
    </xdr:to>
    <xdr:cxnSp macro="">
      <xdr:nvCxnSpPr>
        <xdr:cNvPr id="639" name="直線コネクタ 638">
          <a:extLst>
            <a:ext uri="{FF2B5EF4-FFF2-40B4-BE49-F238E27FC236}">
              <a16:creationId xmlns:a16="http://schemas.microsoft.com/office/drawing/2014/main" id="{F753229C-BB14-4E02-B9EA-D93904A9D48E}"/>
            </a:ext>
          </a:extLst>
        </xdr:cNvPr>
        <xdr:cNvCxnSpPr/>
      </xdr:nvCxnSpPr>
      <xdr:spPr>
        <a:xfrm flipV="1">
          <a:off x="13703300" y="18196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40" name="n_1aveValue【公民館】&#10;有形固定資産減価償却率">
          <a:extLst>
            <a:ext uri="{FF2B5EF4-FFF2-40B4-BE49-F238E27FC236}">
              <a16:creationId xmlns:a16="http://schemas.microsoft.com/office/drawing/2014/main" id="{62446601-E266-48B1-A31A-F077BC867FA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641" name="n_2aveValue【公民館】&#10;有形固定資産減価償却率">
          <a:extLst>
            <a:ext uri="{FF2B5EF4-FFF2-40B4-BE49-F238E27FC236}">
              <a16:creationId xmlns:a16="http://schemas.microsoft.com/office/drawing/2014/main" id="{BC3AAF0C-1B2F-404D-880C-B0B7E3889440}"/>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42" name="n_3aveValue【公民館】&#10;有形固定資産減価償却率">
          <a:extLst>
            <a:ext uri="{FF2B5EF4-FFF2-40B4-BE49-F238E27FC236}">
              <a16:creationId xmlns:a16="http://schemas.microsoft.com/office/drawing/2014/main" id="{68080C9F-B580-45B3-B70C-A9CC48443F39}"/>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643" name="n_1mainValue【公民館】&#10;有形固定資産減価償却率">
          <a:extLst>
            <a:ext uri="{FF2B5EF4-FFF2-40B4-BE49-F238E27FC236}">
              <a16:creationId xmlns:a16="http://schemas.microsoft.com/office/drawing/2014/main" id="{135C08D3-DE5E-4E8E-B320-52C379F3AFC6}"/>
            </a:ext>
          </a:extLst>
        </xdr:cNvPr>
        <xdr:cNvSpPr txBox="1"/>
      </xdr:nvSpPr>
      <xdr:spPr>
        <a:xfrm>
          <a:off x="152660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64788</xdr:rowOff>
    </xdr:from>
    <xdr:ext cx="405111" cy="259045"/>
    <xdr:sp macro="" textlink="">
      <xdr:nvSpPr>
        <xdr:cNvPr id="644" name="n_2mainValue【公民館】&#10;有形固定資産減価償却率">
          <a:extLst>
            <a:ext uri="{FF2B5EF4-FFF2-40B4-BE49-F238E27FC236}">
              <a16:creationId xmlns:a16="http://schemas.microsoft.com/office/drawing/2014/main" id="{E328B454-2BB5-47D6-B2A9-1540110AE811}"/>
            </a:ext>
          </a:extLst>
        </xdr:cNvPr>
        <xdr:cNvSpPr txBox="1"/>
      </xdr:nvSpPr>
      <xdr:spPr>
        <a:xfrm>
          <a:off x="14389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645" name="n_3mainValue【公民館】&#10;有形固定資産減価償却率">
          <a:extLst>
            <a:ext uri="{FF2B5EF4-FFF2-40B4-BE49-F238E27FC236}">
              <a16:creationId xmlns:a16="http://schemas.microsoft.com/office/drawing/2014/main" id="{70FF4C3B-4661-4E66-9936-10E76286FFFB}"/>
            </a:ext>
          </a:extLst>
        </xdr:cNvPr>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3CE13B4F-1261-468F-93FC-B46AD2EAA1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2B10C8A3-29E7-4E34-9453-A778BE1C74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818E4A76-D511-40D3-AFE5-BD3E7102207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E65C6969-DB1B-44DD-9F46-36B1F185C3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90D03DBE-F3F9-4A0D-891E-A5152E417F3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5061E9AB-C82A-4969-8147-1099BC6B53D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D4A54572-4BB8-4C30-BE7D-B017B52381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D6C1F098-A8EA-4277-B413-5D1A4A4660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C4C6FC31-77F3-49C6-9B2A-92AAD21FCD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37A3FE9D-582C-44A1-834A-39FF7383CB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86F3DB70-3C06-4C1E-A2CB-A63DBB9022A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C9B11E3E-05AE-4A92-8E94-F8AA91F939C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CF905495-8F8C-4C23-9438-F16AE62D1AD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4ED84F2C-0AE0-4C1B-8771-F72514FA926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18A4F7EC-55BE-452C-B0A4-A8A9243E490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6B6B68C3-5190-4513-B293-C57D10D4B0D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94981ACC-99C6-4958-80F2-CC360B6B4EF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A1604180-10CD-4B2A-A64D-5284AA9F90B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EEEC6AAA-A1D8-4174-9AB8-90E32D34FC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032D048C-D6F6-4E82-A41E-2631E3A398E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FE91ABED-4F8D-43EF-B6D6-F3720E6C39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32E830BE-A722-4599-AEB2-1DDF7E1BB0A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a16="http://schemas.microsoft.com/office/drawing/2014/main" id="{F04540B6-0B3A-4940-AF8A-7FE9F01B76D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69" name="直線コネクタ 668">
          <a:extLst>
            <a:ext uri="{FF2B5EF4-FFF2-40B4-BE49-F238E27FC236}">
              <a16:creationId xmlns:a16="http://schemas.microsoft.com/office/drawing/2014/main" id="{8F30640C-D4DD-4EF5-A1B1-CC431CA87774}"/>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70" name="【公民館】&#10;一人当たり面積最小値テキスト">
          <a:extLst>
            <a:ext uri="{FF2B5EF4-FFF2-40B4-BE49-F238E27FC236}">
              <a16:creationId xmlns:a16="http://schemas.microsoft.com/office/drawing/2014/main" id="{5212C28B-7698-4DCE-B563-7DA4E175EC64}"/>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71" name="直線コネクタ 670">
          <a:extLst>
            <a:ext uri="{FF2B5EF4-FFF2-40B4-BE49-F238E27FC236}">
              <a16:creationId xmlns:a16="http://schemas.microsoft.com/office/drawing/2014/main" id="{5D6E41EB-7013-47A5-8E10-D7012D0C8D41}"/>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72" name="【公民館】&#10;一人当たり面積最大値テキスト">
          <a:extLst>
            <a:ext uri="{FF2B5EF4-FFF2-40B4-BE49-F238E27FC236}">
              <a16:creationId xmlns:a16="http://schemas.microsoft.com/office/drawing/2014/main" id="{250E3B1B-5C62-4552-8DD2-60648C231AE9}"/>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73" name="直線コネクタ 672">
          <a:extLst>
            <a:ext uri="{FF2B5EF4-FFF2-40B4-BE49-F238E27FC236}">
              <a16:creationId xmlns:a16="http://schemas.microsoft.com/office/drawing/2014/main" id="{44ED751C-F31A-41D0-A4C1-144C59FD4244}"/>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674" name="【公民館】&#10;一人当たり面積平均値テキスト">
          <a:extLst>
            <a:ext uri="{FF2B5EF4-FFF2-40B4-BE49-F238E27FC236}">
              <a16:creationId xmlns:a16="http://schemas.microsoft.com/office/drawing/2014/main" id="{DDBD1B30-9FE3-4106-A539-A756ED817E5B}"/>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75" name="フローチャート: 判断 674">
          <a:extLst>
            <a:ext uri="{FF2B5EF4-FFF2-40B4-BE49-F238E27FC236}">
              <a16:creationId xmlns:a16="http://schemas.microsoft.com/office/drawing/2014/main" id="{047ABC5B-049C-44F7-815A-763C3A53239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76" name="フローチャート: 判断 675">
          <a:extLst>
            <a:ext uri="{FF2B5EF4-FFF2-40B4-BE49-F238E27FC236}">
              <a16:creationId xmlns:a16="http://schemas.microsoft.com/office/drawing/2014/main" id="{0ECE2969-C45F-4340-8631-A6587DDABEDF}"/>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77" name="フローチャート: 判断 676">
          <a:extLst>
            <a:ext uri="{FF2B5EF4-FFF2-40B4-BE49-F238E27FC236}">
              <a16:creationId xmlns:a16="http://schemas.microsoft.com/office/drawing/2014/main" id="{82E0D728-280F-4D33-9F02-2B468224370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78" name="フローチャート: 判断 677">
          <a:extLst>
            <a:ext uri="{FF2B5EF4-FFF2-40B4-BE49-F238E27FC236}">
              <a16:creationId xmlns:a16="http://schemas.microsoft.com/office/drawing/2014/main" id="{646EE60C-8801-45AA-AA6C-EC9176CDED59}"/>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643E0D2-C13F-4FEC-BCE8-91DF710839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540E2D5-1D19-4223-8524-3FB73C7E78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6ECE4FA-C6F8-44F0-8113-4FA04E4EC6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88EDA77-94F2-4262-95A6-232770B2B7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1E21909-A86C-4E5E-B09A-80F26D8DD2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161289</xdr:rowOff>
    </xdr:from>
    <xdr:to>
      <xdr:col>116</xdr:col>
      <xdr:colOff>114300</xdr:colOff>
      <xdr:row>108</xdr:row>
      <xdr:rowOff>91439</xdr:rowOff>
    </xdr:to>
    <xdr:sp macro="" textlink="">
      <xdr:nvSpPr>
        <xdr:cNvPr id="684" name="楕円 683">
          <a:extLst>
            <a:ext uri="{FF2B5EF4-FFF2-40B4-BE49-F238E27FC236}">
              <a16:creationId xmlns:a16="http://schemas.microsoft.com/office/drawing/2014/main" id="{4CF1210D-3D69-4F83-83C9-A0F7724F47DC}"/>
            </a:ext>
          </a:extLst>
        </xdr:cNvPr>
        <xdr:cNvSpPr/>
      </xdr:nvSpPr>
      <xdr:spPr>
        <a:xfrm>
          <a:off x="22110700" y="185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76216</xdr:rowOff>
    </xdr:from>
    <xdr:ext cx="469744" cy="259045"/>
    <xdr:sp macro="" textlink="">
      <xdr:nvSpPr>
        <xdr:cNvPr id="685" name="【公民館】&#10;一人当たり面積該当値テキスト">
          <a:extLst>
            <a:ext uri="{FF2B5EF4-FFF2-40B4-BE49-F238E27FC236}">
              <a16:creationId xmlns:a16="http://schemas.microsoft.com/office/drawing/2014/main" id="{AFE0980C-3ABD-4C63-A138-F8CA57E8226B}"/>
            </a:ext>
          </a:extLst>
        </xdr:cNvPr>
        <xdr:cNvSpPr txBox="1"/>
      </xdr:nvSpPr>
      <xdr:spPr>
        <a:xfrm>
          <a:off x="22199600"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686" name="楕円 685">
          <a:extLst>
            <a:ext uri="{FF2B5EF4-FFF2-40B4-BE49-F238E27FC236}">
              <a16:creationId xmlns:a16="http://schemas.microsoft.com/office/drawing/2014/main" id="{54684AE4-52F4-4C8F-8A5D-B0F27AE200F5}"/>
            </a:ext>
          </a:extLst>
        </xdr:cNvPr>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40639</xdr:rowOff>
    </xdr:to>
    <xdr:cxnSp macro="">
      <xdr:nvCxnSpPr>
        <xdr:cNvPr id="687" name="直線コネクタ 686">
          <a:extLst>
            <a:ext uri="{FF2B5EF4-FFF2-40B4-BE49-F238E27FC236}">
              <a16:creationId xmlns:a16="http://schemas.microsoft.com/office/drawing/2014/main" id="{6CC2BCAA-344D-4D22-A426-858CD3A16A7B}"/>
            </a:ext>
          </a:extLst>
        </xdr:cNvPr>
        <xdr:cNvCxnSpPr/>
      </xdr:nvCxnSpPr>
      <xdr:spPr>
        <a:xfrm>
          <a:off x="21323300" y="185547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156211</xdr:rowOff>
    </xdr:from>
    <xdr:to>
      <xdr:col>107</xdr:col>
      <xdr:colOff>101600</xdr:colOff>
      <xdr:row>108</xdr:row>
      <xdr:rowOff>86361</xdr:rowOff>
    </xdr:to>
    <xdr:sp macro="" textlink="">
      <xdr:nvSpPr>
        <xdr:cNvPr id="688" name="楕円 687">
          <a:extLst>
            <a:ext uri="{FF2B5EF4-FFF2-40B4-BE49-F238E27FC236}">
              <a16:creationId xmlns:a16="http://schemas.microsoft.com/office/drawing/2014/main" id="{986E0EA8-F199-4C7E-B0E4-59B0330564E1}"/>
            </a:ext>
          </a:extLst>
        </xdr:cNvPr>
        <xdr:cNvSpPr/>
      </xdr:nvSpPr>
      <xdr:spPr>
        <a:xfrm>
          <a:off x="20383500" y="1850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35561</xdr:rowOff>
    </xdr:from>
    <xdr:to>
      <xdr:col>111</xdr:col>
      <xdr:colOff>177800</xdr:colOff>
      <xdr:row>108</xdr:row>
      <xdr:rowOff>38100</xdr:rowOff>
    </xdr:to>
    <xdr:cxnSp macro="">
      <xdr:nvCxnSpPr>
        <xdr:cNvPr id="689" name="直線コネクタ 688">
          <a:extLst>
            <a:ext uri="{FF2B5EF4-FFF2-40B4-BE49-F238E27FC236}">
              <a16:creationId xmlns:a16="http://schemas.microsoft.com/office/drawing/2014/main" id="{6CEC9263-3D4F-4BEF-91B5-E0CE5AC2D3E3}"/>
            </a:ext>
          </a:extLst>
        </xdr:cNvPr>
        <xdr:cNvCxnSpPr/>
      </xdr:nvCxnSpPr>
      <xdr:spPr>
        <a:xfrm>
          <a:off x="20434300" y="185521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153670</xdr:rowOff>
    </xdr:from>
    <xdr:to>
      <xdr:col>102</xdr:col>
      <xdr:colOff>165100</xdr:colOff>
      <xdr:row>108</xdr:row>
      <xdr:rowOff>83820</xdr:rowOff>
    </xdr:to>
    <xdr:sp macro="" textlink="">
      <xdr:nvSpPr>
        <xdr:cNvPr id="690" name="楕円 689">
          <a:extLst>
            <a:ext uri="{FF2B5EF4-FFF2-40B4-BE49-F238E27FC236}">
              <a16:creationId xmlns:a16="http://schemas.microsoft.com/office/drawing/2014/main" id="{712FBE16-F04D-4CF8-8D0A-C9238FD4694F}"/>
            </a:ext>
          </a:extLst>
        </xdr:cNvPr>
        <xdr:cNvSpPr/>
      </xdr:nvSpPr>
      <xdr:spPr>
        <a:xfrm>
          <a:off x="19494500" y="184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33020</xdr:rowOff>
    </xdr:from>
    <xdr:to>
      <xdr:col>107</xdr:col>
      <xdr:colOff>50800</xdr:colOff>
      <xdr:row>108</xdr:row>
      <xdr:rowOff>35561</xdr:rowOff>
    </xdr:to>
    <xdr:cxnSp macro="">
      <xdr:nvCxnSpPr>
        <xdr:cNvPr id="691" name="直線コネクタ 690">
          <a:extLst>
            <a:ext uri="{FF2B5EF4-FFF2-40B4-BE49-F238E27FC236}">
              <a16:creationId xmlns:a16="http://schemas.microsoft.com/office/drawing/2014/main" id="{4D626F2E-6DF5-44EA-A8F4-E1C26E597FE7}"/>
            </a:ext>
          </a:extLst>
        </xdr:cNvPr>
        <xdr:cNvCxnSpPr/>
      </xdr:nvCxnSpPr>
      <xdr:spPr>
        <a:xfrm>
          <a:off x="19545300" y="185496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692" name="n_1aveValue【公民館】&#10;一人当たり面積">
          <a:extLst>
            <a:ext uri="{FF2B5EF4-FFF2-40B4-BE49-F238E27FC236}">
              <a16:creationId xmlns:a16="http://schemas.microsoft.com/office/drawing/2014/main" id="{E71A6BD3-289B-4CC3-8F58-6D093CE36793}"/>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93" name="n_2aveValue【公民館】&#10;一人当たり面積">
          <a:extLst>
            <a:ext uri="{FF2B5EF4-FFF2-40B4-BE49-F238E27FC236}">
              <a16:creationId xmlns:a16="http://schemas.microsoft.com/office/drawing/2014/main" id="{0CF50F66-3E5C-4C51-840E-BDAAA79E62C6}"/>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94" name="n_3aveValue【公民館】&#10;一人当たり面積">
          <a:extLst>
            <a:ext uri="{FF2B5EF4-FFF2-40B4-BE49-F238E27FC236}">
              <a16:creationId xmlns:a16="http://schemas.microsoft.com/office/drawing/2014/main" id="{BAF1A3D2-87D1-4C90-9EC5-9DCE962B3B9A}"/>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695" name="n_1mainValue【公民館】&#10;一人当たり面積">
          <a:extLst>
            <a:ext uri="{FF2B5EF4-FFF2-40B4-BE49-F238E27FC236}">
              <a16:creationId xmlns:a16="http://schemas.microsoft.com/office/drawing/2014/main" id="{2F2AA1B0-0763-4230-AF68-7417433B308E}"/>
            </a:ext>
          </a:extLst>
        </xdr:cNvPr>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77488</xdr:rowOff>
    </xdr:from>
    <xdr:ext cx="469744" cy="259045"/>
    <xdr:sp macro="" textlink="">
      <xdr:nvSpPr>
        <xdr:cNvPr id="696" name="n_2mainValue【公民館】&#10;一人当たり面積">
          <a:extLst>
            <a:ext uri="{FF2B5EF4-FFF2-40B4-BE49-F238E27FC236}">
              <a16:creationId xmlns:a16="http://schemas.microsoft.com/office/drawing/2014/main" id="{822A98E1-419C-42F8-BF50-AF19943BB0E6}"/>
            </a:ext>
          </a:extLst>
        </xdr:cNvPr>
        <xdr:cNvSpPr txBox="1"/>
      </xdr:nvSpPr>
      <xdr:spPr>
        <a:xfrm>
          <a:off x="20199427" y="185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74947</xdr:rowOff>
    </xdr:from>
    <xdr:ext cx="469744" cy="259045"/>
    <xdr:sp macro="" textlink="">
      <xdr:nvSpPr>
        <xdr:cNvPr id="697" name="n_3mainValue【公民館】&#10;一人当たり面積">
          <a:extLst>
            <a:ext uri="{FF2B5EF4-FFF2-40B4-BE49-F238E27FC236}">
              <a16:creationId xmlns:a16="http://schemas.microsoft.com/office/drawing/2014/main" id="{26D47A13-AA52-4504-B772-27B39C7E7CA0}"/>
            </a:ext>
          </a:extLst>
        </xdr:cNvPr>
        <xdr:cNvSpPr txBox="1"/>
      </xdr:nvSpPr>
      <xdr:spPr>
        <a:xfrm>
          <a:off x="19310427"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42C55BC6-6CCA-46D4-ADBB-1BB6791CAF2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E3733139-5288-48F4-82C4-696DAF5260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BC0E7A16-96DC-45D6-B4B2-FF1E55928C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の有形固定資産減価償却率については、適宜改修事業を行っているため、類似団体に比べ低い水準となっている。ただし、公営住宅については、類似団体に比べ減価償却率が高い水準となっており、今後の財政状況を鑑みながら改修等の対応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C86741-12B4-4C1F-9E34-5491259062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843C51-8FB0-421F-9A02-5E7E114B099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F522CB-4BFA-4ABF-813E-748D881B18D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20A55D-3C01-4AF7-BE45-F8D2EB1410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EEBD78-30BC-4F39-9C02-8EFF1073D9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02C0FE-ED40-4C37-8744-20670B9C8E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F8C8B0-9999-48CB-8C98-E515057E3E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DEFAAC-D721-4225-9667-D889EABB4C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217F6D-58BB-492F-BEF6-9886CEB68D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FE92B5-D9AB-4D29-A0CE-745C446A65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8,987
8,749
37.44
5,172,138
4,806,720
308,839
2,942,545
4,407,107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75BDFB-550F-443F-9F1D-79DB27FFE2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267D2B-2580-4546-B11C-F27EA2393A4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7AF196-B05C-4721-A396-1FB4E185C3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151510-62FA-4CD5-BB75-0DC1754B34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F60191-4702-419C-819F-C806DB0586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CAD0F6-4AA5-4568-BA25-E635893BD44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AD87E2-98C7-4046-B239-C21E846D6B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4CC5CF0-252C-4A4C-A289-F79C4479E2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944BAE-32B5-46FE-B3C2-E91F43E8D8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570FF0-912A-4413-97B2-E4B26BDA69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92067A-502B-4D28-8774-CE07B611CE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954961-3E4D-483C-93D7-2C57245754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FC4831-FB01-4171-B330-11412ADAC0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AEEA92-E767-43FC-854D-F1ED21F8FB9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293683-4421-446A-B344-E44AA0B744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92D4CD-14A7-4390-8525-EF7D90783BF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C6175C-456D-43E9-8948-70AB66CD05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EC1192-5A2B-4A79-A9E1-02E3B762B8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07A0BE-3C95-46D8-9CA4-EB07F75FDE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2C8C905-1A55-4571-B38A-58B8BA53483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F1778C5-BF62-48ED-B097-C34D29DB99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D2D0714-BADC-4982-8CB2-C00CFE7826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7EC6CB8-5F82-49C9-90DF-5E26FC9F73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8EFD247-2B03-4655-9C50-4A346111F9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5E4782A-CBB9-4F03-8FC2-18AC7DF83DA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8835F9E-DCF9-4347-A414-AB5094C6220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83D29F3-4A09-427E-ACCE-5AFD2C47E0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97FA9BC-5033-4BD9-ABBF-F4396E9A4E0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60D4E27-0C63-48DD-86C9-63FEC71079C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2E5BEB39-04BD-481F-B0FE-A17DA134B5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2C29A25-0C55-4F7D-A128-4A21FD6453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73A5CAF8-3B33-4C04-AC27-D41C24C2B6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8E8EB243-D9E9-4601-8300-8D65999ED0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9091364D-56CD-4949-8A76-FFFCE0397C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E731BE6-D3E7-4778-8F4C-3B484C2D76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66A015E5-6878-4DA9-BEDE-40A560FD72B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8522F0EF-913A-4BD7-9F33-EF7A0044DB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C77242D-5AD1-4C48-9348-462F9D7799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5B63D69-84EB-473C-9BF5-56DFCF74ED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08D75AA-2E7E-4343-ADDF-A61D50E73C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CC6CD64C-BA90-442E-8F0B-46F71163C0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E3F31D8-028F-427C-AD6F-A34AA7A327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44B2584-B9FB-42AC-82CC-83F71FA0DC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290B728C-1FA4-4645-AD9D-9A2326194BE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4BBF33A2-A429-48B3-8415-93249842EF2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52F7C523-5684-4D55-BCD4-D17012938A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2FFDE31E-BA9F-413F-BAB6-E36AF07E35A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1DFCC780-0BB3-4CDB-880E-8BC59D8CBCF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21C862EE-E20A-4137-910B-B240390B6F7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26A6233D-F9DA-40C3-B8D2-4786B1F6FF2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2A4A739B-2C11-4DCA-B578-A0350A0B444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CBDA5FB3-1D0C-49A9-A0DB-B9EE6BCE97F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CA17F16E-5079-4501-A194-635CF9F6787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31F4AA1-71D3-4E13-A240-80D2BC2789A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C44DD79-F3DE-4795-B2CB-1538BD00A0C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CF4E73A2-F830-48C9-BDB8-2A601C27D1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FA66C64A-719A-46C6-92D6-4AE0AC3AEE5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79F9E6B8-2BBE-4A2C-B352-C4D5948539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60FE2558-F80D-418E-95B7-1EF524B603F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FBF4FAF7-B695-4B79-B2A7-A9DD12E33D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E7B8F25F-52BA-44D0-9110-7483887842CF}"/>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27214D0-6B40-464E-8B62-4E1B76836DDD}"/>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E213A35E-2567-45FE-BCCF-A80226B7D6F9}"/>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5CB81D74-8FB8-4E6E-9CAA-573650163ACA}"/>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F2AE12A3-ED8F-4EA6-AB3A-B8C38CB27AC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ED071FD0-3991-4084-867B-C489B76D906B}"/>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132AB0F2-E962-49AC-AE99-C018C71D5187}"/>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C8C6BB68-E408-4341-A34C-6F55187B74D3}"/>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id="{6FF186EF-0FFD-453D-9768-C3EA3A095C2D}"/>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3A18805A-DF8C-4193-B694-0D67B9A16421}"/>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01FCC505-E14D-4E01-811D-C73843D99C11}"/>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B15CE5A0-6E00-459A-BE39-344FCBAB3E2E}"/>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84" name="n_3aveValue【体育館・プール】&#10;有形固定資産減価償却率">
          <a:extLst>
            <a:ext uri="{FF2B5EF4-FFF2-40B4-BE49-F238E27FC236}">
              <a16:creationId xmlns:a16="http://schemas.microsoft.com/office/drawing/2014/main" id="{1791B7DC-7A00-41F9-9BD4-2659A0398C24}"/>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69484CB-3DD0-43FA-9B46-B58E780C7D6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9774A24-F3D7-489D-8C6A-BDC7717133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15C26D5-5016-4136-90FC-81579916DB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8679653-2F95-40E3-9F3E-AFD93ACD9BB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D2231B7-D09A-4D3D-BCF4-5E10F7A40B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90" name="楕円 89">
          <a:extLst>
            <a:ext uri="{FF2B5EF4-FFF2-40B4-BE49-F238E27FC236}">
              <a16:creationId xmlns:a16="http://schemas.microsoft.com/office/drawing/2014/main" id="{E3BCE3D7-4667-46B3-8AD9-BC88CFB06175}"/>
            </a:ext>
          </a:extLst>
        </xdr:cNvPr>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88D885A-5CC7-45F5-9E96-892862EB0E4D}"/>
            </a:ext>
          </a:extLst>
        </xdr:cNvPr>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92" name="楕円 91">
          <a:extLst>
            <a:ext uri="{FF2B5EF4-FFF2-40B4-BE49-F238E27FC236}">
              <a16:creationId xmlns:a16="http://schemas.microsoft.com/office/drawing/2014/main" id="{4383DAB8-1A10-45C4-B1EA-7163A192679D}"/>
            </a:ext>
          </a:extLst>
        </xdr:cNvPr>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45720</xdr:rowOff>
    </xdr:to>
    <xdr:cxnSp macro="">
      <xdr:nvCxnSpPr>
        <xdr:cNvPr id="93" name="直線コネクタ 92">
          <a:extLst>
            <a:ext uri="{FF2B5EF4-FFF2-40B4-BE49-F238E27FC236}">
              <a16:creationId xmlns:a16="http://schemas.microsoft.com/office/drawing/2014/main" id="{6D592169-D561-4A40-AFC3-E072ECF821A2}"/>
            </a:ext>
          </a:extLst>
        </xdr:cNvPr>
        <xdr:cNvCxnSpPr/>
      </xdr:nvCxnSpPr>
      <xdr:spPr>
        <a:xfrm flipV="1">
          <a:off x="3797300" y="9944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40640</xdr:rowOff>
    </xdr:from>
    <xdr:to>
      <xdr:col>15</xdr:col>
      <xdr:colOff>101600</xdr:colOff>
      <xdr:row>58</xdr:row>
      <xdr:rowOff>142240</xdr:rowOff>
    </xdr:to>
    <xdr:sp macro="" textlink="">
      <xdr:nvSpPr>
        <xdr:cNvPr id="94" name="楕円 93">
          <a:extLst>
            <a:ext uri="{FF2B5EF4-FFF2-40B4-BE49-F238E27FC236}">
              <a16:creationId xmlns:a16="http://schemas.microsoft.com/office/drawing/2014/main" id="{8414B5B8-5929-41C2-9129-A2C839B9417A}"/>
            </a:ext>
          </a:extLst>
        </xdr:cNvPr>
        <xdr:cNvSpPr/>
      </xdr:nvSpPr>
      <xdr:spPr>
        <a:xfrm>
          <a:off x="2857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91440</xdr:rowOff>
    </xdr:to>
    <xdr:cxnSp macro="">
      <xdr:nvCxnSpPr>
        <xdr:cNvPr id="95" name="直線コネクタ 94">
          <a:extLst>
            <a:ext uri="{FF2B5EF4-FFF2-40B4-BE49-F238E27FC236}">
              <a16:creationId xmlns:a16="http://schemas.microsoft.com/office/drawing/2014/main" id="{7DDB3B87-47F7-4912-94B5-D625B8208247}"/>
            </a:ext>
          </a:extLst>
        </xdr:cNvPr>
        <xdr:cNvCxnSpPr/>
      </xdr:nvCxnSpPr>
      <xdr:spPr>
        <a:xfrm flipV="1">
          <a:off x="2908300" y="9989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96" name="楕円 95">
          <a:extLst>
            <a:ext uri="{FF2B5EF4-FFF2-40B4-BE49-F238E27FC236}">
              <a16:creationId xmlns:a16="http://schemas.microsoft.com/office/drawing/2014/main" id="{A2C35C9E-0DDD-4B2E-87FC-40DF6635816C}"/>
            </a:ext>
          </a:extLst>
        </xdr:cNvPr>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58</xdr:row>
      <xdr:rowOff>137160</xdr:rowOff>
    </xdr:to>
    <xdr:cxnSp macro="">
      <xdr:nvCxnSpPr>
        <xdr:cNvPr id="97" name="直線コネクタ 96">
          <a:extLst>
            <a:ext uri="{FF2B5EF4-FFF2-40B4-BE49-F238E27FC236}">
              <a16:creationId xmlns:a16="http://schemas.microsoft.com/office/drawing/2014/main" id="{E7CCA0E9-DC2A-49F1-B7DD-88D596D66948}"/>
            </a:ext>
          </a:extLst>
        </xdr:cNvPr>
        <xdr:cNvCxnSpPr/>
      </xdr:nvCxnSpPr>
      <xdr:spPr>
        <a:xfrm flipV="1">
          <a:off x="2019300" y="1003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113047</xdr:rowOff>
    </xdr:from>
    <xdr:ext cx="405111" cy="259045"/>
    <xdr:sp macro="" textlink="">
      <xdr:nvSpPr>
        <xdr:cNvPr id="98" name="n_1mainValue【体育館・プール】&#10;有形固定資産減価償却率">
          <a:extLst>
            <a:ext uri="{FF2B5EF4-FFF2-40B4-BE49-F238E27FC236}">
              <a16:creationId xmlns:a16="http://schemas.microsoft.com/office/drawing/2014/main" id="{8A2DB73E-DB95-444B-AEFA-CE1646070C8A}"/>
            </a:ext>
          </a:extLst>
        </xdr:cNvPr>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158767</xdr:rowOff>
    </xdr:from>
    <xdr:ext cx="405111" cy="259045"/>
    <xdr:sp macro="" textlink="">
      <xdr:nvSpPr>
        <xdr:cNvPr id="99" name="n_2mainValue【体育館・プール】&#10;有形固定資産減価償却率">
          <a:extLst>
            <a:ext uri="{FF2B5EF4-FFF2-40B4-BE49-F238E27FC236}">
              <a16:creationId xmlns:a16="http://schemas.microsoft.com/office/drawing/2014/main" id="{60E2A91E-EBB4-4B68-B988-F965F96184E4}"/>
            </a:ext>
          </a:extLst>
        </xdr:cNvPr>
        <xdr:cNvSpPr txBox="1"/>
      </xdr:nvSpPr>
      <xdr:spPr>
        <a:xfrm>
          <a:off x="2705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00" name="n_3mainValue【体育館・プール】&#10;有形固定資産減価償却率">
          <a:extLst>
            <a:ext uri="{FF2B5EF4-FFF2-40B4-BE49-F238E27FC236}">
              <a16:creationId xmlns:a16="http://schemas.microsoft.com/office/drawing/2014/main" id="{60DECBEA-8C79-4BDB-A99B-B24A9FBD15F3}"/>
            </a:ext>
          </a:extLst>
        </xdr:cNvPr>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49FAAC8F-FC2A-406F-91C7-E24B7C9717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A30B87A-1E22-476C-B78A-6D1B8766DA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BEED8192-7B58-4A7F-9DCC-096738C7B3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3F928A42-CEC7-4D8A-B1CF-D45714F4E5C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90596CA7-2345-490C-A85C-5A7BF807D7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4251DA2B-3B5A-441E-87E1-A32EA923D5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77AEF72A-02AD-4AC7-8760-4282C7271F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7140EEEA-51D9-44E9-922C-B161BDDC65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DC3C0E13-1C1C-454D-991F-6136C108B2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2FE90043-2F0A-4530-83D4-345F24BEF0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a:extLst>
            <a:ext uri="{FF2B5EF4-FFF2-40B4-BE49-F238E27FC236}">
              <a16:creationId xmlns:a16="http://schemas.microsoft.com/office/drawing/2014/main" id="{C416237B-005A-40EE-8037-D7D286C4E12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DC958FBC-8B32-4ADF-BB8C-7C40CBF9262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a:extLst>
            <a:ext uri="{FF2B5EF4-FFF2-40B4-BE49-F238E27FC236}">
              <a16:creationId xmlns:a16="http://schemas.microsoft.com/office/drawing/2014/main" id="{7C2C6129-2B42-4D5D-BFF9-9001F294B85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a:extLst>
            <a:ext uri="{FF2B5EF4-FFF2-40B4-BE49-F238E27FC236}">
              <a16:creationId xmlns:a16="http://schemas.microsoft.com/office/drawing/2014/main" id="{7201292B-2F8D-46A8-AD7E-905F4020DBCE}"/>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a:extLst>
            <a:ext uri="{FF2B5EF4-FFF2-40B4-BE49-F238E27FC236}">
              <a16:creationId xmlns:a16="http://schemas.microsoft.com/office/drawing/2014/main" id="{34C00A23-1883-460E-8593-390A375CE18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a:extLst>
            <a:ext uri="{FF2B5EF4-FFF2-40B4-BE49-F238E27FC236}">
              <a16:creationId xmlns:a16="http://schemas.microsoft.com/office/drawing/2014/main" id="{806073E4-5008-4D9E-B009-25C046D91BE2}"/>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a:extLst>
            <a:ext uri="{FF2B5EF4-FFF2-40B4-BE49-F238E27FC236}">
              <a16:creationId xmlns:a16="http://schemas.microsoft.com/office/drawing/2014/main" id="{59DAD934-0E1A-4106-BC71-05F07F2E33D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a:extLst>
            <a:ext uri="{FF2B5EF4-FFF2-40B4-BE49-F238E27FC236}">
              <a16:creationId xmlns:a16="http://schemas.microsoft.com/office/drawing/2014/main" id="{691D71F7-A12B-4604-A3CA-AF731399E72A}"/>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E8433A3D-1B88-4BAC-8739-6896222691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a:extLst>
            <a:ext uri="{FF2B5EF4-FFF2-40B4-BE49-F238E27FC236}">
              <a16:creationId xmlns:a16="http://schemas.microsoft.com/office/drawing/2014/main" id="{2776A89B-10BD-4C02-B12E-AC38BC1DED6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340F1F16-705E-41F4-A6AF-5F31B0F620D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a:extLst>
            <a:ext uri="{FF2B5EF4-FFF2-40B4-BE49-F238E27FC236}">
              <a16:creationId xmlns:a16="http://schemas.microsoft.com/office/drawing/2014/main" id="{A7A3BE85-4AB6-4569-A62B-CF6EEEAD8C29}"/>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a:extLst>
            <a:ext uri="{FF2B5EF4-FFF2-40B4-BE49-F238E27FC236}">
              <a16:creationId xmlns:a16="http://schemas.microsoft.com/office/drawing/2014/main" id="{20B9E134-9937-459A-8814-E6FFD628E4DD}"/>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a:extLst>
            <a:ext uri="{FF2B5EF4-FFF2-40B4-BE49-F238E27FC236}">
              <a16:creationId xmlns:a16="http://schemas.microsoft.com/office/drawing/2014/main" id="{D19753C2-224F-40E5-8D35-C03FC13A1881}"/>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a:extLst>
            <a:ext uri="{FF2B5EF4-FFF2-40B4-BE49-F238E27FC236}">
              <a16:creationId xmlns:a16="http://schemas.microsoft.com/office/drawing/2014/main" id="{1B7E5F5D-E1FD-401D-961C-A551A29BC04D}"/>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a:extLst>
            <a:ext uri="{FF2B5EF4-FFF2-40B4-BE49-F238E27FC236}">
              <a16:creationId xmlns:a16="http://schemas.microsoft.com/office/drawing/2014/main" id="{9F4A5A49-522E-4FA4-BE8F-620EF89BA1F2}"/>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a:extLst>
            <a:ext uri="{FF2B5EF4-FFF2-40B4-BE49-F238E27FC236}">
              <a16:creationId xmlns:a16="http://schemas.microsoft.com/office/drawing/2014/main" id="{823EBFC5-E8B3-4416-9F66-548D706A52F3}"/>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a:extLst>
            <a:ext uri="{FF2B5EF4-FFF2-40B4-BE49-F238E27FC236}">
              <a16:creationId xmlns:a16="http://schemas.microsoft.com/office/drawing/2014/main" id="{2B4A5439-B88C-4AAA-94D3-BBDA591F1744}"/>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a:extLst>
            <a:ext uri="{FF2B5EF4-FFF2-40B4-BE49-F238E27FC236}">
              <a16:creationId xmlns:a16="http://schemas.microsoft.com/office/drawing/2014/main" id="{23802D12-EF4B-4C87-AAB7-5B9E974A8CB9}"/>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a:extLst>
            <a:ext uri="{FF2B5EF4-FFF2-40B4-BE49-F238E27FC236}">
              <a16:creationId xmlns:a16="http://schemas.microsoft.com/office/drawing/2014/main" id="{838E5653-E18C-486D-9AB8-91016CDDD21D}"/>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a:extLst>
            <a:ext uri="{FF2B5EF4-FFF2-40B4-BE49-F238E27FC236}">
              <a16:creationId xmlns:a16="http://schemas.microsoft.com/office/drawing/2014/main" id="{348DBB46-92C6-4612-90C3-D68D5389FABE}"/>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a:extLst>
            <a:ext uri="{FF2B5EF4-FFF2-40B4-BE49-F238E27FC236}">
              <a16:creationId xmlns:a16="http://schemas.microsoft.com/office/drawing/2014/main" id="{7C82A45E-C89A-43FB-8E0F-144D5DE658DE}"/>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a:extLst>
            <a:ext uri="{FF2B5EF4-FFF2-40B4-BE49-F238E27FC236}">
              <a16:creationId xmlns:a16="http://schemas.microsoft.com/office/drawing/2014/main" id="{46E699AA-77DC-4B31-AB15-D15CF171F7C6}"/>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4" name="n_3aveValue【体育館・プール】&#10;一人当たり面積">
          <a:extLst>
            <a:ext uri="{FF2B5EF4-FFF2-40B4-BE49-F238E27FC236}">
              <a16:creationId xmlns:a16="http://schemas.microsoft.com/office/drawing/2014/main" id="{3E9BB118-C16D-482A-A0BD-FA3598D11DE5}"/>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5161BDCB-D3FC-4AD8-BA2F-A6276D3C46F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BC932A8-883A-4AE1-84A6-D8179C1033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CFEC599-EAED-4F50-8F72-6847FDF255F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A98C3DA-ACCE-4CBE-85E4-FF48F9C77F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FE4084B-2087-4908-B0E7-E6B977FB410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116215</xdr:rowOff>
    </xdr:from>
    <xdr:to>
      <xdr:col>55</xdr:col>
      <xdr:colOff>50800</xdr:colOff>
      <xdr:row>64</xdr:row>
      <xdr:rowOff>46365</xdr:rowOff>
    </xdr:to>
    <xdr:sp macro="" textlink="">
      <xdr:nvSpPr>
        <xdr:cNvPr id="140" name="楕円 139">
          <a:extLst>
            <a:ext uri="{FF2B5EF4-FFF2-40B4-BE49-F238E27FC236}">
              <a16:creationId xmlns:a16="http://schemas.microsoft.com/office/drawing/2014/main" id="{F4FE11F0-5ACF-41DC-9E71-C7AD7E90C848}"/>
            </a:ext>
          </a:extLst>
        </xdr:cNvPr>
        <xdr:cNvSpPr/>
      </xdr:nvSpPr>
      <xdr:spPr>
        <a:xfrm>
          <a:off x="10426700" y="10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41" name="【体育館・プール】&#10;一人当たり面積該当値テキスト">
          <a:extLst>
            <a:ext uri="{FF2B5EF4-FFF2-40B4-BE49-F238E27FC236}">
              <a16:creationId xmlns:a16="http://schemas.microsoft.com/office/drawing/2014/main" id="{2FC937AD-B84A-4640-9CFB-C939A8F31DB6}"/>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116101</xdr:rowOff>
    </xdr:from>
    <xdr:to>
      <xdr:col>50</xdr:col>
      <xdr:colOff>165100</xdr:colOff>
      <xdr:row>64</xdr:row>
      <xdr:rowOff>46251</xdr:rowOff>
    </xdr:to>
    <xdr:sp macro="" textlink="">
      <xdr:nvSpPr>
        <xdr:cNvPr id="142" name="楕円 141">
          <a:extLst>
            <a:ext uri="{FF2B5EF4-FFF2-40B4-BE49-F238E27FC236}">
              <a16:creationId xmlns:a16="http://schemas.microsoft.com/office/drawing/2014/main" id="{26DDDD32-A2BE-4BDA-9FE7-EEF32F543014}"/>
            </a:ext>
          </a:extLst>
        </xdr:cNvPr>
        <xdr:cNvSpPr/>
      </xdr:nvSpPr>
      <xdr:spPr>
        <a:xfrm>
          <a:off x="9588500" y="109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166901</xdr:rowOff>
    </xdr:from>
    <xdr:to>
      <xdr:col>55</xdr:col>
      <xdr:colOff>0</xdr:colOff>
      <xdr:row>63</xdr:row>
      <xdr:rowOff>167015</xdr:rowOff>
    </xdr:to>
    <xdr:cxnSp macro="">
      <xdr:nvCxnSpPr>
        <xdr:cNvPr id="143" name="直線コネクタ 142">
          <a:extLst>
            <a:ext uri="{FF2B5EF4-FFF2-40B4-BE49-F238E27FC236}">
              <a16:creationId xmlns:a16="http://schemas.microsoft.com/office/drawing/2014/main" id="{76E5E161-A268-45C1-B478-0D09E943EBD0}"/>
            </a:ext>
          </a:extLst>
        </xdr:cNvPr>
        <xdr:cNvCxnSpPr/>
      </xdr:nvCxnSpPr>
      <xdr:spPr>
        <a:xfrm>
          <a:off x="9639300" y="1096825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116009</xdr:rowOff>
    </xdr:from>
    <xdr:to>
      <xdr:col>46</xdr:col>
      <xdr:colOff>38100</xdr:colOff>
      <xdr:row>64</xdr:row>
      <xdr:rowOff>46159</xdr:rowOff>
    </xdr:to>
    <xdr:sp macro="" textlink="">
      <xdr:nvSpPr>
        <xdr:cNvPr id="144" name="楕円 143">
          <a:extLst>
            <a:ext uri="{FF2B5EF4-FFF2-40B4-BE49-F238E27FC236}">
              <a16:creationId xmlns:a16="http://schemas.microsoft.com/office/drawing/2014/main" id="{B4C639DF-9D35-4E7D-BDF7-5DC4FE33FF98}"/>
            </a:ext>
          </a:extLst>
        </xdr:cNvPr>
        <xdr:cNvSpPr/>
      </xdr:nvSpPr>
      <xdr:spPr>
        <a:xfrm>
          <a:off x="8699500" y="109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166809</xdr:rowOff>
    </xdr:from>
    <xdr:to>
      <xdr:col>50</xdr:col>
      <xdr:colOff>114300</xdr:colOff>
      <xdr:row>63</xdr:row>
      <xdr:rowOff>166901</xdr:rowOff>
    </xdr:to>
    <xdr:cxnSp macro="">
      <xdr:nvCxnSpPr>
        <xdr:cNvPr id="145" name="直線コネクタ 144">
          <a:extLst>
            <a:ext uri="{FF2B5EF4-FFF2-40B4-BE49-F238E27FC236}">
              <a16:creationId xmlns:a16="http://schemas.microsoft.com/office/drawing/2014/main" id="{AB916EDE-5B04-4C42-9717-8470F9562C39}"/>
            </a:ext>
          </a:extLst>
        </xdr:cNvPr>
        <xdr:cNvCxnSpPr/>
      </xdr:nvCxnSpPr>
      <xdr:spPr>
        <a:xfrm>
          <a:off x="8750300" y="1096815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115895</xdr:rowOff>
    </xdr:from>
    <xdr:to>
      <xdr:col>41</xdr:col>
      <xdr:colOff>101600</xdr:colOff>
      <xdr:row>64</xdr:row>
      <xdr:rowOff>46045</xdr:rowOff>
    </xdr:to>
    <xdr:sp macro="" textlink="">
      <xdr:nvSpPr>
        <xdr:cNvPr id="146" name="楕円 145">
          <a:extLst>
            <a:ext uri="{FF2B5EF4-FFF2-40B4-BE49-F238E27FC236}">
              <a16:creationId xmlns:a16="http://schemas.microsoft.com/office/drawing/2014/main" id="{AA38F9F2-75A3-4657-9576-A622A893BE52}"/>
            </a:ext>
          </a:extLst>
        </xdr:cNvPr>
        <xdr:cNvSpPr/>
      </xdr:nvSpPr>
      <xdr:spPr>
        <a:xfrm>
          <a:off x="7810500" y="109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166695</xdr:rowOff>
    </xdr:from>
    <xdr:to>
      <xdr:col>45</xdr:col>
      <xdr:colOff>177800</xdr:colOff>
      <xdr:row>63</xdr:row>
      <xdr:rowOff>166809</xdr:rowOff>
    </xdr:to>
    <xdr:cxnSp macro="">
      <xdr:nvCxnSpPr>
        <xdr:cNvPr id="147" name="直線コネクタ 146">
          <a:extLst>
            <a:ext uri="{FF2B5EF4-FFF2-40B4-BE49-F238E27FC236}">
              <a16:creationId xmlns:a16="http://schemas.microsoft.com/office/drawing/2014/main" id="{4E75A45D-EFF9-45CC-ADAB-C0EED960914E}"/>
            </a:ext>
          </a:extLst>
        </xdr:cNvPr>
        <xdr:cNvCxnSpPr/>
      </xdr:nvCxnSpPr>
      <xdr:spPr>
        <a:xfrm>
          <a:off x="7861300" y="1096804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37378</xdr:rowOff>
    </xdr:from>
    <xdr:ext cx="469744" cy="259045"/>
    <xdr:sp macro="" textlink="">
      <xdr:nvSpPr>
        <xdr:cNvPr id="148" name="n_1mainValue【体育館・プール】&#10;一人当たり面積">
          <a:extLst>
            <a:ext uri="{FF2B5EF4-FFF2-40B4-BE49-F238E27FC236}">
              <a16:creationId xmlns:a16="http://schemas.microsoft.com/office/drawing/2014/main" id="{F9C01817-21AB-4135-9E31-B2BD179A82FD}"/>
            </a:ext>
          </a:extLst>
        </xdr:cNvPr>
        <xdr:cNvSpPr txBox="1"/>
      </xdr:nvSpPr>
      <xdr:spPr>
        <a:xfrm>
          <a:off x="9391727" y="1101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37286</xdr:rowOff>
    </xdr:from>
    <xdr:ext cx="469744" cy="259045"/>
    <xdr:sp macro="" textlink="">
      <xdr:nvSpPr>
        <xdr:cNvPr id="149" name="n_2mainValue【体育館・プール】&#10;一人当たり面積">
          <a:extLst>
            <a:ext uri="{FF2B5EF4-FFF2-40B4-BE49-F238E27FC236}">
              <a16:creationId xmlns:a16="http://schemas.microsoft.com/office/drawing/2014/main" id="{01C618A3-3142-4F0A-8CD6-F556797D2646}"/>
            </a:ext>
          </a:extLst>
        </xdr:cNvPr>
        <xdr:cNvSpPr txBox="1"/>
      </xdr:nvSpPr>
      <xdr:spPr>
        <a:xfrm>
          <a:off x="8515427" y="110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37172</xdr:rowOff>
    </xdr:from>
    <xdr:ext cx="469744" cy="259045"/>
    <xdr:sp macro="" textlink="">
      <xdr:nvSpPr>
        <xdr:cNvPr id="150" name="n_3mainValue【体育館・プール】&#10;一人当たり面積">
          <a:extLst>
            <a:ext uri="{FF2B5EF4-FFF2-40B4-BE49-F238E27FC236}">
              <a16:creationId xmlns:a16="http://schemas.microsoft.com/office/drawing/2014/main" id="{088A3691-ED23-4123-85ED-051131F25D68}"/>
            </a:ext>
          </a:extLst>
        </xdr:cNvPr>
        <xdr:cNvSpPr txBox="1"/>
      </xdr:nvSpPr>
      <xdr:spPr>
        <a:xfrm>
          <a:off x="7626427" y="110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5C8DBA5D-EE29-4E5A-8DAE-1CF148BD45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71B35C66-48DC-45EB-91D9-B0AF27E216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2C1CA75A-3E0A-4CB8-87FC-3B8EF69BBCF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CC02B877-8905-4F1C-8123-5D2B22A075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A9AC0C15-F823-4308-8099-39768328AB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F3CA9E21-00B6-46E7-83A9-DDD152BF69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45D815E6-8191-4437-9929-017F6A8541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502E3697-006C-4CCB-B1A5-0EE6AF0C76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7E628762-818B-4CB0-A94B-1492B96138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4C2C48A6-3802-4FA0-9EE1-530B67C8A1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a:extLst>
            <a:ext uri="{FF2B5EF4-FFF2-40B4-BE49-F238E27FC236}">
              <a16:creationId xmlns:a16="http://schemas.microsoft.com/office/drawing/2014/main" id="{3192E9EE-744B-4CB2-A73C-423BF7D37C7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a:extLst>
            <a:ext uri="{FF2B5EF4-FFF2-40B4-BE49-F238E27FC236}">
              <a16:creationId xmlns:a16="http://schemas.microsoft.com/office/drawing/2014/main" id="{2405E7B9-6ABB-4DC1-A4CF-E455608C3B9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a:extLst>
            <a:ext uri="{FF2B5EF4-FFF2-40B4-BE49-F238E27FC236}">
              <a16:creationId xmlns:a16="http://schemas.microsoft.com/office/drawing/2014/main" id="{615383C3-C959-40C6-9D01-13CD6F89A39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a:extLst>
            <a:ext uri="{FF2B5EF4-FFF2-40B4-BE49-F238E27FC236}">
              <a16:creationId xmlns:a16="http://schemas.microsoft.com/office/drawing/2014/main" id="{4DB08C6E-5BCE-417F-93A7-1B48E865746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a:extLst>
            <a:ext uri="{FF2B5EF4-FFF2-40B4-BE49-F238E27FC236}">
              <a16:creationId xmlns:a16="http://schemas.microsoft.com/office/drawing/2014/main" id="{9291E7D3-A0DF-47C7-AA12-C9ABEB3E062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a:extLst>
            <a:ext uri="{FF2B5EF4-FFF2-40B4-BE49-F238E27FC236}">
              <a16:creationId xmlns:a16="http://schemas.microsoft.com/office/drawing/2014/main" id="{2CEAB2BC-5AC6-444C-9164-6D25C41FA25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a:extLst>
            <a:ext uri="{FF2B5EF4-FFF2-40B4-BE49-F238E27FC236}">
              <a16:creationId xmlns:a16="http://schemas.microsoft.com/office/drawing/2014/main" id="{5059C701-E1C3-41E0-A3A1-4D50C050C3F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a:extLst>
            <a:ext uri="{FF2B5EF4-FFF2-40B4-BE49-F238E27FC236}">
              <a16:creationId xmlns:a16="http://schemas.microsoft.com/office/drawing/2014/main" id="{4CBDC934-CFC8-4F9E-A68A-4D42FEC5DAB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a:extLst>
            <a:ext uri="{FF2B5EF4-FFF2-40B4-BE49-F238E27FC236}">
              <a16:creationId xmlns:a16="http://schemas.microsoft.com/office/drawing/2014/main" id="{51F61A61-43D1-41D4-89FE-2701993E41E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a:extLst>
            <a:ext uri="{FF2B5EF4-FFF2-40B4-BE49-F238E27FC236}">
              <a16:creationId xmlns:a16="http://schemas.microsoft.com/office/drawing/2014/main" id="{59028AB8-B279-4742-BEC6-BDDAAE8A071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a:extLst>
            <a:ext uri="{FF2B5EF4-FFF2-40B4-BE49-F238E27FC236}">
              <a16:creationId xmlns:a16="http://schemas.microsoft.com/office/drawing/2014/main" id="{80DAE17B-EAB7-43E5-BCE7-E1B013E856E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a:extLst>
            <a:ext uri="{FF2B5EF4-FFF2-40B4-BE49-F238E27FC236}">
              <a16:creationId xmlns:a16="http://schemas.microsoft.com/office/drawing/2014/main" id="{CDA1FD64-0168-4792-B733-538773B3808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AA1F7F50-DBC1-42E9-A6D2-A8A41C2C28A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a:extLst>
            <a:ext uri="{FF2B5EF4-FFF2-40B4-BE49-F238E27FC236}">
              <a16:creationId xmlns:a16="http://schemas.microsoft.com/office/drawing/2014/main" id="{7DBC477D-2C28-445D-9F99-E756A95B229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820082D0-749C-45FC-8004-824363A4DF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a:extLst>
            <a:ext uri="{FF2B5EF4-FFF2-40B4-BE49-F238E27FC236}">
              <a16:creationId xmlns:a16="http://schemas.microsoft.com/office/drawing/2014/main" id="{2E9A1AD7-DE9E-46C6-8D86-913C7E15ACCD}"/>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292DA315-CC78-49C3-9EB4-BC43CCC1918E}"/>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a:extLst>
            <a:ext uri="{FF2B5EF4-FFF2-40B4-BE49-F238E27FC236}">
              <a16:creationId xmlns:a16="http://schemas.microsoft.com/office/drawing/2014/main" id="{ECFD65D6-F355-4E33-8EED-BD765ACE065E}"/>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a:extLst>
            <a:ext uri="{FF2B5EF4-FFF2-40B4-BE49-F238E27FC236}">
              <a16:creationId xmlns:a16="http://schemas.microsoft.com/office/drawing/2014/main" id="{ED288465-FD67-43AC-A0EB-29DC3098AC4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a:extLst>
            <a:ext uri="{FF2B5EF4-FFF2-40B4-BE49-F238E27FC236}">
              <a16:creationId xmlns:a16="http://schemas.microsoft.com/office/drawing/2014/main" id="{3B10480E-8D0D-45B3-A87D-095D31FD6751}"/>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621DB004-1044-440D-8E12-0F21DECAB265}"/>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a:extLst>
            <a:ext uri="{FF2B5EF4-FFF2-40B4-BE49-F238E27FC236}">
              <a16:creationId xmlns:a16="http://schemas.microsoft.com/office/drawing/2014/main" id="{1DF7F014-AE4A-4CCF-A40B-2A241358DEB0}"/>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a:extLst>
            <a:ext uri="{FF2B5EF4-FFF2-40B4-BE49-F238E27FC236}">
              <a16:creationId xmlns:a16="http://schemas.microsoft.com/office/drawing/2014/main" id="{EDC887FB-A681-4DF1-B5D1-1AE5094CAFC0}"/>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184" name="n_1aveValue【福祉施設】&#10;有形固定資産減価償却率">
          <a:extLst>
            <a:ext uri="{FF2B5EF4-FFF2-40B4-BE49-F238E27FC236}">
              <a16:creationId xmlns:a16="http://schemas.microsoft.com/office/drawing/2014/main" id="{0FE49E6B-AE25-446F-9503-25590B921FD8}"/>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a:extLst>
            <a:ext uri="{FF2B5EF4-FFF2-40B4-BE49-F238E27FC236}">
              <a16:creationId xmlns:a16="http://schemas.microsoft.com/office/drawing/2014/main" id="{73CBF321-6AF1-4C42-A27B-8A13995340B5}"/>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186" name="n_2aveValue【福祉施設】&#10;有形固定資産減価償却率">
          <a:extLst>
            <a:ext uri="{FF2B5EF4-FFF2-40B4-BE49-F238E27FC236}">
              <a16:creationId xmlns:a16="http://schemas.microsoft.com/office/drawing/2014/main" id="{3258FD6D-BB75-4B48-B2E9-2D871F9D7B3B}"/>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a:extLst>
            <a:ext uri="{FF2B5EF4-FFF2-40B4-BE49-F238E27FC236}">
              <a16:creationId xmlns:a16="http://schemas.microsoft.com/office/drawing/2014/main" id="{AD229100-6692-4842-9CD6-7E397A724BFB}"/>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188" name="n_3aveValue【福祉施設】&#10;有形固定資産減価償却率">
          <a:extLst>
            <a:ext uri="{FF2B5EF4-FFF2-40B4-BE49-F238E27FC236}">
              <a16:creationId xmlns:a16="http://schemas.microsoft.com/office/drawing/2014/main" id="{9F29F195-E3D6-4513-BB1A-8874C7259D35}"/>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B7B7C619-FED8-4C48-92D9-4A5DCD6CDC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83D0BB20-C7A4-421C-845E-A40D438A48D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1ACE14F7-7850-4F00-A4C5-DAE0DD5D75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AC4A7A65-55D5-4FFF-9960-9E5B340AD0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AE27279F-A7D0-4A2A-BBEF-C1577F8816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122827</xdr:rowOff>
    </xdr:from>
    <xdr:to>
      <xdr:col>24</xdr:col>
      <xdr:colOff>114300</xdr:colOff>
      <xdr:row>81</xdr:row>
      <xdr:rowOff>52977</xdr:rowOff>
    </xdr:to>
    <xdr:sp macro="" textlink="">
      <xdr:nvSpPr>
        <xdr:cNvPr id="194" name="楕円 193">
          <a:extLst>
            <a:ext uri="{FF2B5EF4-FFF2-40B4-BE49-F238E27FC236}">
              <a16:creationId xmlns:a16="http://schemas.microsoft.com/office/drawing/2014/main" id="{6DCC01E1-720D-4043-9F98-4DB76FB86098}"/>
            </a:ext>
          </a:extLst>
        </xdr:cNvPr>
        <xdr:cNvSpPr/>
      </xdr:nvSpPr>
      <xdr:spPr>
        <a:xfrm>
          <a:off x="4584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101254</xdr:rowOff>
    </xdr:from>
    <xdr:ext cx="405111" cy="259045"/>
    <xdr:sp macro="" textlink="">
      <xdr:nvSpPr>
        <xdr:cNvPr id="195" name="【福祉施設】&#10;有形固定資産減価償却率該当値テキスト">
          <a:extLst>
            <a:ext uri="{FF2B5EF4-FFF2-40B4-BE49-F238E27FC236}">
              <a16:creationId xmlns:a16="http://schemas.microsoft.com/office/drawing/2014/main" id="{0970F779-181A-4515-97D3-FBCF6111131A}"/>
            </a:ext>
          </a:extLst>
        </xdr:cNvPr>
        <xdr:cNvSpPr txBox="1"/>
      </xdr:nvSpPr>
      <xdr:spPr>
        <a:xfrm>
          <a:off x="4673600" y="1381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5262</xdr:rowOff>
    </xdr:from>
    <xdr:to>
      <xdr:col>20</xdr:col>
      <xdr:colOff>38100</xdr:colOff>
      <xdr:row>81</xdr:row>
      <xdr:rowOff>106862</xdr:rowOff>
    </xdr:to>
    <xdr:sp macro="" textlink="">
      <xdr:nvSpPr>
        <xdr:cNvPr id="196" name="楕円 195">
          <a:extLst>
            <a:ext uri="{FF2B5EF4-FFF2-40B4-BE49-F238E27FC236}">
              <a16:creationId xmlns:a16="http://schemas.microsoft.com/office/drawing/2014/main" id="{E94A1738-56CB-4342-A06D-DE604C810FFD}"/>
            </a:ext>
          </a:extLst>
        </xdr:cNvPr>
        <xdr:cNvSpPr/>
      </xdr:nvSpPr>
      <xdr:spPr>
        <a:xfrm>
          <a:off x="3746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2177</xdr:rowOff>
    </xdr:from>
    <xdr:to>
      <xdr:col>24</xdr:col>
      <xdr:colOff>63500</xdr:colOff>
      <xdr:row>81</xdr:row>
      <xdr:rowOff>56062</xdr:rowOff>
    </xdr:to>
    <xdr:cxnSp macro="">
      <xdr:nvCxnSpPr>
        <xdr:cNvPr id="197" name="直線コネクタ 196">
          <a:extLst>
            <a:ext uri="{FF2B5EF4-FFF2-40B4-BE49-F238E27FC236}">
              <a16:creationId xmlns:a16="http://schemas.microsoft.com/office/drawing/2014/main" id="{98F9A0D8-6E93-4177-9224-6044AE201FB7}"/>
            </a:ext>
          </a:extLst>
        </xdr:cNvPr>
        <xdr:cNvCxnSpPr/>
      </xdr:nvCxnSpPr>
      <xdr:spPr>
        <a:xfrm flipV="1">
          <a:off x="3797300" y="1388962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59145</xdr:rowOff>
    </xdr:from>
    <xdr:to>
      <xdr:col>15</xdr:col>
      <xdr:colOff>101600</xdr:colOff>
      <xdr:row>81</xdr:row>
      <xdr:rowOff>160745</xdr:rowOff>
    </xdr:to>
    <xdr:sp macro="" textlink="">
      <xdr:nvSpPr>
        <xdr:cNvPr id="198" name="楕円 197">
          <a:extLst>
            <a:ext uri="{FF2B5EF4-FFF2-40B4-BE49-F238E27FC236}">
              <a16:creationId xmlns:a16="http://schemas.microsoft.com/office/drawing/2014/main" id="{1CB1C3B7-5EEB-4660-98B0-523D15E3031A}"/>
            </a:ext>
          </a:extLst>
        </xdr:cNvPr>
        <xdr:cNvSpPr/>
      </xdr:nvSpPr>
      <xdr:spPr>
        <a:xfrm>
          <a:off x="2857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56062</xdr:rowOff>
    </xdr:from>
    <xdr:to>
      <xdr:col>19</xdr:col>
      <xdr:colOff>177800</xdr:colOff>
      <xdr:row>81</xdr:row>
      <xdr:rowOff>109945</xdr:rowOff>
    </xdr:to>
    <xdr:cxnSp macro="">
      <xdr:nvCxnSpPr>
        <xdr:cNvPr id="199" name="直線コネクタ 198">
          <a:extLst>
            <a:ext uri="{FF2B5EF4-FFF2-40B4-BE49-F238E27FC236}">
              <a16:creationId xmlns:a16="http://schemas.microsoft.com/office/drawing/2014/main" id="{CBA680A2-5E43-4D89-A9BB-CD6A87F28CAB}"/>
            </a:ext>
          </a:extLst>
        </xdr:cNvPr>
        <xdr:cNvCxnSpPr/>
      </xdr:nvCxnSpPr>
      <xdr:spPr>
        <a:xfrm flipV="1">
          <a:off x="2908300" y="1394351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00" name="楕円 199">
          <a:extLst>
            <a:ext uri="{FF2B5EF4-FFF2-40B4-BE49-F238E27FC236}">
              <a16:creationId xmlns:a16="http://schemas.microsoft.com/office/drawing/2014/main" id="{960A2833-D42D-4605-AED5-770DEA3319FF}"/>
            </a:ext>
          </a:extLst>
        </xdr:cNvPr>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109945</xdr:rowOff>
    </xdr:from>
    <xdr:to>
      <xdr:col>15</xdr:col>
      <xdr:colOff>50800</xdr:colOff>
      <xdr:row>81</xdr:row>
      <xdr:rowOff>163830</xdr:rowOff>
    </xdr:to>
    <xdr:cxnSp macro="">
      <xdr:nvCxnSpPr>
        <xdr:cNvPr id="201" name="直線コネクタ 200">
          <a:extLst>
            <a:ext uri="{FF2B5EF4-FFF2-40B4-BE49-F238E27FC236}">
              <a16:creationId xmlns:a16="http://schemas.microsoft.com/office/drawing/2014/main" id="{F33775EC-C001-4088-960D-BC9F7ABA4ED4}"/>
            </a:ext>
          </a:extLst>
        </xdr:cNvPr>
        <xdr:cNvCxnSpPr/>
      </xdr:nvCxnSpPr>
      <xdr:spPr>
        <a:xfrm flipV="1">
          <a:off x="2019300" y="1399739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97989</xdr:rowOff>
    </xdr:from>
    <xdr:ext cx="405111" cy="259045"/>
    <xdr:sp macro="" textlink="">
      <xdr:nvSpPr>
        <xdr:cNvPr id="202" name="n_1mainValue【福祉施設】&#10;有形固定資産減価償却率">
          <a:extLst>
            <a:ext uri="{FF2B5EF4-FFF2-40B4-BE49-F238E27FC236}">
              <a16:creationId xmlns:a16="http://schemas.microsoft.com/office/drawing/2014/main" id="{295501D7-7FD9-492D-B412-A1470E9D3451}"/>
            </a:ext>
          </a:extLst>
        </xdr:cNvPr>
        <xdr:cNvSpPr txBox="1"/>
      </xdr:nvSpPr>
      <xdr:spPr>
        <a:xfrm>
          <a:off x="35820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151872</xdr:rowOff>
    </xdr:from>
    <xdr:ext cx="405111" cy="259045"/>
    <xdr:sp macro="" textlink="">
      <xdr:nvSpPr>
        <xdr:cNvPr id="203" name="n_2mainValue【福祉施設】&#10;有形固定資産減価償却率">
          <a:extLst>
            <a:ext uri="{FF2B5EF4-FFF2-40B4-BE49-F238E27FC236}">
              <a16:creationId xmlns:a16="http://schemas.microsoft.com/office/drawing/2014/main" id="{27E42D74-9C01-429C-AAB1-E33E04C91289}"/>
            </a:ext>
          </a:extLst>
        </xdr:cNvPr>
        <xdr:cNvSpPr txBox="1"/>
      </xdr:nvSpPr>
      <xdr:spPr>
        <a:xfrm>
          <a:off x="2705744"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04" name="n_3mainValue【福祉施設】&#10;有形固定資産減価償却率">
          <a:extLst>
            <a:ext uri="{FF2B5EF4-FFF2-40B4-BE49-F238E27FC236}">
              <a16:creationId xmlns:a16="http://schemas.microsoft.com/office/drawing/2014/main" id="{5C1FFFC6-0CB6-4931-B4C3-8207F70BA9A5}"/>
            </a:ext>
          </a:extLst>
        </xdr:cNvPr>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BE838BAF-C66C-4E89-8CD0-C37F8598FD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2A245D89-CFF0-4217-AE4C-C9F6E26C05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C541161A-3040-42A9-B906-AD715D246B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168DCA65-F8CE-47E9-A657-8B5FB4A641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B3E25A59-5961-4C01-96D2-0D9CF3DE8B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EE6E76C9-DEFB-47B1-9975-6C323A4DE6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6AA38343-A7CD-4AA3-82A4-088D6CB7F47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579F3550-7C27-4DB3-B6F6-D800903D0F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3A8F78E9-9DDC-4EC2-8BE8-14C134C966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33D3723-AAEE-4D5B-9F1A-2862FDA373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a:extLst>
            <a:ext uri="{FF2B5EF4-FFF2-40B4-BE49-F238E27FC236}">
              <a16:creationId xmlns:a16="http://schemas.microsoft.com/office/drawing/2014/main" id="{88DCA59B-9EBC-460B-94B8-FF478D97BC7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a:extLst>
            <a:ext uri="{FF2B5EF4-FFF2-40B4-BE49-F238E27FC236}">
              <a16:creationId xmlns:a16="http://schemas.microsoft.com/office/drawing/2014/main" id="{CECBFF50-BDD5-4EA3-9A41-2669D1C0B4C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a:extLst>
            <a:ext uri="{FF2B5EF4-FFF2-40B4-BE49-F238E27FC236}">
              <a16:creationId xmlns:a16="http://schemas.microsoft.com/office/drawing/2014/main" id="{E6F5F1AF-3ACD-4112-A18A-22AB3F1730E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a:extLst>
            <a:ext uri="{FF2B5EF4-FFF2-40B4-BE49-F238E27FC236}">
              <a16:creationId xmlns:a16="http://schemas.microsoft.com/office/drawing/2014/main" id="{0255838F-5E1F-4FCC-BBD3-984E53AB1C6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a:extLst>
            <a:ext uri="{FF2B5EF4-FFF2-40B4-BE49-F238E27FC236}">
              <a16:creationId xmlns:a16="http://schemas.microsoft.com/office/drawing/2014/main" id="{0F53AAAD-DC61-44A5-8325-75DB593DDB3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a:extLst>
            <a:ext uri="{FF2B5EF4-FFF2-40B4-BE49-F238E27FC236}">
              <a16:creationId xmlns:a16="http://schemas.microsoft.com/office/drawing/2014/main" id="{695338E0-8369-48DF-8B1D-1939EA5B6CE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a:extLst>
            <a:ext uri="{FF2B5EF4-FFF2-40B4-BE49-F238E27FC236}">
              <a16:creationId xmlns:a16="http://schemas.microsoft.com/office/drawing/2014/main" id="{29898C98-F02E-43F7-AF64-35FF11BE466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a:extLst>
            <a:ext uri="{FF2B5EF4-FFF2-40B4-BE49-F238E27FC236}">
              <a16:creationId xmlns:a16="http://schemas.microsoft.com/office/drawing/2014/main" id="{DAAD9B22-E342-4D84-A6A7-9C5665AC02F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a:extLst>
            <a:ext uri="{FF2B5EF4-FFF2-40B4-BE49-F238E27FC236}">
              <a16:creationId xmlns:a16="http://schemas.microsoft.com/office/drawing/2014/main" id="{8DC7AEFD-FEEC-45C9-9DA5-DB4E858E23C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a:extLst>
            <a:ext uri="{FF2B5EF4-FFF2-40B4-BE49-F238E27FC236}">
              <a16:creationId xmlns:a16="http://schemas.microsoft.com/office/drawing/2014/main" id="{2751DA41-08E3-4C68-89F7-A83FCAD4B2B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D359F159-4545-48A1-8DD9-6B48671DA0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77B8A0F7-30C7-4DD9-AFB8-08724D79384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8ED7E271-DDE1-41B1-BE18-539C2BB40B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a:extLst>
            <a:ext uri="{FF2B5EF4-FFF2-40B4-BE49-F238E27FC236}">
              <a16:creationId xmlns:a16="http://schemas.microsoft.com/office/drawing/2014/main" id="{834CA504-594A-42C9-97AF-D524CA468272}"/>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a:extLst>
            <a:ext uri="{FF2B5EF4-FFF2-40B4-BE49-F238E27FC236}">
              <a16:creationId xmlns:a16="http://schemas.microsoft.com/office/drawing/2014/main" id="{787F5CD6-B61B-43B4-B727-9C6CB789E034}"/>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a:extLst>
            <a:ext uri="{FF2B5EF4-FFF2-40B4-BE49-F238E27FC236}">
              <a16:creationId xmlns:a16="http://schemas.microsoft.com/office/drawing/2014/main" id="{764224FF-BCCF-4407-B3A5-C25A8FC6D908}"/>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a:extLst>
            <a:ext uri="{FF2B5EF4-FFF2-40B4-BE49-F238E27FC236}">
              <a16:creationId xmlns:a16="http://schemas.microsoft.com/office/drawing/2014/main" id="{14981411-03B8-4395-8BE6-EDDD2C521B1E}"/>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a:extLst>
            <a:ext uri="{FF2B5EF4-FFF2-40B4-BE49-F238E27FC236}">
              <a16:creationId xmlns:a16="http://schemas.microsoft.com/office/drawing/2014/main" id="{05B6B91C-A920-4CF8-9EB3-146B3CE892EE}"/>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33" name="【福祉施設】&#10;一人当たり面積平均値テキスト">
          <a:extLst>
            <a:ext uri="{FF2B5EF4-FFF2-40B4-BE49-F238E27FC236}">
              <a16:creationId xmlns:a16="http://schemas.microsoft.com/office/drawing/2014/main" id="{352ECD0E-32D3-4ADA-AED3-D462B415F9A0}"/>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a:extLst>
            <a:ext uri="{FF2B5EF4-FFF2-40B4-BE49-F238E27FC236}">
              <a16:creationId xmlns:a16="http://schemas.microsoft.com/office/drawing/2014/main" id="{05CF79B1-35B7-4C52-AFAD-E84D169832DA}"/>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a:extLst>
            <a:ext uri="{FF2B5EF4-FFF2-40B4-BE49-F238E27FC236}">
              <a16:creationId xmlns:a16="http://schemas.microsoft.com/office/drawing/2014/main" id="{31703F06-631F-42E1-AD7C-230142D10C27}"/>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a:extLst>
            <a:ext uri="{FF2B5EF4-FFF2-40B4-BE49-F238E27FC236}">
              <a16:creationId xmlns:a16="http://schemas.microsoft.com/office/drawing/2014/main" id="{0FB76E1D-7466-4469-9D23-41190D47B14C}"/>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a:extLst>
            <a:ext uri="{FF2B5EF4-FFF2-40B4-BE49-F238E27FC236}">
              <a16:creationId xmlns:a16="http://schemas.microsoft.com/office/drawing/2014/main" id="{38E6C6F0-BD87-494E-88A5-59CEEC84AF6C}"/>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38" name="n_2aveValue【福祉施設】&#10;一人当たり面積">
          <a:extLst>
            <a:ext uri="{FF2B5EF4-FFF2-40B4-BE49-F238E27FC236}">
              <a16:creationId xmlns:a16="http://schemas.microsoft.com/office/drawing/2014/main" id="{D1CBFC05-6E48-46EA-B666-747D1C10CDA9}"/>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9" name="フローチャート: 判断 238">
          <a:extLst>
            <a:ext uri="{FF2B5EF4-FFF2-40B4-BE49-F238E27FC236}">
              <a16:creationId xmlns:a16="http://schemas.microsoft.com/office/drawing/2014/main" id="{96D99369-649D-4637-8BEB-3A2D208F2ECF}"/>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40" name="n_3aveValue【福祉施設】&#10;一人当たり面積">
          <a:extLst>
            <a:ext uri="{FF2B5EF4-FFF2-40B4-BE49-F238E27FC236}">
              <a16:creationId xmlns:a16="http://schemas.microsoft.com/office/drawing/2014/main" id="{8D377A61-66DB-4FEE-B94C-F4EE2D15A55B}"/>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B036A3E9-0C94-43AF-A52A-5C08598A55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7FE207E-7AB2-4AE8-B712-5BD8504881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7641E2DE-399F-45E1-8FC7-595006B796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701060E-D9A3-4A9B-9B69-D1A2E680C1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A658B4E2-D37A-43A7-B944-036AE16ED8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36068</xdr:rowOff>
    </xdr:from>
    <xdr:to>
      <xdr:col>55</xdr:col>
      <xdr:colOff>50800</xdr:colOff>
      <xdr:row>86</xdr:row>
      <xdr:rowOff>137668</xdr:rowOff>
    </xdr:to>
    <xdr:sp macro="" textlink="">
      <xdr:nvSpPr>
        <xdr:cNvPr id="246" name="楕円 245">
          <a:extLst>
            <a:ext uri="{FF2B5EF4-FFF2-40B4-BE49-F238E27FC236}">
              <a16:creationId xmlns:a16="http://schemas.microsoft.com/office/drawing/2014/main" id="{1B39BDB1-0EF3-4947-AA47-6FB96FB40E5B}"/>
            </a:ext>
          </a:extLst>
        </xdr:cNvPr>
        <xdr:cNvSpPr/>
      </xdr:nvSpPr>
      <xdr:spPr>
        <a:xfrm>
          <a:off x="10426700" y="14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122445</xdr:rowOff>
    </xdr:from>
    <xdr:ext cx="469744" cy="259045"/>
    <xdr:sp macro="" textlink="">
      <xdr:nvSpPr>
        <xdr:cNvPr id="247" name="【福祉施設】&#10;一人当たり面積該当値テキスト">
          <a:extLst>
            <a:ext uri="{FF2B5EF4-FFF2-40B4-BE49-F238E27FC236}">
              <a16:creationId xmlns:a16="http://schemas.microsoft.com/office/drawing/2014/main" id="{8503C6F7-8901-4E55-AA22-FAB0C2BFBBFA}"/>
            </a:ext>
          </a:extLst>
        </xdr:cNvPr>
        <xdr:cNvSpPr txBox="1"/>
      </xdr:nvSpPr>
      <xdr:spPr>
        <a:xfrm>
          <a:off x="10515600" y="1469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35306</xdr:rowOff>
    </xdr:from>
    <xdr:to>
      <xdr:col>50</xdr:col>
      <xdr:colOff>165100</xdr:colOff>
      <xdr:row>86</xdr:row>
      <xdr:rowOff>136906</xdr:rowOff>
    </xdr:to>
    <xdr:sp macro="" textlink="">
      <xdr:nvSpPr>
        <xdr:cNvPr id="248" name="楕円 247">
          <a:extLst>
            <a:ext uri="{FF2B5EF4-FFF2-40B4-BE49-F238E27FC236}">
              <a16:creationId xmlns:a16="http://schemas.microsoft.com/office/drawing/2014/main" id="{597AD540-B791-47A9-95E0-9EDBA75FCEF2}"/>
            </a:ext>
          </a:extLst>
        </xdr:cNvPr>
        <xdr:cNvSpPr/>
      </xdr:nvSpPr>
      <xdr:spPr>
        <a:xfrm>
          <a:off x="9588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86106</xdr:rowOff>
    </xdr:from>
    <xdr:to>
      <xdr:col>55</xdr:col>
      <xdr:colOff>0</xdr:colOff>
      <xdr:row>86</xdr:row>
      <xdr:rowOff>86868</xdr:rowOff>
    </xdr:to>
    <xdr:cxnSp macro="">
      <xdr:nvCxnSpPr>
        <xdr:cNvPr id="249" name="直線コネクタ 248">
          <a:extLst>
            <a:ext uri="{FF2B5EF4-FFF2-40B4-BE49-F238E27FC236}">
              <a16:creationId xmlns:a16="http://schemas.microsoft.com/office/drawing/2014/main" id="{34B2694C-98C9-41B5-B30F-7A9996882AA3}"/>
            </a:ext>
          </a:extLst>
        </xdr:cNvPr>
        <xdr:cNvCxnSpPr/>
      </xdr:nvCxnSpPr>
      <xdr:spPr>
        <a:xfrm>
          <a:off x="9639300" y="1483080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34544</xdr:rowOff>
    </xdr:from>
    <xdr:to>
      <xdr:col>46</xdr:col>
      <xdr:colOff>38100</xdr:colOff>
      <xdr:row>86</xdr:row>
      <xdr:rowOff>136144</xdr:rowOff>
    </xdr:to>
    <xdr:sp macro="" textlink="">
      <xdr:nvSpPr>
        <xdr:cNvPr id="250" name="楕円 249">
          <a:extLst>
            <a:ext uri="{FF2B5EF4-FFF2-40B4-BE49-F238E27FC236}">
              <a16:creationId xmlns:a16="http://schemas.microsoft.com/office/drawing/2014/main" id="{05DA4D50-5285-479E-87F4-BA217F30804E}"/>
            </a:ext>
          </a:extLst>
        </xdr:cNvPr>
        <xdr:cNvSpPr/>
      </xdr:nvSpPr>
      <xdr:spPr>
        <a:xfrm>
          <a:off x="8699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85344</xdr:rowOff>
    </xdr:from>
    <xdr:to>
      <xdr:col>50</xdr:col>
      <xdr:colOff>114300</xdr:colOff>
      <xdr:row>86</xdr:row>
      <xdr:rowOff>86106</xdr:rowOff>
    </xdr:to>
    <xdr:cxnSp macro="">
      <xdr:nvCxnSpPr>
        <xdr:cNvPr id="251" name="直線コネクタ 250">
          <a:extLst>
            <a:ext uri="{FF2B5EF4-FFF2-40B4-BE49-F238E27FC236}">
              <a16:creationId xmlns:a16="http://schemas.microsoft.com/office/drawing/2014/main" id="{2CCC8875-2211-4850-B868-789CA88F852D}"/>
            </a:ext>
          </a:extLst>
        </xdr:cNvPr>
        <xdr:cNvCxnSpPr/>
      </xdr:nvCxnSpPr>
      <xdr:spPr>
        <a:xfrm>
          <a:off x="8750300" y="148300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33782</xdr:rowOff>
    </xdr:from>
    <xdr:to>
      <xdr:col>41</xdr:col>
      <xdr:colOff>101600</xdr:colOff>
      <xdr:row>86</xdr:row>
      <xdr:rowOff>135382</xdr:rowOff>
    </xdr:to>
    <xdr:sp macro="" textlink="">
      <xdr:nvSpPr>
        <xdr:cNvPr id="252" name="楕円 251">
          <a:extLst>
            <a:ext uri="{FF2B5EF4-FFF2-40B4-BE49-F238E27FC236}">
              <a16:creationId xmlns:a16="http://schemas.microsoft.com/office/drawing/2014/main" id="{B887B879-BBC7-4CB5-B02B-902E62735B07}"/>
            </a:ext>
          </a:extLst>
        </xdr:cNvPr>
        <xdr:cNvSpPr/>
      </xdr:nvSpPr>
      <xdr:spPr>
        <a:xfrm>
          <a:off x="78105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84582</xdr:rowOff>
    </xdr:from>
    <xdr:to>
      <xdr:col>45</xdr:col>
      <xdr:colOff>177800</xdr:colOff>
      <xdr:row>86</xdr:row>
      <xdr:rowOff>85344</xdr:rowOff>
    </xdr:to>
    <xdr:cxnSp macro="">
      <xdr:nvCxnSpPr>
        <xdr:cNvPr id="253" name="直線コネクタ 252">
          <a:extLst>
            <a:ext uri="{FF2B5EF4-FFF2-40B4-BE49-F238E27FC236}">
              <a16:creationId xmlns:a16="http://schemas.microsoft.com/office/drawing/2014/main" id="{ADE966B1-1A34-4CEB-A2AD-18BE34A979CD}"/>
            </a:ext>
          </a:extLst>
        </xdr:cNvPr>
        <xdr:cNvCxnSpPr/>
      </xdr:nvCxnSpPr>
      <xdr:spPr>
        <a:xfrm>
          <a:off x="7861300" y="148292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128033</xdr:rowOff>
    </xdr:from>
    <xdr:ext cx="469744" cy="259045"/>
    <xdr:sp macro="" textlink="">
      <xdr:nvSpPr>
        <xdr:cNvPr id="254" name="n_1mainValue【福祉施設】&#10;一人当たり面積">
          <a:extLst>
            <a:ext uri="{FF2B5EF4-FFF2-40B4-BE49-F238E27FC236}">
              <a16:creationId xmlns:a16="http://schemas.microsoft.com/office/drawing/2014/main" id="{4DDA09A4-F189-4C9A-ABD0-ACDC00A4E587}"/>
            </a:ext>
          </a:extLst>
        </xdr:cNvPr>
        <xdr:cNvSpPr txBox="1"/>
      </xdr:nvSpPr>
      <xdr:spPr>
        <a:xfrm>
          <a:off x="93917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127271</xdr:rowOff>
    </xdr:from>
    <xdr:ext cx="469744" cy="259045"/>
    <xdr:sp macro="" textlink="">
      <xdr:nvSpPr>
        <xdr:cNvPr id="255" name="n_2mainValue【福祉施設】&#10;一人当たり面積">
          <a:extLst>
            <a:ext uri="{FF2B5EF4-FFF2-40B4-BE49-F238E27FC236}">
              <a16:creationId xmlns:a16="http://schemas.microsoft.com/office/drawing/2014/main" id="{B1C8E66A-303D-4067-BE2A-6FAF936CD0C0}"/>
            </a:ext>
          </a:extLst>
        </xdr:cNvPr>
        <xdr:cNvSpPr txBox="1"/>
      </xdr:nvSpPr>
      <xdr:spPr>
        <a:xfrm>
          <a:off x="85154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126509</xdr:rowOff>
    </xdr:from>
    <xdr:ext cx="469744" cy="259045"/>
    <xdr:sp macro="" textlink="">
      <xdr:nvSpPr>
        <xdr:cNvPr id="256" name="n_3mainValue【福祉施設】&#10;一人当たり面積">
          <a:extLst>
            <a:ext uri="{FF2B5EF4-FFF2-40B4-BE49-F238E27FC236}">
              <a16:creationId xmlns:a16="http://schemas.microsoft.com/office/drawing/2014/main" id="{27943692-46EF-4ECB-8A42-6473002C7982}"/>
            </a:ext>
          </a:extLst>
        </xdr:cNvPr>
        <xdr:cNvSpPr txBox="1"/>
      </xdr:nvSpPr>
      <xdr:spPr>
        <a:xfrm>
          <a:off x="7626427" y="1487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270A0B8F-A10C-442B-B87C-A5174C043C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08DFA2AF-9971-462E-AB67-4017CF3810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6E2F7793-57D8-4820-9C3F-82709F51289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1409ACB3-4691-44B3-BDAB-ACDF75917A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C88FA3FF-C36C-4AD9-8708-2D1913D91B9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D5EE59A0-F601-45CE-B27E-7C6B454C96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157A0892-329F-4684-BE02-690AAA229C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C4FE8486-A4C7-4EF5-A0F9-9F38C1BF240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a:extLst>
            <a:ext uri="{FF2B5EF4-FFF2-40B4-BE49-F238E27FC236}">
              <a16:creationId xmlns:a16="http://schemas.microsoft.com/office/drawing/2014/main" id="{304AE4D5-2017-4BA5-8EC9-3C2864DBCD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a:extLst>
            <a:ext uri="{FF2B5EF4-FFF2-40B4-BE49-F238E27FC236}">
              <a16:creationId xmlns:a16="http://schemas.microsoft.com/office/drawing/2014/main" id="{28509323-FF1E-4072-9AEA-69984E471D2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a:extLst>
            <a:ext uri="{FF2B5EF4-FFF2-40B4-BE49-F238E27FC236}">
              <a16:creationId xmlns:a16="http://schemas.microsoft.com/office/drawing/2014/main" id="{70CE3971-2BFF-43E2-9168-3C1EB998C32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a:extLst>
            <a:ext uri="{FF2B5EF4-FFF2-40B4-BE49-F238E27FC236}">
              <a16:creationId xmlns:a16="http://schemas.microsoft.com/office/drawing/2014/main" id="{20A5A1FA-3960-4D78-A742-710CBCCD47D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a:extLst>
            <a:ext uri="{FF2B5EF4-FFF2-40B4-BE49-F238E27FC236}">
              <a16:creationId xmlns:a16="http://schemas.microsoft.com/office/drawing/2014/main" id="{C6079360-C911-4C9D-8C16-307CDD39C63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a:extLst>
            <a:ext uri="{FF2B5EF4-FFF2-40B4-BE49-F238E27FC236}">
              <a16:creationId xmlns:a16="http://schemas.microsoft.com/office/drawing/2014/main" id="{0257A69B-3EDC-49D1-A2B9-0C5BDF4E0BE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a:extLst>
            <a:ext uri="{FF2B5EF4-FFF2-40B4-BE49-F238E27FC236}">
              <a16:creationId xmlns:a16="http://schemas.microsoft.com/office/drawing/2014/main" id="{1B8F8A5D-CC9B-4AD9-B581-F29AD541240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a:extLst>
            <a:ext uri="{FF2B5EF4-FFF2-40B4-BE49-F238E27FC236}">
              <a16:creationId xmlns:a16="http://schemas.microsoft.com/office/drawing/2014/main" id="{9D07E537-F8D9-4130-8434-9FE0C360435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a:extLst>
            <a:ext uri="{FF2B5EF4-FFF2-40B4-BE49-F238E27FC236}">
              <a16:creationId xmlns:a16="http://schemas.microsoft.com/office/drawing/2014/main" id="{37008EE6-B99D-4041-9DD2-4306E51B12A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a:extLst>
            <a:ext uri="{FF2B5EF4-FFF2-40B4-BE49-F238E27FC236}">
              <a16:creationId xmlns:a16="http://schemas.microsoft.com/office/drawing/2014/main" id="{146D283C-939D-4C61-9578-888E23227A3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a:extLst>
            <a:ext uri="{FF2B5EF4-FFF2-40B4-BE49-F238E27FC236}">
              <a16:creationId xmlns:a16="http://schemas.microsoft.com/office/drawing/2014/main" id="{DE5F00D8-5A87-4A55-8D78-DEB26AC9949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a:extLst>
            <a:ext uri="{FF2B5EF4-FFF2-40B4-BE49-F238E27FC236}">
              <a16:creationId xmlns:a16="http://schemas.microsoft.com/office/drawing/2014/main" id="{EDE6B01B-12B1-427A-A9D3-AC69F6F0379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a:extLst>
            <a:ext uri="{FF2B5EF4-FFF2-40B4-BE49-F238E27FC236}">
              <a16:creationId xmlns:a16="http://schemas.microsoft.com/office/drawing/2014/main" id="{172C311E-1658-4F6B-8154-5888438055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a:extLst>
            <a:ext uri="{FF2B5EF4-FFF2-40B4-BE49-F238E27FC236}">
              <a16:creationId xmlns:a16="http://schemas.microsoft.com/office/drawing/2014/main" id="{4FDBCDB0-9343-4181-8CB7-FE7910D7AAA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a:extLst>
            <a:ext uri="{FF2B5EF4-FFF2-40B4-BE49-F238E27FC236}">
              <a16:creationId xmlns:a16="http://schemas.microsoft.com/office/drawing/2014/main" id="{6B3AF102-FD1E-4A6E-81C8-217EA5A06C0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a:extLst>
            <a:ext uri="{FF2B5EF4-FFF2-40B4-BE49-F238E27FC236}">
              <a16:creationId xmlns:a16="http://schemas.microsoft.com/office/drawing/2014/main" id="{DD0D3521-AEA8-4D70-AD4D-930A1374B2A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a:extLst>
            <a:ext uri="{FF2B5EF4-FFF2-40B4-BE49-F238E27FC236}">
              <a16:creationId xmlns:a16="http://schemas.microsoft.com/office/drawing/2014/main" id="{1EA2C4F7-850A-4D68-8988-B55FB17A479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82" name="直線コネクタ 281">
          <a:extLst>
            <a:ext uri="{FF2B5EF4-FFF2-40B4-BE49-F238E27FC236}">
              <a16:creationId xmlns:a16="http://schemas.microsoft.com/office/drawing/2014/main" id="{190C0572-E689-4C95-978F-EA6D75207890}"/>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83" name="【市民会館】&#10;有形固定資産減価償却率最小値テキスト">
          <a:extLst>
            <a:ext uri="{FF2B5EF4-FFF2-40B4-BE49-F238E27FC236}">
              <a16:creationId xmlns:a16="http://schemas.microsoft.com/office/drawing/2014/main" id="{A0880898-7B31-4E3D-844E-1C91EAECD1AB}"/>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84" name="直線コネクタ 283">
          <a:extLst>
            <a:ext uri="{FF2B5EF4-FFF2-40B4-BE49-F238E27FC236}">
              <a16:creationId xmlns:a16="http://schemas.microsoft.com/office/drawing/2014/main" id="{CCB63FC2-82FC-40EE-A3E7-114AB0E6459B}"/>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5" name="【市民会館】&#10;有形固定資産減価償却率最大値テキスト">
          <a:extLst>
            <a:ext uri="{FF2B5EF4-FFF2-40B4-BE49-F238E27FC236}">
              <a16:creationId xmlns:a16="http://schemas.microsoft.com/office/drawing/2014/main" id="{0ADD9186-1EDE-47A5-B3ED-5C070A1FABA1}"/>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6" name="直線コネクタ 285">
          <a:extLst>
            <a:ext uri="{FF2B5EF4-FFF2-40B4-BE49-F238E27FC236}">
              <a16:creationId xmlns:a16="http://schemas.microsoft.com/office/drawing/2014/main" id="{D270F38C-6CE4-4B4B-BF61-AD94540A171A}"/>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287" name="【市民会館】&#10;有形固定資産減価償却率平均値テキスト">
          <a:extLst>
            <a:ext uri="{FF2B5EF4-FFF2-40B4-BE49-F238E27FC236}">
              <a16:creationId xmlns:a16="http://schemas.microsoft.com/office/drawing/2014/main" id="{323D2349-9093-40C5-951D-C259952CAE7F}"/>
            </a:ext>
          </a:extLst>
        </xdr:cNvPr>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88" name="フローチャート: 判断 287">
          <a:extLst>
            <a:ext uri="{FF2B5EF4-FFF2-40B4-BE49-F238E27FC236}">
              <a16:creationId xmlns:a16="http://schemas.microsoft.com/office/drawing/2014/main" id="{DE031653-EC1E-420F-B65B-DDE3BBDEBEA2}"/>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89" name="フローチャート: 判断 288">
          <a:extLst>
            <a:ext uri="{FF2B5EF4-FFF2-40B4-BE49-F238E27FC236}">
              <a16:creationId xmlns:a16="http://schemas.microsoft.com/office/drawing/2014/main" id="{D50C7A45-C332-4134-A25A-BDBF58DF0B64}"/>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290" name="n_1aveValue【市民会館】&#10;有形固定資産減価償却率">
          <a:extLst>
            <a:ext uri="{FF2B5EF4-FFF2-40B4-BE49-F238E27FC236}">
              <a16:creationId xmlns:a16="http://schemas.microsoft.com/office/drawing/2014/main" id="{71D4E881-CD9A-4E11-8067-0B3037338F33}"/>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91" name="フローチャート: 判断 290">
          <a:extLst>
            <a:ext uri="{FF2B5EF4-FFF2-40B4-BE49-F238E27FC236}">
              <a16:creationId xmlns:a16="http://schemas.microsoft.com/office/drawing/2014/main" id="{4E7AB48C-2B74-46B2-9B10-611120EA22CE}"/>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292" name="n_2aveValue【市民会館】&#10;有形固定資産減価償却率">
          <a:extLst>
            <a:ext uri="{FF2B5EF4-FFF2-40B4-BE49-F238E27FC236}">
              <a16:creationId xmlns:a16="http://schemas.microsoft.com/office/drawing/2014/main" id="{FEF811F3-2842-4EF2-A9E5-07A214EF0336}"/>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93" name="フローチャート: 判断 292">
          <a:extLst>
            <a:ext uri="{FF2B5EF4-FFF2-40B4-BE49-F238E27FC236}">
              <a16:creationId xmlns:a16="http://schemas.microsoft.com/office/drawing/2014/main" id="{BFA7D67B-0616-47A7-8332-3DBE8E23F9F6}"/>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294" name="n_3aveValue【市民会館】&#10;有形固定資産減価償却率">
          <a:extLst>
            <a:ext uri="{FF2B5EF4-FFF2-40B4-BE49-F238E27FC236}">
              <a16:creationId xmlns:a16="http://schemas.microsoft.com/office/drawing/2014/main" id="{EBC44ABB-7A2E-4186-A55C-CCCC31C3AFCA}"/>
            </a:ext>
          </a:extLst>
        </xdr:cNvPr>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8D25BBB-285A-4BF0-A494-82FC851509A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D9D0F17E-2A5E-44A3-B362-B4272896049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D6AAE13F-B269-4DCB-9CF6-98B91AB9BCD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3BD85523-0655-45F3-974F-25B6CF29550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F140AA80-FD21-4C0E-B628-1BA94728EB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300" name="楕円 299">
          <a:extLst>
            <a:ext uri="{FF2B5EF4-FFF2-40B4-BE49-F238E27FC236}">
              <a16:creationId xmlns:a16="http://schemas.microsoft.com/office/drawing/2014/main" id="{59B5076A-C3AF-43AB-9509-301E87C4CD66}"/>
            </a:ext>
          </a:extLst>
        </xdr:cNvPr>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301" name="【市民会館】&#10;有形固定資産減価償却率該当値テキスト">
          <a:extLst>
            <a:ext uri="{FF2B5EF4-FFF2-40B4-BE49-F238E27FC236}">
              <a16:creationId xmlns:a16="http://schemas.microsoft.com/office/drawing/2014/main" id="{5A850C2B-1B4D-4CC9-886B-DAD3F5912D0E}"/>
            </a:ext>
          </a:extLst>
        </xdr:cNvPr>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95613</xdr:rowOff>
    </xdr:from>
    <xdr:to>
      <xdr:col>20</xdr:col>
      <xdr:colOff>38100</xdr:colOff>
      <xdr:row>106</xdr:row>
      <xdr:rowOff>25763</xdr:rowOff>
    </xdr:to>
    <xdr:sp macro="" textlink="">
      <xdr:nvSpPr>
        <xdr:cNvPr id="302" name="楕円 301">
          <a:extLst>
            <a:ext uri="{FF2B5EF4-FFF2-40B4-BE49-F238E27FC236}">
              <a16:creationId xmlns:a16="http://schemas.microsoft.com/office/drawing/2014/main" id="{894EF941-0414-4821-A28A-65F8F493A1A3}"/>
            </a:ext>
          </a:extLst>
        </xdr:cNvPr>
        <xdr:cNvSpPr/>
      </xdr:nvSpPr>
      <xdr:spPr>
        <a:xfrm>
          <a:off x="3746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113756</xdr:rowOff>
    </xdr:from>
    <xdr:to>
      <xdr:col>24</xdr:col>
      <xdr:colOff>63500</xdr:colOff>
      <xdr:row>105</xdr:row>
      <xdr:rowOff>146413</xdr:rowOff>
    </xdr:to>
    <xdr:cxnSp macro="">
      <xdr:nvCxnSpPr>
        <xdr:cNvPr id="303" name="直線コネクタ 302">
          <a:extLst>
            <a:ext uri="{FF2B5EF4-FFF2-40B4-BE49-F238E27FC236}">
              <a16:creationId xmlns:a16="http://schemas.microsoft.com/office/drawing/2014/main" id="{149271A8-EEDF-4B6D-AAED-4F8384DE68BA}"/>
            </a:ext>
          </a:extLst>
        </xdr:cNvPr>
        <xdr:cNvCxnSpPr/>
      </xdr:nvCxnSpPr>
      <xdr:spPr>
        <a:xfrm flipV="1">
          <a:off x="3797300" y="181160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121738</xdr:rowOff>
    </xdr:from>
    <xdr:to>
      <xdr:col>15</xdr:col>
      <xdr:colOff>101600</xdr:colOff>
      <xdr:row>106</xdr:row>
      <xdr:rowOff>51888</xdr:rowOff>
    </xdr:to>
    <xdr:sp macro="" textlink="">
      <xdr:nvSpPr>
        <xdr:cNvPr id="304" name="楕円 303">
          <a:extLst>
            <a:ext uri="{FF2B5EF4-FFF2-40B4-BE49-F238E27FC236}">
              <a16:creationId xmlns:a16="http://schemas.microsoft.com/office/drawing/2014/main" id="{9A2F2FA3-D102-4F25-8AEA-1EC1EB2A5CCE}"/>
            </a:ext>
          </a:extLst>
        </xdr:cNvPr>
        <xdr:cNvSpPr/>
      </xdr:nvSpPr>
      <xdr:spPr>
        <a:xfrm>
          <a:off x="2857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146413</xdr:rowOff>
    </xdr:from>
    <xdr:to>
      <xdr:col>19</xdr:col>
      <xdr:colOff>177800</xdr:colOff>
      <xdr:row>106</xdr:row>
      <xdr:rowOff>1088</xdr:rowOff>
    </xdr:to>
    <xdr:cxnSp macro="">
      <xdr:nvCxnSpPr>
        <xdr:cNvPr id="305" name="直線コネクタ 304">
          <a:extLst>
            <a:ext uri="{FF2B5EF4-FFF2-40B4-BE49-F238E27FC236}">
              <a16:creationId xmlns:a16="http://schemas.microsoft.com/office/drawing/2014/main" id="{82666C8A-9DC4-4650-A642-4590EB80F97E}"/>
            </a:ext>
          </a:extLst>
        </xdr:cNvPr>
        <xdr:cNvCxnSpPr/>
      </xdr:nvCxnSpPr>
      <xdr:spPr>
        <a:xfrm flipV="1">
          <a:off x="2908300" y="181486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147864</xdr:rowOff>
    </xdr:from>
    <xdr:to>
      <xdr:col>10</xdr:col>
      <xdr:colOff>165100</xdr:colOff>
      <xdr:row>106</xdr:row>
      <xdr:rowOff>78014</xdr:rowOff>
    </xdr:to>
    <xdr:sp macro="" textlink="">
      <xdr:nvSpPr>
        <xdr:cNvPr id="306" name="楕円 305">
          <a:extLst>
            <a:ext uri="{FF2B5EF4-FFF2-40B4-BE49-F238E27FC236}">
              <a16:creationId xmlns:a16="http://schemas.microsoft.com/office/drawing/2014/main" id="{3F15E665-1768-419A-8A01-FFC8DCE496EE}"/>
            </a:ext>
          </a:extLst>
        </xdr:cNvPr>
        <xdr:cNvSpPr/>
      </xdr:nvSpPr>
      <xdr:spPr>
        <a:xfrm>
          <a:off x="196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1088</xdr:rowOff>
    </xdr:from>
    <xdr:to>
      <xdr:col>15</xdr:col>
      <xdr:colOff>50800</xdr:colOff>
      <xdr:row>106</xdr:row>
      <xdr:rowOff>27214</xdr:rowOff>
    </xdr:to>
    <xdr:cxnSp macro="">
      <xdr:nvCxnSpPr>
        <xdr:cNvPr id="307" name="直線コネクタ 306">
          <a:extLst>
            <a:ext uri="{FF2B5EF4-FFF2-40B4-BE49-F238E27FC236}">
              <a16:creationId xmlns:a16="http://schemas.microsoft.com/office/drawing/2014/main" id="{DE9D2141-B628-4452-9699-314DFF5505AA}"/>
            </a:ext>
          </a:extLst>
        </xdr:cNvPr>
        <xdr:cNvCxnSpPr/>
      </xdr:nvCxnSpPr>
      <xdr:spPr>
        <a:xfrm flipV="1">
          <a:off x="2019300" y="181747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16890</xdr:rowOff>
    </xdr:from>
    <xdr:ext cx="405111" cy="259045"/>
    <xdr:sp macro="" textlink="">
      <xdr:nvSpPr>
        <xdr:cNvPr id="308" name="n_1mainValue【市民会館】&#10;有形固定資産減価償却率">
          <a:extLst>
            <a:ext uri="{FF2B5EF4-FFF2-40B4-BE49-F238E27FC236}">
              <a16:creationId xmlns:a16="http://schemas.microsoft.com/office/drawing/2014/main" id="{B62101E8-7B0A-4C52-9997-4540A2F88DF5}"/>
            </a:ext>
          </a:extLst>
        </xdr:cNvPr>
        <xdr:cNvSpPr txBox="1"/>
      </xdr:nvSpPr>
      <xdr:spPr>
        <a:xfrm>
          <a:off x="35820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43015</xdr:rowOff>
    </xdr:from>
    <xdr:ext cx="405111" cy="259045"/>
    <xdr:sp macro="" textlink="">
      <xdr:nvSpPr>
        <xdr:cNvPr id="309" name="n_2mainValue【市民会館】&#10;有形固定資産減価償却率">
          <a:extLst>
            <a:ext uri="{FF2B5EF4-FFF2-40B4-BE49-F238E27FC236}">
              <a16:creationId xmlns:a16="http://schemas.microsoft.com/office/drawing/2014/main" id="{C8BB4F98-78F2-4547-B0B6-F9EECBED327C}"/>
            </a:ext>
          </a:extLst>
        </xdr:cNvPr>
        <xdr:cNvSpPr txBox="1"/>
      </xdr:nvSpPr>
      <xdr:spPr>
        <a:xfrm>
          <a:off x="2705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69141</xdr:rowOff>
    </xdr:from>
    <xdr:ext cx="405111" cy="259045"/>
    <xdr:sp macro="" textlink="">
      <xdr:nvSpPr>
        <xdr:cNvPr id="310" name="n_3mainValue【市民会館】&#10;有形固定資産減価償却率">
          <a:extLst>
            <a:ext uri="{FF2B5EF4-FFF2-40B4-BE49-F238E27FC236}">
              <a16:creationId xmlns:a16="http://schemas.microsoft.com/office/drawing/2014/main" id="{23BD1E0D-3DBF-4950-8C65-1486603F656E}"/>
            </a:ext>
          </a:extLst>
        </xdr:cNvPr>
        <xdr:cNvSpPr txBox="1"/>
      </xdr:nvSpPr>
      <xdr:spPr>
        <a:xfrm>
          <a:off x="1816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9733AD03-58A8-4A98-B78A-221F1E2AB9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a:extLst>
            <a:ext uri="{FF2B5EF4-FFF2-40B4-BE49-F238E27FC236}">
              <a16:creationId xmlns:a16="http://schemas.microsoft.com/office/drawing/2014/main" id="{8D68F933-1F2C-40A0-A58E-F313169219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a:extLst>
            <a:ext uri="{FF2B5EF4-FFF2-40B4-BE49-F238E27FC236}">
              <a16:creationId xmlns:a16="http://schemas.microsoft.com/office/drawing/2014/main" id="{18A35A98-8A57-4921-893B-9CF46D9898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a:extLst>
            <a:ext uri="{FF2B5EF4-FFF2-40B4-BE49-F238E27FC236}">
              <a16:creationId xmlns:a16="http://schemas.microsoft.com/office/drawing/2014/main" id="{0D5F195F-EA77-415B-8184-A5CFB614A94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a:extLst>
            <a:ext uri="{FF2B5EF4-FFF2-40B4-BE49-F238E27FC236}">
              <a16:creationId xmlns:a16="http://schemas.microsoft.com/office/drawing/2014/main" id="{51E9BA8B-FEB9-4A68-A1E8-F32026F9C7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a:extLst>
            <a:ext uri="{FF2B5EF4-FFF2-40B4-BE49-F238E27FC236}">
              <a16:creationId xmlns:a16="http://schemas.microsoft.com/office/drawing/2014/main" id="{9285AA02-E495-4292-A698-CA369BDA35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a:extLst>
            <a:ext uri="{FF2B5EF4-FFF2-40B4-BE49-F238E27FC236}">
              <a16:creationId xmlns:a16="http://schemas.microsoft.com/office/drawing/2014/main" id="{77D3E52A-52D5-4627-8399-0E43C69975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a:extLst>
            <a:ext uri="{FF2B5EF4-FFF2-40B4-BE49-F238E27FC236}">
              <a16:creationId xmlns:a16="http://schemas.microsoft.com/office/drawing/2014/main" id="{E4B7E6AF-ED83-4D00-AA61-8E4E4565892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a:extLst>
            <a:ext uri="{FF2B5EF4-FFF2-40B4-BE49-F238E27FC236}">
              <a16:creationId xmlns:a16="http://schemas.microsoft.com/office/drawing/2014/main" id="{49EA6B59-8855-4560-866C-21C06CC8430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a:extLst>
            <a:ext uri="{FF2B5EF4-FFF2-40B4-BE49-F238E27FC236}">
              <a16:creationId xmlns:a16="http://schemas.microsoft.com/office/drawing/2014/main" id="{0D5B6D3D-7E2D-45DB-BA55-F2AF2E228CE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a:extLst>
            <a:ext uri="{FF2B5EF4-FFF2-40B4-BE49-F238E27FC236}">
              <a16:creationId xmlns:a16="http://schemas.microsoft.com/office/drawing/2014/main" id="{DC78A01F-B6A4-447E-A4CA-D100E393433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a:extLst>
            <a:ext uri="{FF2B5EF4-FFF2-40B4-BE49-F238E27FC236}">
              <a16:creationId xmlns:a16="http://schemas.microsoft.com/office/drawing/2014/main" id="{2B5808FA-4FDE-4114-9589-6580AD32844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a:extLst>
            <a:ext uri="{FF2B5EF4-FFF2-40B4-BE49-F238E27FC236}">
              <a16:creationId xmlns:a16="http://schemas.microsoft.com/office/drawing/2014/main" id="{D7765998-66D5-4C88-AB5F-004365E00E8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a:extLst>
            <a:ext uri="{FF2B5EF4-FFF2-40B4-BE49-F238E27FC236}">
              <a16:creationId xmlns:a16="http://schemas.microsoft.com/office/drawing/2014/main" id="{DEF27EAF-58F3-4407-B295-09E852989C6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a:extLst>
            <a:ext uri="{FF2B5EF4-FFF2-40B4-BE49-F238E27FC236}">
              <a16:creationId xmlns:a16="http://schemas.microsoft.com/office/drawing/2014/main" id="{269F65A3-D2B8-485B-8AF0-50B9109B9CD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a:extLst>
            <a:ext uri="{FF2B5EF4-FFF2-40B4-BE49-F238E27FC236}">
              <a16:creationId xmlns:a16="http://schemas.microsoft.com/office/drawing/2014/main" id="{BA47430F-42E8-4975-9ABC-C6C6F2998B9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a:extLst>
            <a:ext uri="{FF2B5EF4-FFF2-40B4-BE49-F238E27FC236}">
              <a16:creationId xmlns:a16="http://schemas.microsoft.com/office/drawing/2014/main" id="{4AEEF7CF-A02B-4C1C-92B6-9BF7A8A003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a:extLst>
            <a:ext uri="{FF2B5EF4-FFF2-40B4-BE49-F238E27FC236}">
              <a16:creationId xmlns:a16="http://schemas.microsoft.com/office/drawing/2014/main" id="{41E0F74B-207E-4618-844D-5AAF2FA83D9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a:extLst>
            <a:ext uri="{FF2B5EF4-FFF2-40B4-BE49-F238E27FC236}">
              <a16:creationId xmlns:a16="http://schemas.microsoft.com/office/drawing/2014/main" id="{0FA0F669-D855-4941-AB9B-B644BC38565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a:extLst>
            <a:ext uri="{FF2B5EF4-FFF2-40B4-BE49-F238E27FC236}">
              <a16:creationId xmlns:a16="http://schemas.microsoft.com/office/drawing/2014/main" id="{7CEF4ED4-FDD1-4B00-9994-7773AE6C722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a:extLst>
            <a:ext uri="{FF2B5EF4-FFF2-40B4-BE49-F238E27FC236}">
              <a16:creationId xmlns:a16="http://schemas.microsoft.com/office/drawing/2014/main" id="{23399DEB-8B6D-474C-98C4-68D70ECE800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B37B569B-B4AE-4852-84D6-28F688684CF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a:extLst>
            <a:ext uri="{FF2B5EF4-FFF2-40B4-BE49-F238E27FC236}">
              <a16:creationId xmlns:a16="http://schemas.microsoft.com/office/drawing/2014/main" id="{CD4FC1D6-62FE-4616-B5CA-85075CC9098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34" name="直線コネクタ 333">
          <a:extLst>
            <a:ext uri="{FF2B5EF4-FFF2-40B4-BE49-F238E27FC236}">
              <a16:creationId xmlns:a16="http://schemas.microsoft.com/office/drawing/2014/main" id="{CAC996F1-E31D-4E74-AE7A-D3D8E8B6FA95}"/>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35" name="【市民会館】&#10;一人当たり面積最小値テキスト">
          <a:extLst>
            <a:ext uri="{FF2B5EF4-FFF2-40B4-BE49-F238E27FC236}">
              <a16:creationId xmlns:a16="http://schemas.microsoft.com/office/drawing/2014/main" id="{282C70FE-5468-4E1C-8C2B-C99F5E39F3B3}"/>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36" name="直線コネクタ 335">
          <a:extLst>
            <a:ext uri="{FF2B5EF4-FFF2-40B4-BE49-F238E27FC236}">
              <a16:creationId xmlns:a16="http://schemas.microsoft.com/office/drawing/2014/main" id="{8B071F20-687F-4EBC-B405-D5AEB5F5952D}"/>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37" name="【市民会館】&#10;一人当たり面積最大値テキスト">
          <a:extLst>
            <a:ext uri="{FF2B5EF4-FFF2-40B4-BE49-F238E27FC236}">
              <a16:creationId xmlns:a16="http://schemas.microsoft.com/office/drawing/2014/main" id="{A2DA05C3-336F-4264-9080-30A2E03D1E67}"/>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38" name="直線コネクタ 337">
          <a:extLst>
            <a:ext uri="{FF2B5EF4-FFF2-40B4-BE49-F238E27FC236}">
              <a16:creationId xmlns:a16="http://schemas.microsoft.com/office/drawing/2014/main" id="{A6FD2E94-21B2-4292-9F58-2023D68A98E7}"/>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339" name="【市民会館】&#10;一人当たり面積平均値テキスト">
          <a:extLst>
            <a:ext uri="{FF2B5EF4-FFF2-40B4-BE49-F238E27FC236}">
              <a16:creationId xmlns:a16="http://schemas.microsoft.com/office/drawing/2014/main" id="{AB3CFA63-0C90-44CA-91F0-B07F6B05634B}"/>
            </a:ext>
          </a:extLst>
        </xdr:cNvPr>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40" name="フローチャート: 判断 339">
          <a:extLst>
            <a:ext uri="{FF2B5EF4-FFF2-40B4-BE49-F238E27FC236}">
              <a16:creationId xmlns:a16="http://schemas.microsoft.com/office/drawing/2014/main" id="{6559A279-3C3F-4183-AA6C-5CADA54F3BFF}"/>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41" name="フローチャート: 判断 340">
          <a:extLst>
            <a:ext uri="{FF2B5EF4-FFF2-40B4-BE49-F238E27FC236}">
              <a16:creationId xmlns:a16="http://schemas.microsoft.com/office/drawing/2014/main" id="{24A6B75A-9400-4265-8570-9090D67CFB0B}"/>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42" name="n_1aveValue【市民会館】&#10;一人当たり面積">
          <a:extLst>
            <a:ext uri="{FF2B5EF4-FFF2-40B4-BE49-F238E27FC236}">
              <a16:creationId xmlns:a16="http://schemas.microsoft.com/office/drawing/2014/main" id="{C137F940-8FFC-4944-BD96-B24DC0112080}"/>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43" name="フローチャート: 判断 342">
          <a:extLst>
            <a:ext uri="{FF2B5EF4-FFF2-40B4-BE49-F238E27FC236}">
              <a16:creationId xmlns:a16="http://schemas.microsoft.com/office/drawing/2014/main" id="{02EA01B8-626C-4857-B704-717AFE713C47}"/>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344" name="n_2aveValue【市民会館】&#10;一人当たり面積">
          <a:extLst>
            <a:ext uri="{FF2B5EF4-FFF2-40B4-BE49-F238E27FC236}">
              <a16:creationId xmlns:a16="http://schemas.microsoft.com/office/drawing/2014/main" id="{A19E8ED8-84C7-4081-BF0C-3D915B2308AE}"/>
            </a:ext>
          </a:extLst>
        </xdr:cNvPr>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45" name="フローチャート: 判断 344">
          <a:extLst>
            <a:ext uri="{FF2B5EF4-FFF2-40B4-BE49-F238E27FC236}">
              <a16:creationId xmlns:a16="http://schemas.microsoft.com/office/drawing/2014/main" id="{FCFC89C6-FE10-4381-8120-587D1A4E0A0F}"/>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46" name="n_3aveValue【市民会館】&#10;一人当たり面積">
          <a:extLst>
            <a:ext uri="{FF2B5EF4-FFF2-40B4-BE49-F238E27FC236}">
              <a16:creationId xmlns:a16="http://schemas.microsoft.com/office/drawing/2014/main" id="{B242FC94-3CED-46DE-8065-3778957EB593}"/>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C0F9D00-0743-4BF6-86C1-5B95F5D32BF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A8C1AC38-E07D-426C-A402-1802FDA84DF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DE24EE94-FD63-4FD9-80CB-41C6EC3EF65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10B79CBD-614C-42BC-8360-0A003BDE2F6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9A88DE9-6CE8-4CC3-92B3-5C3CEF3E920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3302</xdr:rowOff>
    </xdr:from>
    <xdr:to>
      <xdr:col>55</xdr:col>
      <xdr:colOff>50800</xdr:colOff>
      <xdr:row>107</xdr:row>
      <xdr:rowOff>104902</xdr:rowOff>
    </xdr:to>
    <xdr:sp macro="" textlink="">
      <xdr:nvSpPr>
        <xdr:cNvPr id="352" name="楕円 351">
          <a:extLst>
            <a:ext uri="{FF2B5EF4-FFF2-40B4-BE49-F238E27FC236}">
              <a16:creationId xmlns:a16="http://schemas.microsoft.com/office/drawing/2014/main" id="{55A15A75-5D2C-44D2-99B9-A6AE3324D547}"/>
            </a:ext>
          </a:extLst>
        </xdr:cNvPr>
        <xdr:cNvSpPr/>
      </xdr:nvSpPr>
      <xdr:spPr>
        <a:xfrm>
          <a:off x="10426700" y="183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153179</xdr:rowOff>
    </xdr:from>
    <xdr:ext cx="469744" cy="259045"/>
    <xdr:sp macro="" textlink="">
      <xdr:nvSpPr>
        <xdr:cNvPr id="353" name="【市民会館】&#10;一人当たり面積該当値テキスト">
          <a:extLst>
            <a:ext uri="{FF2B5EF4-FFF2-40B4-BE49-F238E27FC236}">
              <a16:creationId xmlns:a16="http://schemas.microsoft.com/office/drawing/2014/main" id="{54EF8612-FFEE-4C80-96E6-AA2A5015EBD8}"/>
            </a:ext>
          </a:extLst>
        </xdr:cNvPr>
        <xdr:cNvSpPr txBox="1"/>
      </xdr:nvSpPr>
      <xdr:spPr>
        <a:xfrm>
          <a:off x="10515600" y="1832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167894</xdr:rowOff>
    </xdr:from>
    <xdr:to>
      <xdr:col>50</xdr:col>
      <xdr:colOff>165100</xdr:colOff>
      <xdr:row>107</xdr:row>
      <xdr:rowOff>98044</xdr:rowOff>
    </xdr:to>
    <xdr:sp macro="" textlink="">
      <xdr:nvSpPr>
        <xdr:cNvPr id="354" name="楕円 353">
          <a:extLst>
            <a:ext uri="{FF2B5EF4-FFF2-40B4-BE49-F238E27FC236}">
              <a16:creationId xmlns:a16="http://schemas.microsoft.com/office/drawing/2014/main" id="{29C2EE31-0812-4361-BF68-D51CDB3B7754}"/>
            </a:ext>
          </a:extLst>
        </xdr:cNvPr>
        <xdr:cNvSpPr/>
      </xdr:nvSpPr>
      <xdr:spPr>
        <a:xfrm>
          <a:off x="9588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47244</xdr:rowOff>
    </xdr:from>
    <xdr:to>
      <xdr:col>55</xdr:col>
      <xdr:colOff>0</xdr:colOff>
      <xdr:row>107</xdr:row>
      <xdr:rowOff>54102</xdr:rowOff>
    </xdr:to>
    <xdr:cxnSp macro="">
      <xdr:nvCxnSpPr>
        <xdr:cNvPr id="355" name="直線コネクタ 354">
          <a:extLst>
            <a:ext uri="{FF2B5EF4-FFF2-40B4-BE49-F238E27FC236}">
              <a16:creationId xmlns:a16="http://schemas.microsoft.com/office/drawing/2014/main" id="{A8AD6384-C20A-49AA-9AD0-624F1FACEFB3}"/>
            </a:ext>
          </a:extLst>
        </xdr:cNvPr>
        <xdr:cNvCxnSpPr/>
      </xdr:nvCxnSpPr>
      <xdr:spPr>
        <a:xfrm>
          <a:off x="9639300" y="183923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356" name="楕円 355">
          <a:extLst>
            <a:ext uri="{FF2B5EF4-FFF2-40B4-BE49-F238E27FC236}">
              <a16:creationId xmlns:a16="http://schemas.microsoft.com/office/drawing/2014/main" id="{C990D8E9-9101-40F4-8074-5CA158545A16}"/>
            </a:ext>
          </a:extLst>
        </xdr:cNvPr>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47244</xdr:rowOff>
    </xdr:to>
    <xdr:cxnSp macro="">
      <xdr:nvCxnSpPr>
        <xdr:cNvPr id="357" name="直線コネクタ 356">
          <a:extLst>
            <a:ext uri="{FF2B5EF4-FFF2-40B4-BE49-F238E27FC236}">
              <a16:creationId xmlns:a16="http://schemas.microsoft.com/office/drawing/2014/main" id="{F40D04E8-8C8F-4C94-BDDE-D3B6CCE2B4F3}"/>
            </a:ext>
          </a:extLst>
        </xdr:cNvPr>
        <xdr:cNvCxnSpPr/>
      </xdr:nvCxnSpPr>
      <xdr:spPr>
        <a:xfrm>
          <a:off x="8750300" y="1838706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154939</xdr:rowOff>
    </xdr:from>
    <xdr:to>
      <xdr:col>41</xdr:col>
      <xdr:colOff>101600</xdr:colOff>
      <xdr:row>107</xdr:row>
      <xdr:rowOff>85089</xdr:rowOff>
    </xdr:to>
    <xdr:sp macro="" textlink="">
      <xdr:nvSpPr>
        <xdr:cNvPr id="358" name="楕円 357">
          <a:extLst>
            <a:ext uri="{FF2B5EF4-FFF2-40B4-BE49-F238E27FC236}">
              <a16:creationId xmlns:a16="http://schemas.microsoft.com/office/drawing/2014/main" id="{FB4B763C-B9E2-4EC0-9614-80ADAAA27AC4}"/>
            </a:ext>
          </a:extLst>
        </xdr:cNvPr>
        <xdr:cNvSpPr/>
      </xdr:nvSpPr>
      <xdr:spPr>
        <a:xfrm>
          <a:off x="7810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34289</xdr:rowOff>
    </xdr:from>
    <xdr:to>
      <xdr:col>45</xdr:col>
      <xdr:colOff>177800</xdr:colOff>
      <xdr:row>107</xdr:row>
      <xdr:rowOff>41911</xdr:rowOff>
    </xdr:to>
    <xdr:cxnSp macro="">
      <xdr:nvCxnSpPr>
        <xdr:cNvPr id="359" name="直線コネクタ 358">
          <a:extLst>
            <a:ext uri="{FF2B5EF4-FFF2-40B4-BE49-F238E27FC236}">
              <a16:creationId xmlns:a16="http://schemas.microsoft.com/office/drawing/2014/main" id="{0519E630-1B9C-44E6-848D-F75420758603}"/>
            </a:ext>
          </a:extLst>
        </xdr:cNvPr>
        <xdr:cNvCxnSpPr/>
      </xdr:nvCxnSpPr>
      <xdr:spPr>
        <a:xfrm>
          <a:off x="7861300" y="1837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89171</xdr:rowOff>
    </xdr:from>
    <xdr:ext cx="469744" cy="259045"/>
    <xdr:sp macro="" textlink="">
      <xdr:nvSpPr>
        <xdr:cNvPr id="360" name="n_1mainValue【市民会館】&#10;一人当たり面積">
          <a:extLst>
            <a:ext uri="{FF2B5EF4-FFF2-40B4-BE49-F238E27FC236}">
              <a16:creationId xmlns:a16="http://schemas.microsoft.com/office/drawing/2014/main" id="{19C81E52-D021-4F01-9D90-10E4BAD380F6}"/>
            </a:ext>
          </a:extLst>
        </xdr:cNvPr>
        <xdr:cNvSpPr txBox="1"/>
      </xdr:nvSpPr>
      <xdr:spPr>
        <a:xfrm>
          <a:off x="93917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361" name="n_2mainValue【市民会館】&#10;一人当たり面積">
          <a:extLst>
            <a:ext uri="{FF2B5EF4-FFF2-40B4-BE49-F238E27FC236}">
              <a16:creationId xmlns:a16="http://schemas.microsoft.com/office/drawing/2014/main" id="{7041DBF6-48A7-4DB4-BE23-6A97340698E4}"/>
            </a:ext>
          </a:extLst>
        </xdr:cNvPr>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76216</xdr:rowOff>
    </xdr:from>
    <xdr:ext cx="469744" cy="259045"/>
    <xdr:sp macro="" textlink="">
      <xdr:nvSpPr>
        <xdr:cNvPr id="362" name="n_3mainValue【市民会館】&#10;一人当たり面積">
          <a:extLst>
            <a:ext uri="{FF2B5EF4-FFF2-40B4-BE49-F238E27FC236}">
              <a16:creationId xmlns:a16="http://schemas.microsoft.com/office/drawing/2014/main" id="{D1D9A88E-21C3-4E72-B822-E75CE62DDDB4}"/>
            </a:ext>
          </a:extLst>
        </xdr:cNvPr>
        <xdr:cNvSpPr txBox="1"/>
      </xdr:nvSpPr>
      <xdr:spPr>
        <a:xfrm>
          <a:off x="7626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613F453-7504-4E46-9B0C-565183A79A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9255079F-A78C-4AB0-AC5F-7892EF36A7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B980509C-F37E-4835-9F9E-DE8F2AD17C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D6B92ECD-0420-41E9-9A29-8B753D72D8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97A64704-F8B5-4D01-9BEB-B2450A644D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FE4756EB-E9AB-4055-B7E0-59A3BFA9DC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381683F7-F4EB-4532-B771-C81B3AD333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CC23FD55-C9D9-45AB-8CA3-2CE740432EC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a:extLst>
            <a:ext uri="{FF2B5EF4-FFF2-40B4-BE49-F238E27FC236}">
              <a16:creationId xmlns:a16="http://schemas.microsoft.com/office/drawing/2014/main" id="{A2B39B41-772D-415D-B376-B2BF978A6D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a:extLst>
            <a:ext uri="{FF2B5EF4-FFF2-40B4-BE49-F238E27FC236}">
              <a16:creationId xmlns:a16="http://schemas.microsoft.com/office/drawing/2014/main" id="{606A6487-85C1-45E6-96A5-1E993B19ED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a:extLst>
            <a:ext uri="{FF2B5EF4-FFF2-40B4-BE49-F238E27FC236}">
              <a16:creationId xmlns:a16="http://schemas.microsoft.com/office/drawing/2014/main" id="{375E2A8C-0331-4097-9B78-C90F4CEB82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a:extLst>
            <a:ext uri="{FF2B5EF4-FFF2-40B4-BE49-F238E27FC236}">
              <a16:creationId xmlns:a16="http://schemas.microsoft.com/office/drawing/2014/main" id="{954C6CCD-BFF8-486A-AE82-6715C6B921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a:extLst>
            <a:ext uri="{FF2B5EF4-FFF2-40B4-BE49-F238E27FC236}">
              <a16:creationId xmlns:a16="http://schemas.microsoft.com/office/drawing/2014/main" id="{4A80F1D0-94D5-4B5B-AF58-C07AC944DD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a:extLst>
            <a:ext uri="{FF2B5EF4-FFF2-40B4-BE49-F238E27FC236}">
              <a16:creationId xmlns:a16="http://schemas.microsoft.com/office/drawing/2014/main" id="{297D0C5A-ADE4-40EF-91F5-8D1C9F7346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a:extLst>
            <a:ext uri="{FF2B5EF4-FFF2-40B4-BE49-F238E27FC236}">
              <a16:creationId xmlns:a16="http://schemas.microsoft.com/office/drawing/2014/main" id="{A8E5D776-F70A-4BBB-985F-6800FA7DD55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a:extLst>
            <a:ext uri="{FF2B5EF4-FFF2-40B4-BE49-F238E27FC236}">
              <a16:creationId xmlns:a16="http://schemas.microsoft.com/office/drawing/2014/main" id="{7C44709A-DE01-4630-BC89-C7D2E1D2523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9BA58281-13B5-446D-9DB5-8148C4D7A35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708C0F57-1070-436E-BAD2-CC6F4C83F66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3B5C5F59-460F-4937-B6B6-C146912752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CEE6E00-BF93-4F5D-B75D-4E7636A5F96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D05F4350-CB9E-452F-833B-5192E2FBCB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DB556E85-A994-45A3-80FF-ED45A626C5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F4BFC329-0457-4B9B-8429-5E53614863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31356FFC-6A37-4BD5-90B7-B3AA6366C8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AE15FEFE-7141-47DD-879E-76D904A3D4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3B0A637-9062-4F6D-B4DC-6AACAF83DE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a:extLst>
            <a:ext uri="{FF2B5EF4-FFF2-40B4-BE49-F238E27FC236}">
              <a16:creationId xmlns:a16="http://schemas.microsoft.com/office/drawing/2014/main" id="{972353C7-101C-401F-B24D-9DF1D0ED65B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0" name="テキスト ボックス 389">
          <a:extLst>
            <a:ext uri="{FF2B5EF4-FFF2-40B4-BE49-F238E27FC236}">
              <a16:creationId xmlns:a16="http://schemas.microsoft.com/office/drawing/2014/main" id="{BBA3D93C-7348-4AF8-930B-9CE111F6C5A9}"/>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a:extLst>
            <a:ext uri="{FF2B5EF4-FFF2-40B4-BE49-F238E27FC236}">
              <a16:creationId xmlns:a16="http://schemas.microsoft.com/office/drawing/2014/main" id="{CCCDC424-05D9-4F2F-B19A-3D7F7904D88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a:extLst>
            <a:ext uri="{FF2B5EF4-FFF2-40B4-BE49-F238E27FC236}">
              <a16:creationId xmlns:a16="http://schemas.microsoft.com/office/drawing/2014/main" id="{845E7F28-0E0C-4AFE-B725-32B547DFE45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a:extLst>
            <a:ext uri="{FF2B5EF4-FFF2-40B4-BE49-F238E27FC236}">
              <a16:creationId xmlns:a16="http://schemas.microsoft.com/office/drawing/2014/main" id="{C6906FE5-EBE9-4077-89DD-E7DE85622F5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a:extLst>
            <a:ext uri="{FF2B5EF4-FFF2-40B4-BE49-F238E27FC236}">
              <a16:creationId xmlns:a16="http://schemas.microsoft.com/office/drawing/2014/main" id="{84FABC4B-F4BC-47EB-A803-1927CB77C12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a:extLst>
            <a:ext uri="{FF2B5EF4-FFF2-40B4-BE49-F238E27FC236}">
              <a16:creationId xmlns:a16="http://schemas.microsoft.com/office/drawing/2014/main" id="{F6332DAA-23A2-44F6-91DA-A93208C31D3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a:extLst>
            <a:ext uri="{FF2B5EF4-FFF2-40B4-BE49-F238E27FC236}">
              <a16:creationId xmlns:a16="http://schemas.microsoft.com/office/drawing/2014/main" id="{964CBE16-491F-4A3F-9EAA-25AA8D3788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a:extLst>
            <a:ext uri="{FF2B5EF4-FFF2-40B4-BE49-F238E27FC236}">
              <a16:creationId xmlns:a16="http://schemas.microsoft.com/office/drawing/2014/main" id="{5874D845-30BB-4E28-959E-286B0AFB51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8" name="テキスト ボックス 397">
          <a:extLst>
            <a:ext uri="{FF2B5EF4-FFF2-40B4-BE49-F238E27FC236}">
              <a16:creationId xmlns:a16="http://schemas.microsoft.com/office/drawing/2014/main" id="{E73AA1DC-7770-4508-B5D0-E6818C679D0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BA202ADA-7B85-4905-9E88-964CA87D9D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B97B4B66-AD72-435C-BE48-B6FC3CECAB4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a:extLst>
            <a:ext uri="{FF2B5EF4-FFF2-40B4-BE49-F238E27FC236}">
              <a16:creationId xmlns:a16="http://schemas.microsoft.com/office/drawing/2014/main" id="{A249F6EF-FEC3-4F72-AEA7-BAAE5727DC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402" name="直線コネクタ 401">
          <a:extLst>
            <a:ext uri="{FF2B5EF4-FFF2-40B4-BE49-F238E27FC236}">
              <a16:creationId xmlns:a16="http://schemas.microsoft.com/office/drawing/2014/main" id="{D2DBFA89-CB14-47E4-8B17-10B027393BCA}"/>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403" name="【保健センター・保健所】&#10;有形固定資産減価償却率最小値テキスト">
          <a:extLst>
            <a:ext uri="{FF2B5EF4-FFF2-40B4-BE49-F238E27FC236}">
              <a16:creationId xmlns:a16="http://schemas.microsoft.com/office/drawing/2014/main" id="{60BAC121-04CF-4062-9C79-1097F7648DE7}"/>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404" name="直線コネクタ 403">
          <a:extLst>
            <a:ext uri="{FF2B5EF4-FFF2-40B4-BE49-F238E27FC236}">
              <a16:creationId xmlns:a16="http://schemas.microsoft.com/office/drawing/2014/main" id="{53786CE4-B84F-497F-950F-FB867AD036A0}"/>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05" name="【保健センター・保健所】&#10;有形固定資産減価償却率最大値テキスト">
          <a:extLst>
            <a:ext uri="{FF2B5EF4-FFF2-40B4-BE49-F238E27FC236}">
              <a16:creationId xmlns:a16="http://schemas.microsoft.com/office/drawing/2014/main" id="{3DE7BB5A-59E1-49EC-AA7F-700FBFB26604}"/>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06" name="直線コネクタ 405">
          <a:extLst>
            <a:ext uri="{FF2B5EF4-FFF2-40B4-BE49-F238E27FC236}">
              <a16:creationId xmlns:a16="http://schemas.microsoft.com/office/drawing/2014/main" id="{F523DEC1-BD7C-4F07-A334-9E65D6F94B1B}"/>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407" name="【保健センター・保健所】&#10;有形固定資産減価償却率平均値テキスト">
          <a:extLst>
            <a:ext uri="{FF2B5EF4-FFF2-40B4-BE49-F238E27FC236}">
              <a16:creationId xmlns:a16="http://schemas.microsoft.com/office/drawing/2014/main" id="{A77859B7-DEC6-4452-B499-D0D1D378D541}"/>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08" name="フローチャート: 判断 407">
          <a:extLst>
            <a:ext uri="{FF2B5EF4-FFF2-40B4-BE49-F238E27FC236}">
              <a16:creationId xmlns:a16="http://schemas.microsoft.com/office/drawing/2014/main" id="{1B5B867A-00B2-42C8-B37E-5A09C2EFBFBB}"/>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09" name="フローチャート: 判断 408">
          <a:extLst>
            <a:ext uri="{FF2B5EF4-FFF2-40B4-BE49-F238E27FC236}">
              <a16:creationId xmlns:a16="http://schemas.microsoft.com/office/drawing/2014/main" id="{5805DD1A-26CC-478A-B8B2-CD89A15AB598}"/>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410" name="n_1aveValue【保健センター・保健所】&#10;有形固定資産減価償却率">
          <a:extLst>
            <a:ext uri="{FF2B5EF4-FFF2-40B4-BE49-F238E27FC236}">
              <a16:creationId xmlns:a16="http://schemas.microsoft.com/office/drawing/2014/main" id="{81FF931B-798D-46DE-8AC0-B7004DE98771}"/>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11" name="フローチャート: 判断 410">
          <a:extLst>
            <a:ext uri="{FF2B5EF4-FFF2-40B4-BE49-F238E27FC236}">
              <a16:creationId xmlns:a16="http://schemas.microsoft.com/office/drawing/2014/main" id="{B6A53B8E-EF9C-4D92-8985-AE11616E93C5}"/>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412" name="n_2aveValue【保健センター・保健所】&#10;有形固定資産減価償却率">
          <a:extLst>
            <a:ext uri="{FF2B5EF4-FFF2-40B4-BE49-F238E27FC236}">
              <a16:creationId xmlns:a16="http://schemas.microsoft.com/office/drawing/2014/main" id="{5B5B2A7D-D0F0-4A15-9A17-921B632F44D2}"/>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413" name="フローチャート: 判断 412">
          <a:extLst>
            <a:ext uri="{FF2B5EF4-FFF2-40B4-BE49-F238E27FC236}">
              <a16:creationId xmlns:a16="http://schemas.microsoft.com/office/drawing/2014/main" id="{9D72DE11-F522-4FE0-8876-85684B988FB3}"/>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414" name="n_3aveValue【保健センター・保健所】&#10;有形固定資産減価償却率">
          <a:extLst>
            <a:ext uri="{FF2B5EF4-FFF2-40B4-BE49-F238E27FC236}">
              <a16:creationId xmlns:a16="http://schemas.microsoft.com/office/drawing/2014/main" id="{0DC3BB2D-C21A-48DC-89CD-7F93E53E0596}"/>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DE3107CF-2782-4BC1-AD6E-2EC7901C58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E898021D-36EB-4994-8AAD-65E87F6B3BA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52421AA6-7C9F-43DF-AE79-9714D6C185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334772E4-18E6-42A0-B59F-6943565FA98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ADBE8C6-B670-4C47-AC26-96CB986F8B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20" name="楕円 419">
          <a:extLst>
            <a:ext uri="{FF2B5EF4-FFF2-40B4-BE49-F238E27FC236}">
              <a16:creationId xmlns:a16="http://schemas.microsoft.com/office/drawing/2014/main" id="{A4854819-6107-4F37-ABCB-7DF9AC4F69FC}"/>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421" name="【保健センター・保健所】&#10;有形固定資産減価償却率該当値テキスト">
          <a:extLst>
            <a:ext uri="{FF2B5EF4-FFF2-40B4-BE49-F238E27FC236}">
              <a16:creationId xmlns:a16="http://schemas.microsoft.com/office/drawing/2014/main" id="{58CB7C87-DFBA-4332-ABC1-A116062E4CAA}"/>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422" name="楕円 421">
          <a:extLst>
            <a:ext uri="{FF2B5EF4-FFF2-40B4-BE49-F238E27FC236}">
              <a16:creationId xmlns:a16="http://schemas.microsoft.com/office/drawing/2014/main" id="{6FBBAEB1-A786-49C5-88D4-B29F4F908CDA}"/>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423" name="直線コネクタ 422">
          <a:extLst>
            <a:ext uri="{FF2B5EF4-FFF2-40B4-BE49-F238E27FC236}">
              <a16:creationId xmlns:a16="http://schemas.microsoft.com/office/drawing/2014/main" id="{8900B396-D0C1-4D4E-A61D-2601603FB02E}"/>
            </a:ext>
          </a:extLst>
        </xdr:cNvPr>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84455</xdr:rowOff>
    </xdr:from>
    <xdr:to>
      <xdr:col>76</xdr:col>
      <xdr:colOff>165100</xdr:colOff>
      <xdr:row>60</xdr:row>
      <xdr:rowOff>14605</xdr:rowOff>
    </xdr:to>
    <xdr:sp macro="" textlink="">
      <xdr:nvSpPr>
        <xdr:cNvPr id="424" name="楕円 423">
          <a:extLst>
            <a:ext uri="{FF2B5EF4-FFF2-40B4-BE49-F238E27FC236}">
              <a16:creationId xmlns:a16="http://schemas.microsoft.com/office/drawing/2014/main" id="{DA5386C6-2DD1-4CFB-9DC4-B7BCA59B5F7C}"/>
            </a:ext>
          </a:extLst>
        </xdr:cNvPr>
        <xdr:cNvSpPr/>
      </xdr:nvSpPr>
      <xdr:spPr>
        <a:xfrm>
          <a:off x="14541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135255</xdr:rowOff>
    </xdr:to>
    <xdr:cxnSp macro="">
      <xdr:nvCxnSpPr>
        <xdr:cNvPr id="425" name="直線コネクタ 424">
          <a:extLst>
            <a:ext uri="{FF2B5EF4-FFF2-40B4-BE49-F238E27FC236}">
              <a16:creationId xmlns:a16="http://schemas.microsoft.com/office/drawing/2014/main" id="{6582B154-15FC-4282-941C-E7A4BC4F4424}"/>
            </a:ext>
          </a:extLst>
        </xdr:cNvPr>
        <xdr:cNvCxnSpPr/>
      </xdr:nvCxnSpPr>
      <xdr:spPr>
        <a:xfrm flipV="1">
          <a:off x="14592300" y="10210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122555</xdr:rowOff>
    </xdr:from>
    <xdr:to>
      <xdr:col>72</xdr:col>
      <xdr:colOff>38100</xdr:colOff>
      <xdr:row>60</xdr:row>
      <xdr:rowOff>52705</xdr:rowOff>
    </xdr:to>
    <xdr:sp macro="" textlink="">
      <xdr:nvSpPr>
        <xdr:cNvPr id="426" name="楕円 425">
          <a:extLst>
            <a:ext uri="{FF2B5EF4-FFF2-40B4-BE49-F238E27FC236}">
              <a16:creationId xmlns:a16="http://schemas.microsoft.com/office/drawing/2014/main" id="{997601A3-E0AB-41CF-80A4-0BAD18A14EEA}"/>
            </a:ext>
          </a:extLst>
        </xdr:cNvPr>
        <xdr:cNvSpPr/>
      </xdr:nvSpPr>
      <xdr:spPr>
        <a:xfrm>
          <a:off x="13652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135255</xdr:rowOff>
    </xdr:from>
    <xdr:to>
      <xdr:col>76</xdr:col>
      <xdr:colOff>114300</xdr:colOff>
      <xdr:row>60</xdr:row>
      <xdr:rowOff>1905</xdr:rowOff>
    </xdr:to>
    <xdr:cxnSp macro="">
      <xdr:nvCxnSpPr>
        <xdr:cNvPr id="427" name="直線コネクタ 426">
          <a:extLst>
            <a:ext uri="{FF2B5EF4-FFF2-40B4-BE49-F238E27FC236}">
              <a16:creationId xmlns:a16="http://schemas.microsoft.com/office/drawing/2014/main" id="{DE37654C-C04E-4EA6-8031-EB4EBFA05A81}"/>
            </a:ext>
          </a:extLst>
        </xdr:cNvPr>
        <xdr:cNvCxnSpPr/>
      </xdr:nvCxnSpPr>
      <xdr:spPr>
        <a:xfrm flipV="1">
          <a:off x="13703300" y="1025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428" name="n_1mainValue【保健センター・保健所】&#10;有形固定資産減価償却率">
          <a:extLst>
            <a:ext uri="{FF2B5EF4-FFF2-40B4-BE49-F238E27FC236}">
              <a16:creationId xmlns:a16="http://schemas.microsoft.com/office/drawing/2014/main" id="{4F11B0BE-CA91-45BB-B094-7C67C764CEFD}"/>
            </a:ext>
          </a:extLst>
        </xdr:cNvPr>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5732</xdr:rowOff>
    </xdr:from>
    <xdr:ext cx="405111" cy="259045"/>
    <xdr:sp macro="" textlink="">
      <xdr:nvSpPr>
        <xdr:cNvPr id="429" name="n_2mainValue【保健センター・保健所】&#10;有形固定資産減価償却率">
          <a:extLst>
            <a:ext uri="{FF2B5EF4-FFF2-40B4-BE49-F238E27FC236}">
              <a16:creationId xmlns:a16="http://schemas.microsoft.com/office/drawing/2014/main" id="{EB0F0391-3E8B-4D6B-B9F7-65F1F0EDA7FF}"/>
            </a:ext>
          </a:extLst>
        </xdr:cNvPr>
        <xdr:cNvSpPr txBox="1"/>
      </xdr:nvSpPr>
      <xdr:spPr>
        <a:xfrm>
          <a:off x="14389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43832</xdr:rowOff>
    </xdr:from>
    <xdr:ext cx="405111" cy="259045"/>
    <xdr:sp macro="" textlink="">
      <xdr:nvSpPr>
        <xdr:cNvPr id="430" name="n_3mainValue【保健センター・保健所】&#10;有形固定資産減価償却率">
          <a:extLst>
            <a:ext uri="{FF2B5EF4-FFF2-40B4-BE49-F238E27FC236}">
              <a16:creationId xmlns:a16="http://schemas.microsoft.com/office/drawing/2014/main" id="{C8134A88-6946-4961-ABFB-531730C5142F}"/>
            </a:ext>
          </a:extLst>
        </xdr:cNvPr>
        <xdr:cNvSpPr txBox="1"/>
      </xdr:nvSpPr>
      <xdr:spPr>
        <a:xfrm>
          <a:off x="13500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78FA6983-94CC-4E40-A1CA-458004694A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7C1AF79B-14AA-43FD-8CB8-958D74229F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30AF230D-B061-49FA-A655-73FE88FD7BF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D018359B-31E9-4819-ACF3-B674316098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501B6BD2-F3BF-4968-8883-EB435E247C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1F523D88-5E2C-4F12-AC96-E376BEC0AE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BC1B1619-385A-4E0D-B376-710D821A24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77C4C8E2-89DE-4614-9C5E-274E4FAC72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68548C64-241C-4089-BFB9-7B547549B0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960D010C-AF86-4A83-899D-91A13911523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1" name="直線コネクタ 440">
          <a:extLst>
            <a:ext uri="{FF2B5EF4-FFF2-40B4-BE49-F238E27FC236}">
              <a16:creationId xmlns:a16="http://schemas.microsoft.com/office/drawing/2014/main" id="{C4169F86-DB60-48CF-B1B9-57441991A83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2" name="テキスト ボックス 441">
          <a:extLst>
            <a:ext uri="{FF2B5EF4-FFF2-40B4-BE49-F238E27FC236}">
              <a16:creationId xmlns:a16="http://schemas.microsoft.com/office/drawing/2014/main" id="{66FFE9CC-5BC7-4391-AB08-AC6D9882C7B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3" name="直線コネクタ 442">
          <a:extLst>
            <a:ext uri="{FF2B5EF4-FFF2-40B4-BE49-F238E27FC236}">
              <a16:creationId xmlns:a16="http://schemas.microsoft.com/office/drawing/2014/main" id="{A89AD7BC-6F36-48D9-A8AE-23AE7C30B07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4" name="テキスト ボックス 443">
          <a:extLst>
            <a:ext uri="{FF2B5EF4-FFF2-40B4-BE49-F238E27FC236}">
              <a16:creationId xmlns:a16="http://schemas.microsoft.com/office/drawing/2014/main" id="{243D2BF5-019A-4178-AB9E-A23007A2B65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5" name="直線コネクタ 444">
          <a:extLst>
            <a:ext uri="{FF2B5EF4-FFF2-40B4-BE49-F238E27FC236}">
              <a16:creationId xmlns:a16="http://schemas.microsoft.com/office/drawing/2014/main" id="{EDBCCDE2-E2B9-4203-87E2-97867BE4888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6" name="テキスト ボックス 445">
          <a:extLst>
            <a:ext uri="{FF2B5EF4-FFF2-40B4-BE49-F238E27FC236}">
              <a16:creationId xmlns:a16="http://schemas.microsoft.com/office/drawing/2014/main" id="{4761F2FE-25CB-4E28-9D62-55DE3FCDC4A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7" name="直線コネクタ 446">
          <a:extLst>
            <a:ext uri="{FF2B5EF4-FFF2-40B4-BE49-F238E27FC236}">
              <a16:creationId xmlns:a16="http://schemas.microsoft.com/office/drawing/2014/main" id="{42721319-3A4A-4A92-A80C-162DD7723FA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8" name="テキスト ボックス 447">
          <a:extLst>
            <a:ext uri="{FF2B5EF4-FFF2-40B4-BE49-F238E27FC236}">
              <a16:creationId xmlns:a16="http://schemas.microsoft.com/office/drawing/2014/main" id="{B958CD5F-4456-4EB7-AF56-BA3A1FD75ED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9" name="直線コネクタ 448">
          <a:extLst>
            <a:ext uri="{FF2B5EF4-FFF2-40B4-BE49-F238E27FC236}">
              <a16:creationId xmlns:a16="http://schemas.microsoft.com/office/drawing/2014/main" id="{C4C45EE0-2003-4AC7-AEBA-728FD58CB9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0" name="テキスト ボックス 449">
          <a:extLst>
            <a:ext uri="{FF2B5EF4-FFF2-40B4-BE49-F238E27FC236}">
              <a16:creationId xmlns:a16="http://schemas.microsoft.com/office/drawing/2014/main" id="{DED313D4-1B2A-438B-AC29-E59E7C6DBB5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a:extLst>
            <a:ext uri="{FF2B5EF4-FFF2-40B4-BE49-F238E27FC236}">
              <a16:creationId xmlns:a16="http://schemas.microsoft.com/office/drawing/2014/main" id="{38755E68-0D01-4511-B84F-5AEEECD959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8C00CCCD-D640-4185-989B-94AAF84F27E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保健センター・保健所】&#10;一人当たり面積グラフ枠">
          <a:extLst>
            <a:ext uri="{FF2B5EF4-FFF2-40B4-BE49-F238E27FC236}">
              <a16:creationId xmlns:a16="http://schemas.microsoft.com/office/drawing/2014/main" id="{AE74344F-EF15-4D1E-9C72-B1A39A8CEE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454" name="直線コネクタ 453">
          <a:extLst>
            <a:ext uri="{FF2B5EF4-FFF2-40B4-BE49-F238E27FC236}">
              <a16:creationId xmlns:a16="http://schemas.microsoft.com/office/drawing/2014/main" id="{73ED9598-B11C-408D-B9FA-A7F4C73934D4}"/>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455" name="【保健センター・保健所】&#10;一人当たり面積最小値テキスト">
          <a:extLst>
            <a:ext uri="{FF2B5EF4-FFF2-40B4-BE49-F238E27FC236}">
              <a16:creationId xmlns:a16="http://schemas.microsoft.com/office/drawing/2014/main" id="{06FB59CA-7089-413E-8963-905787199C35}"/>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456" name="直線コネクタ 455">
          <a:extLst>
            <a:ext uri="{FF2B5EF4-FFF2-40B4-BE49-F238E27FC236}">
              <a16:creationId xmlns:a16="http://schemas.microsoft.com/office/drawing/2014/main" id="{071EA2FC-2368-4BE6-93D0-AC98DA48351D}"/>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457" name="【保健センター・保健所】&#10;一人当たり面積最大値テキスト">
          <a:extLst>
            <a:ext uri="{FF2B5EF4-FFF2-40B4-BE49-F238E27FC236}">
              <a16:creationId xmlns:a16="http://schemas.microsoft.com/office/drawing/2014/main" id="{90137D7F-B77A-425B-B73E-F3DE4766A3DA}"/>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458" name="直線コネクタ 457">
          <a:extLst>
            <a:ext uri="{FF2B5EF4-FFF2-40B4-BE49-F238E27FC236}">
              <a16:creationId xmlns:a16="http://schemas.microsoft.com/office/drawing/2014/main" id="{64A806A3-615B-472E-BEE6-5350D1601DA1}"/>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459" name="【保健センター・保健所】&#10;一人当たり面積平均値テキスト">
          <a:extLst>
            <a:ext uri="{FF2B5EF4-FFF2-40B4-BE49-F238E27FC236}">
              <a16:creationId xmlns:a16="http://schemas.microsoft.com/office/drawing/2014/main" id="{6CB6D26C-879B-4507-9A24-0D0ECD2849CA}"/>
            </a:ext>
          </a:extLst>
        </xdr:cNvPr>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460" name="フローチャート: 判断 459">
          <a:extLst>
            <a:ext uri="{FF2B5EF4-FFF2-40B4-BE49-F238E27FC236}">
              <a16:creationId xmlns:a16="http://schemas.microsoft.com/office/drawing/2014/main" id="{80408F3E-C43E-4090-91F2-10C3ABEC6A5B}"/>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61" name="フローチャート: 判断 460">
          <a:extLst>
            <a:ext uri="{FF2B5EF4-FFF2-40B4-BE49-F238E27FC236}">
              <a16:creationId xmlns:a16="http://schemas.microsoft.com/office/drawing/2014/main" id="{8E2D007D-BA7C-4D6F-AD85-82B4DBD21D09}"/>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34307</xdr:rowOff>
    </xdr:from>
    <xdr:ext cx="469744" cy="259045"/>
    <xdr:sp macro="" textlink="">
      <xdr:nvSpPr>
        <xdr:cNvPr id="462" name="n_1aveValue【保健センター・保健所】&#10;一人当たり面積">
          <a:extLst>
            <a:ext uri="{FF2B5EF4-FFF2-40B4-BE49-F238E27FC236}">
              <a16:creationId xmlns:a16="http://schemas.microsoft.com/office/drawing/2014/main" id="{B11C1414-8368-431D-8DFF-051010E98008}"/>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63" name="フローチャート: 判断 462">
          <a:extLst>
            <a:ext uri="{FF2B5EF4-FFF2-40B4-BE49-F238E27FC236}">
              <a16:creationId xmlns:a16="http://schemas.microsoft.com/office/drawing/2014/main" id="{E6B799BD-FE2A-4E05-AE70-7BCE67787B26}"/>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464" name="n_2aveValue【保健センター・保健所】&#10;一人当たり面積">
          <a:extLst>
            <a:ext uri="{FF2B5EF4-FFF2-40B4-BE49-F238E27FC236}">
              <a16:creationId xmlns:a16="http://schemas.microsoft.com/office/drawing/2014/main" id="{E6BC864C-7533-4C76-A994-BCB0AEF5D339}"/>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465" name="フローチャート: 判断 464">
          <a:extLst>
            <a:ext uri="{FF2B5EF4-FFF2-40B4-BE49-F238E27FC236}">
              <a16:creationId xmlns:a16="http://schemas.microsoft.com/office/drawing/2014/main" id="{92F4FB1D-7DF7-483B-8184-0F16C69B8A65}"/>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114317</xdr:rowOff>
    </xdr:from>
    <xdr:ext cx="469744" cy="259045"/>
    <xdr:sp macro="" textlink="">
      <xdr:nvSpPr>
        <xdr:cNvPr id="466" name="n_3aveValue【保健センター・保健所】&#10;一人当たり面積">
          <a:extLst>
            <a:ext uri="{FF2B5EF4-FFF2-40B4-BE49-F238E27FC236}">
              <a16:creationId xmlns:a16="http://schemas.microsoft.com/office/drawing/2014/main" id="{4C869ED8-99D5-4DEC-82BD-EE8D218525EA}"/>
            </a:ext>
          </a:extLst>
        </xdr:cNvPr>
        <xdr:cNvSpPr txBox="1"/>
      </xdr:nvSpPr>
      <xdr:spPr>
        <a:xfrm>
          <a:off x="19310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23C7570B-AA34-4D33-9E65-99B64545CC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C2CEDE24-02A2-46F5-972B-EE24CF3C64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96446CAC-95AD-4741-8303-486F528BF9F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E17F987C-2B22-4509-A919-06AC897212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F7054CF5-D64E-45EA-8CC5-AB98241098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27305</xdr:rowOff>
    </xdr:from>
    <xdr:to>
      <xdr:col>116</xdr:col>
      <xdr:colOff>114300</xdr:colOff>
      <xdr:row>59</xdr:row>
      <xdr:rowOff>128905</xdr:rowOff>
    </xdr:to>
    <xdr:sp macro="" textlink="">
      <xdr:nvSpPr>
        <xdr:cNvPr id="472" name="楕円 471">
          <a:extLst>
            <a:ext uri="{FF2B5EF4-FFF2-40B4-BE49-F238E27FC236}">
              <a16:creationId xmlns:a16="http://schemas.microsoft.com/office/drawing/2014/main" id="{45AF3AD0-F5C6-4B6A-87AA-49A664B0E015}"/>
            </a:ext>
          </a:extLst>
        </xdr:cNvPr>
        <xdr:cNvSpPr/>
      </xdr:nvSpPr>
      <xdr:spPr>
        <a:xfrm>
          <a:off x="22110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50182</xdr:rowOff>
    </xdr:from>
    <xdr:ext cx="469744" cy="259045"/>
    <xdr:sp macro="" textlink="">
      <xdr:nvSpPr>
        <xdr:cNvPr id="473" name="【保健センター・保健所】&#10;一人当たり面積該当値テキスト">
          <a:extLst>
            <a:ext uri="{FF2B5EF4-FFF2-40B4-BE49-F238E27FC236}">
              <a16:creationId xmlns:a16="http://schemas.microsoft.com/office/drawing/2014/main" id="{6D1A5B65-9D4F-4789-AB27-B4E13667D993}"/>
            </a:ext>
          </a:extLst>
        </xdr:cNvPr>
        <xdr:cNvSpPr txBox="1"/>
      </xdr:nvSpPr>
      <xdr:spPr>
        <a:xfrm>
          <a:off x="22199600" y="999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474" name="楕円 473">
          <a:extLst>
            <a:ext uri="{FF2B5EF4-FFF2-40B4-BE49-F238E27FC236}">
              <a16:creationId xmlns:a16="http://schemas.microsoft.com/office/drawing/2014/main" id="{75C0A1D0-7475-4AF7-AA3F-839AA3D6FD80}"/>
            </a:ext>
          </a:extLst>
        </xdr:cNvPr>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59</xdr:row>
      <xdr:rowOff>78105</xdr:rowOff>
    </xdr:to>
    <xdr:cxnSp macro="">
      <xdr:nvCxnSpPr>
        <xdr:cNvPr id="475" name="直線コネクタ 474">
          <a:extLst>
            <a:ext uri="{FF2B5EF4-FFF2-40B4-BE49-F238E27FC236}">
              <a16:creationId xmlns:a16="http://schemas.microsoft.com/office/drawing/2014/main" id="{712F51A0-D783-4E57-A2EF-BE51A40CFCDE}"/>
            </a:ext>
          </a:extLst>
        </xdr:cNvPr>
        <xdr:cNvCxnSpPr/>
      </xdr:nvCxnSpPr>
      <xdr:spPr>
        <a:xfrm>
          <a:off x="21323300" y="101727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160655</xdr:rowOff>
    </xdr:from>
    <xdr:to>
      <xdr:col>107</xdr:col>
      <xdr:colOff>101600</xdr:colOff>
      <xdr:row>59</xdr:row>
      <xdr:rowOff>90805</xdr:rowOff>
    </xdr:to>
    <xdr:sp macro="" textlink="">
      <xdr:nvSpPr>
        <xdr:cNvPr id="476" name="楕円 475">
          <a:extLst>
            <a:ext uri="{FF2B5EF4-FFF2-40B4-BE49-F238E27FC236}">
              <a16:creationId xmlns:a16="http://schemas.microsoft.com/office/drawing/2014/main" id="{FE1BFE28-5922-4681-9D6D-95F7C90E5051}"/>
            </a:ext>
          </a:extLst>
        </xdr:cNvPr>
        <xdr:cNvSpPr/>
      </xdr:nvSpPr>
      <xdr:spPr>
        <a:xfrm>
          <a:off x="20383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40005</xdr:rowOff>
    </xdr:from>
    <xdr:to>
      <xdr:col>111</xdr:col>
      <xdr:colOff>177800</xdr:colOff>
      <xdr:row>59</xdr:row>
      <xdr:rowOff>57150</xdr:rowOff>
    </xdr:to>
    <xdr:cxnSp macro="">
      <xdr:nvCxnSpPr>
        <xdr:cNvPr id="477" name="直線コネクタ 476">
          <a:extLst>
            <a:ext uri="{FF2B5EF4-FFF2-40B4-BE49-F238E27FC236}">
              <a16:creationId xmlns:a16="http://schemas.microsoft.com/office/drawing/2014/main" id="{459F6E26-A091-45DC-9B4B-0101ADDFDBA2}"/>
            </a:ext>
          </a:extLst>
        </xdr:cNvPr>
        <xdr:cNvCxnSpPr/>
      </xdr:nvCxnSpPr>
      <xdr:spPr>
        <a:xfrm>
          <a:off x="20434300" y="10155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135890</xdr:rowOff>
    </xdr:from>
    <xdr:to>
      <xdr:col>102</xdr:col>
      <xdr:colOff>165100</xdr:colOff>
      <xdr:row>59</xdr:row>
      <xdr:rowOff>66040</xdr:rowOff>
    </xdr:to>
    <xdr:sp macro="" textlink="">
      <xdr:nvSpPr>
        <xdr:cNvPr id="478" name="楕円 477">
          <a:extLst>
            <a:ext uri="{FF2B5EF4-FFF2-40B4-BE49-F238E27FC236}">
              <a16:creationId xmlns:a16="http://schemas.microsoft.com/office/drawing/2014/main" id="{D84B1325-EE59-4A8A-BC2A-00C90D640F2C}"/>
            </a:ext>
          </a:extLst>
        </xdr:cNvPr>
        <xdr:cNvSpPr/>
      </xdr:nvSpPr>
      <xdr:spPr>
        <a:xfrm>
          <a:off x="19494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15240</xdr:rowOff>
    </xdr:from>
    <xdr:to>
      <xdr:col>107</xdr:col>
      <xdr:colOff>50800</xdr:colOff>
      <xdr:row>59</xdr:row>
      <xdr:rowOff>40005</xdr:rowOff>
    </xdr:to>
    <xdr:cxnSp macro="">
      <xdr:nvCxnSpPr>
        <xdr:cNvPr id="479" name="直線コネクタ 478">
          <a:extLst>
            <a:ext uri="{FF2B5EF4-FFF2-40B4-BE49-F238E27FC236}">
              <a16:creationId xmlns:a16="http://schemas.microsoft.com/office/drawing/2014/main" id="{FD89EE6B-5D9A-4C16-A483-D8AF0FECE5CE}"/>
            </a:ext>
          </a:extLst>
        </xdr:cNvPr>
        <xdr:cNvCxnSpPr/>
      </xdr:nvCxnSpPr>
      <xdr:spPr>
        <a:xfrm>
          <a:off x="19545300" y="101307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124477</xdr:rowOff>
    </xdr:from>
    <xdr:ext cx="469744" cy="259045"/>
    <xdr:sp macro="" textlink="">
      <xdr:nvSpPr>
        <xdr:cNvPr id="480" name="n_1mainValue【保健センター・保健所】&#10;一人当たり面積">
          <a:extLst>
            <a:ext uri="{FF2B5EF4-FFF2-40B4-BE49-F238E27FC236}">
              <a16:creationId xmlns:a16="http://schemas.microsoft.com/office/drawing/2014/main" id="{93D93071-9790-4085-A5B1-31F09336540C}"/>
            </a:ext>
          </a:extLst>
        </xdr:cNvPr>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107332</xdr:rowOff>
    </xdr:from>
    <xdr:ext cx="469744" cy="259045"/>
    <xdr:sp macro="" textlink="">
      <xdr:nvSpPr>
        <xdr:cNvPr id="481" name="n_2mainValue【保健センター・保健所】&#10;一人当たり面積">
          <a:extLst>
            <a:ext uri="{FF2B5EF4-FFF2-40B4-BE49-F238E27FC236}">
              <a16:creationId xmlns:a16="http://schemas.microsoft.com/office/drawing/2014/main" id="{530F99C4-5068-43C2-B6AF-5BF9261D369D}"/>
            </a:ext>
          </a:extLst>
        </xdr:cNvPr>
        <xdr:cNvSpPr txBox="1"/>
      </xdr:nvSpPr>
      <xdr:spPr>
        <a:xfrm>
          <a:off x="201994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82567</xdr:rowOff>
    </xdr:from>
    <xdr:ext cx="469744" cy="259045"/>
    <xdr:sp macro="" textlink="">
      <xdr:nvSpPr>
        <xdr:cNvPr id="482" name="n_3mainValue【保健センター・保健所】&#10;一人当たり面積">
          <a:extLst>
            <a:ext uri="{FF2B5EF4-FFF2-40B4-BE49-F238E27FC236}">
              <a16:creationId xmlns:a16="http://schemas.microsoft.com/office/drawing/2014/main" id="{EFA12752-2390-45A9-9C90-FED3E0A4CF67}"/>
            </a:ext>
          </a:extLst>
        </xdr:cNvPr>
        <xdr:cNvSpPr txBox="1"/>
      </xdr:nvSpPr>
      <xdr:spPr>
        <a:xfrm>
          <a:off x="193104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a:extLst>
            <a:ext uri="{FF2B5EF4-FFF2-40B4-BE49-F238E27FC236}">
              <a16:creationId xmlns:a16="http://schemas.microsoft.com/office/drawing/2014/main" id="{18D74EF4-75C6-4CDD-B7B0-1C5107720E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a:extLst>
            <a:ext uri="{FF2B5EF4-FFF2-40B4-BE49-F238E27FC236}">
              <a16:creationId xmlns:a16="http://schemas.microsoft.com/office/drawing/2014/main" id="{479CB772-643D-4542-8580-B75B84B65F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a:extLst>
            <a:ext uri="{FF2B5EF4-FFF2-40B4-BE49-F238E27FC236}">
              <a16:creationId xmlns:a16="http://schemas.microsoft.com/office/drawing/2014/main" id="{9CC98CDE-2551-4D01-91D6-E7CDEED43E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a:extLst>
            <a:ext uri="{FF2B5EF4-FFF2-40B4-BE49-F238E27FC236}">
              <a16:creationId xmlns:a16="http://schemas.microsoft.com/office/drawing/2014/main" id="{CE6CEDDF-FB90-45F5-98F2-712A901C57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a:extLst>
            <a:ext uri="{FF2B5EF4-FFF2-40B4-BE49-F238E27FC236}">
              <a16:creationId xmlns:a16="http://schemas.microsoft.com/office/drawing/2014/main" id="{DD142BC8-4671-4A3C-8231-16F47A69D9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a:extLst>
            <a:ext uri="{FF2B5EF4-FFF2-40B4-BE49-F238E27FC236}">
              <a16:creationId xmlns:a16="http://schemas.microsoft.com/office/drawing/2014/main" id="{6573EA4B-F8C6-473D-931C-A298343153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a:extLst>
            <a:ext uri="{FF2B5EF4-FFF2-40B4-BE49-F238E27FC236}">
              <a16:creationId xmlns:a16="http://schemas.microsoft.com/office/drawing/2014/main" id="{9E8C6C99-2726-41DE-B394-86678DB514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a:extLst>
            <a:ext uri="{FF2B5EF4-FFF2-40B4-BE49-F238E27FC236}">
              <a16:creationId xmlns:a16="http://schemas.microsoft.com/office/drawing/2014/main" id="{D2C7A185-2C50-4407-A2DE-C8DFEFAA2EC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a:extLst>
            <a:ext uri="{FF2B5EF4-FFF2-40B4-BE49-F238E27FC236}">
              <a16:creationId xmlns:a16="http://schemas.microsoft.com/office/drawing/2014/main" id="{26D208FD-740C-4679-93F5-FF735964A0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a:extLst>
            <a:ext uri="{FF2B5EF4-FFF2-40B4-BE49-F238E27FC236}">
              <a16:creationId xmlns:a16="http://schemas.microsoft.com/office/drawing/2014/main" id="{655662E1-A309-4909-922A-2BD77C183B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a:extLst>
            <a:ext uri="{FF2B5EF4-FFF2-40B4-BE49-F238E27FC236}">
              <a16:creationId xmlns:a16="http://schemas.microsoft.com/office/drawing/2014/main" id="{6EE66D1A-1438-46FA-967D-8A387948A4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a:extLst>
            <a:ext uri="{FF2B5EF4-FFF2-40B4-BE49-F238E27FC236}">
              <a16:creationId xmlns:a16="http://schemas.microsoft.com/office/drawing/2014/main" id="{CE41A97E-C958-41B2-B2CC-E268229C009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a:extLst>
            <a:ext uri="{FF2B5EF4-FFF2-40B4-BE49-F238E27FC236}">
              <a16:creationId xmlns:a16="http://schemas.microsoft.com/office/drawing/2014/main" id="{7F317378-998E-4F2F-A683-465A663EA6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a:extLst>
            <a:ext uri="{FF2B5EF4-FFF2-40B4-BE49-F238E27FC236}">
              <a16:creationId xmlns:a16="http://schemas.microsoft.com/office/drawing/2014/main" id="{578D03D7-6CCB-486A-BDD5-5413E164BA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a:extLst>
            <a:ext uri="{FF2B5EF4-FFF2-40B4-BE49-F238E27FC236}">
              <a16:creationId xmlns:a16="http://schemas.microsoft.com/office/drawing/2014/main" id="{B05C2568-E23A-4764-9309-DF70D555B0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a:extLst>
            <a:ext uri="{FF2B5EF4-FFF2-40B4-BE49-F238E27FC236}">
              <a16:creationId xmlns:a16="http://schemas.microsoft.com/office/drawing/2014/main" id="{5878716A-CD0D-44DA-8D0B-04BC258F2CC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a16="http://schemas.microsoft.com/office/drawing/2014/main" id="{878FA7C7-A4C8-4FE6-9143-321AD3157D2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a16="http://schemas.microsoft.com/office/drawing/2014/main" id="{0F894C28-F7F1-4AC0-AFB9-B8FFBF8C196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a16="http://schemas.microsoft.com/office/drawing/2014/main" id="{CA89C410-BE75-44C8-9198-3219CA65C8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a16="http://schemas.microsoft.com/office/drawing/2014/main" id="{BCDEC12C-42DA-4E83-8363-BE974CAA5C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a16="http://schemas.microsoft.com/office/drawing/2014/main" id="{BE834FC6-9FB4-4F03-8186-58813E0F50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a16="http://schemas.microsoft.com/office/drawing/2014/main" id="{D18CA3A4-7BDD-4F04-AA0D-0D1C3B8935C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a16="http://schemas.microsoft.com/office/drawing/2014/main" id="{0E93B248-347A-4F99-B23C-B35FC4449B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a16="http://schemas.microsoft.com/office/drawing/2014/main" id="{FB2D3509-2D46-48F5-8514-52385D4A5A2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a16="http://schemas.microsoft.com/office/drawing/2014/main" id="{ABF8CE35-F480-415B-A086-4E1105734CF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a16="http://schemas.microsoft.com/office/drawing/2014/main" id="{B3F963DA-ED4C-4C1C-9335-96135EFB6E1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9" name="テキスト ボックス 508">
          <a:extLst>
            <a:ext uri="{FF2B5EF4-FFF2-40B4-BE49-F238E27FC236}">
              <a16:creationId xmlns:a16="http://schemas.microsoft.com/office/drawing/2014/main" id="{6216D4FC-D09B-49AA-8344-7170B74B8085}"/>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0" name="直線コネクタ 509">
          <a:extLst>
            <a:ext uri="{FF2B5EF4-FFF2-40B4-BE49-F238E27FC236}">
              <a16:creationId xmlns:a16="http://schemas.microsoft.com/office/drawing/2014/main" id="{08BA8B9C-EA72-4CA6-A437-62E8910744F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1" name="テキスト ボックス 510">
          <a:extLst>
            <a:ext uri="{FF2B5EF4-FFF2-40B4-BE49-F238E27FC236}">
              <a16:creationId xmlns:a16="http://schemas.microsoft.com/office/drawing/2014/main" id="{19D43E63-30C9-485F-8445-C6D3FCD5CE0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2" name="直線コネクタ 511">
          <a:extLst>
            <a:ext uri="{FF2B5EF4-FFF2-40B4-BE49-F238E27FC236}">
              <a16:creationId xmlns:a16="http://schemas.microsoft.com/office/drawing/2014/main" id="{CA1929FB-D1E6-4340-8346-A964AE9E609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3" name="テキスト ボックス 512">
          <a:extLst>
            <a:ext uri="{FF2B5EF4-FFF2-40B4-BE49-F238E27FC236}">
              <a16:creationId xmlns:a16="http://schemas.microsoft.com/office/drawing/2014/main" id="{7FABEBD0-7D48-4295-B8C0-E59EF6547C4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4" name="直線コネクタ 513">
          <a:extLst>
            <a:ext uri="{FF2B5EF4-FFF2-40B4-BE49-F238E27FC236}">
              <a16:creationId xmlns:a16="http://schemas.microsoft.com/office/drawing/2014/main" id="{688B3F89-E2D5-40C2-94EA-22049875757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5" name="テキスト ボックス 514">
          <a:extLst>
            <a:ext uri="{FF2B5EF4-FFF2-40B4-BE49-F238E27FC236}">
              <a16:creationId xmlns:a16="http://schemas.microsoft.com/office/drawing/2014/main" id="{F7D58D66-61F0-4806-A737-A247A63A753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6" name="直線コネクタ 515">
          <a:extLst>
            <a:ext uri="{FF2B5EF4-FFF2-40B4-BE49-F238E27FC236}">
              <a16:creationId xmlns:a16="http://schemas.microsoft.com/office/drawing/2014/main" id="{DD0D02BE-21B7-490B-9CB8-B50DCAB58AE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7" name="テキスト ボックス 516">
          <a:extLst>
            <a:ext uri="{FF2B5EF4-FFF2-40B4-BE49-F238E27FC236}">
              <a16:creationId xmlns:a16="http://schemas.microsoft.com/office/drawing/2014/main" id="{CC8A8280-753A-4163-9EB2-54B615BA141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8" name="直線コネクタ 517">
          <a:extLst>
            <a:ext uri="{FF2B5EF4-FFF2-40B4-BE49-F238E27FC236}">
              <a16:creationId xmlns:a16="http://schemas.microsoft.com/office/drawing/2014/main" id="{50B0F907-3FA0-4F8B-A52C-0DAECAFD72D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9" name="テキスト ボックス 518">
          <a:extLst>
            <a:ext uri="{FF2B5EF4-FFF2-40B4-BE49-F238E27FC236}">
              <a16:creationId xmlns:a16="http://schemas.microsoft.com/office/drawing/2014/main" id="{9C39E862-0450-4C2F-B54E-A233AA462CE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076CCD1F-26DD-4E07-88C3-1275EA5CE3D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7BD860AC-FA10-41C0-827F-3AFFEAC8743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38191A03-8303-4ADC-AA0E-D6178B16DA1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23" name="直線コネクタ 522">
          <a:extLst>
            <a:ext uri="{FF2B5EF4-FFF2-40B4-BE49-F238E27FC236}">
              <a16:creationId xmlns:a16="http://schemas.microsoft.com/office/drawing/2014/main" id="{F7A3AE8D-5559-491E-A70E-D8F20635C6A5}"/>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24" name="【庁舎】&#10;有形固定資産減価償却率最小値テキスト">
          <a:extLst>
            <a:ext uri="{FF2B5EF4-FFF2-40B4-BE49-F238E27FC236}">
              <a16:creationId xmlns:a16="http://schemas.microsoft.com/office/drawing/2014/main" id="{45C96256-4DEF-4172-8825-EDD5C8666971}"/>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25" name="直線コネクタ 524">
          <a:extLst>
            <a:ext uri="{FF2B5EF4-FFF2-40B4-BE49-F238E27FC236}">
              <a16:creationId xmlns:a16="http://schemas.microsoft.com/office/drawing/2014/main" id="{1B151E9A-9E9E-4465-8FF1-DD5467267C34}"/>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26" name="【庁舎】&#10;有形固定資産減価償却率最大値テキスト">
          <a:extLst>
            <a:ext uri="{FF2B5EF4-FFF2-40B4-BE49-F238E27FC236}">
              <a16:creationId xmlns:a16="http://schemas.microsoft.com/office/drawing/2014/main" id="{8A57FE39-EA04-4682-9D31-0EDF6EE726AE}"/>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7" name="直線コネクタ 526">
          <a:extLst>
            <a:ext uri="{FF2B5EF4-FFF2-40B4-BE49-F238E27FC236}">
              <a16:creationId xmlns:a16="http://schemas.microsoft.com/office/drawing/2014/main" id="{CC18140E-5DD8-43E9-93D1-403731B6975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28" name="【庁舎】&#10;有形固定資産減価償却率平均値テキスト">
          <a:extLst>
            <a:ext uri="{FF2B5EF4-FFF2-40B4-BE49-F238E27FC236}">
              <a16:creationId xmlns:a16="http://schemas.microsoft.com/office/drawing/2014/main" id="{1C07336A-229A-4ECD-8BE9-E8B9561D91D3}"/>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29" name="フローチャート: 判断 528">
          <a:extLst>
            <a:ext uri="{FF2B5EF4-FFF2-40B4-BE49-F238E27FC236}">
              <a16:creationId xmlns:a16="http://schemas.microsoft.com/office/drawing/2014/main" id="{B0689ECF-3C93-4458-B90B-DD190EB9487B}"/>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30" name="フローチャート: 判断 529">
          <a:extLst>
            <a:ext uri="{FF2B5EF4-FFF2-40B4-BE49-F238E27FC236}">
              <a16:creationId xmlns:a16="http://schemas.microsoft.com/office/drawing/2014/main" id="{CBDF8EA7-5CD5-40CD-AC31-F23B85506E22}"/>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31" name="n_1aveValue【庁舎】&#10;有形固定資産減価償却率">
          <a:extLst>
            <a:ext uri="{FF2B5EF4-FFF2-40B4-BE49-F238E27FC236}">
              <a16:creationId xmlns:a16="http://schemas.microsoft.com/office/drawing/2014/main" id="{E776FB89-5546-4D7C-A988-75AA24D216A7}"/>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32" name="フローチャート: 判断 531">
          <a:extLst>
            <a:ext uri="{FF2B5EF4-FFF2-40B4-BE49-F238E27FC236}">
              <a16:creationId xmlns:a16="http://schemas.microsoft.com/office/drawing/2014/main" id="{6404F269-D5B5-4EAF-BF7D-722318829CAB}"/>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33" name="n_2aveValue【庁舎】&#10;有形固定資産減価償却率">
          <a:extLst>
            <a:ext uri="{FF2B5EF4-FFF2-40B4-BE49-F238E27FC236}">
              <a16:creationId xmlns:a16="http://schemas.microsoft.com/office/drawing/2014/main" id="{7D9E57D2-0408-4013-9054-E0E07E4E53A5}"/>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34" name="フローチャート: 判断 533">
          <a:extLst>
            <a:ext uri="{FF2B5EF4-FFF2-40B4-BE49-F238E27FC236}">
              <a16:creationId xmlns:a16="http://schemas.microsoft.com/office/drawing/2014/main" id="{4CEF05FD-5A06-4DED-A95C-FB5881636B76}"/>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535" name="n_3aveValue【庁舎】&#10;有形固定資産減価償却率">
          <a:extLst>
            <a:ext uri="{FF2B5EF4-FFF2-40B4-BE49-F238E27FC236}">
              <a16:creationId xmlns:a16="http://schemas.microsoft.com/office/drawing/2014/main" id="{5936740F-9228-4249-9551-D02E81FB7B08}"/>
            </a:ext>
          </a:extLst>
        </xdr:cNvPr>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E590BC4F-4122-498D-A874-1AA9DD5E4B7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1C93DF6B-6769-4CC3-A8EC-A62520E503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46A20F2-C7C6-4CB3-8D07-BAC553995B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2E257886-FB0B-4199-8CC3-AD81117B71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5BAB7B0D-6315-45E6-9AAF-4722D105FF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130175</xdr:rowOff>
    </xdr:from>
    <xdr:to>
      <xdr:col>85</xdr:col>
      <xdr:colOff>177800</xdr:colOff>
      <xdr:row>101</xdr:row>
      <xdr:rowOff>60325</xdr:rowOff>
    </xdr:to>
    <xdr:sp macro="" textlink="">
      <xdr:nvSpPr>
        <xdr:cNvPr id="541" name="楕円 540">
          <a:extLst>
            <a:ext uri="{FF2B5EF4-FFF2-40B4-BE49-F238E27FC236}">
              <a16:creationId xmlns:a16="http://schemas.microsoft.com/office/drawing/2014/main" id="{EE1244E9-2DE0-4B15-84F0-C27ABBC385D6}"/>
            </a:ext>
          </a:extLst>
        </xdr:cNvPr>
        <xdr:cNvSpPr/>
      </xdr:nvSpPr>
      <xdr:spPr>
        <a:xfrm>
          <a:off x="162687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153052</xdr:rowOff>
    </xdr:from>
    <xdr:ext cx="405111" cy="259045"/>
    <xdr:sp macro="" textlink="">
      <xdr:nvSpPr>
        <xdr:cNvPr id="542" name="【庁舎】&#10;有形固定資産減価償却率該当値テキスト">
          <a:extLst>
            <a:ext uri="{FF2B5EF4-FFF2-40B4-BE49-F238E27FC236}">
              <a16:creationId xmlns:a16="http://schemas.microsoft.com/office/drawing/2014/main" id="{5988CA4B-D55A-496F-9C8F-6E44C7101E38}"/>
            </a:ext>
          </a:extLst>
        </xdr:cNvPr>
        <xdr:cNvSpPr txBox="1"/>
      </xdr:nvSpPr>
      <xdr:spPr>
        <a:xfrm>
          <a:off x="16357600"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147320</xdr:rowOff>
    </xdr:from>
    <xdr:to>
      <xdr:col>81</xdr:col>
      <xdr:colOff>101600</xdr:colOff>
      <xdr:row>101</xdr:row>
      <xdr:rowOff>77470</xdr:rowOff>
    </xdr:to>
    <xdr:sp macro="" textlink="">
      <xdr:nvSpPr>
        <xdr:cNvPr id="543" name="楕円 542">
          <a:extLst>
            <a:ext uri="{FF2B5EF4-FFF2-40B4-BE49-F238E27FC236}">
              <a16:creationId xmlns:a16="http://schemas.microsoft.com/office/drawing/2014/main" id="{9A726E3D-DE30-4942-86F5-7545804E86E5}"/>
            </a:ext>
          </a:extLst>
        </xdr:cNvPr>
        <xdr:cNvSpPr/>
      </xdr:nvSpPr>
      <xdr:spPr>
        <a:xfrm>
          <a:off x="15430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9525</xdr:rowOff>
    </xdr:from>
    <xdr:to>
      <xdr:col>85</xdr:col>
      <xdr:colOff>127000</xdr:colOff>
      <xdr:row>101</xdr:row>
      <xdr:rowOff>26670</xdr:rowOff>
    </xdr:to>
    <xdr:cxnSp macro="">
      <xdr:nvCxnSpPr>
        <xdr:cNvPr id="544" name="直線コネクタ 543">
          <a:extLst>
            <a:ext uri="{FF2B5EF4-FFF2-40B4-BE49-F238E27FC236}">
              <a16:creationId xmlns:a16="http://schemas.microsoft.com/office/drawing/2014/main" id="{A9453ACB-07F4-4573-99DC-929C4AC994D9}"/>
            </a:ext>
          </a:extLst>
        </xdr:cNvPr>
        <xdr:cNvCxnSpPr/>
      </xdr:nvCxnSpPr>
      <xdr:spPr>
        <a:xfrm flipV="1">
          <a:off x="15481300" y="173259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10161</xdr:rowOff>
    </xdr:from>
    <xdr:to>
      <xdr:col>76</xdr:col>
      <xdr:colOff>165100</xdr:colOff>
      <xdr:row>101</xdr:row>
      <xdr:rowOff>111761</xdr:rowOff>
    </xdr:to>
    <xdr:sp macro="" textlink="">
      <xdr:nvSpPr>
        <xdr:cNvPr id="545" name="楕円 544">
          <a:extLst>
            <a:ext uri="{FF2B5EF4-FFF2-40B4-BE49-F238E27FC236}">
              <a16:creationId xmlns:a16="http://schemas.microsoft.com/office/drawing/2014/main" id="{2B56AD79-3B9C-48A0-9A99-D7E256B4BB12}"/>
            </a:ext>
          </a:extLst>
        </xdr:cNvPr>
        <xdr:cNvSpPr/>
      </xdr:nvSpPr>
      <xdr:spPr>
        <a:xfrm>
          <a:off x="14541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26670</xdr:rowOff>
    </xdr:from>
    <xdr:to>
      <xdr:col>81</xdr:col>
      <xdr:colOff>50800</xdr:colOff>
      <xdr:row>101</xdr:row>
      <xdr:rowOff>60961</xdr:rowOff>
    </xdr:to>
    <xdr:cxnSp macro="">
      <xdr:nvCxnSpPr>
        <xdr:cNvPr id="546" name="直線コネクタ 545">
          <a:extLst>
            <a:ext uri="{FF2B5EF4-FFF2-40B4-BE49-F238E27FC236}">
              <a16:creationId xmlns:a16="http://schemas.microsoft.com/office/drawing/2014/main" id="{764E3CEF-47E6-4A0C-8EB7-CA97D2D83085}"/>
            </a:ext>
          </a:extLst>
        </xdr:cNvPr>
        <xdr:cNvCxnSpPr/>
      </xdr:nvCxnSpPr>
      <xdr:spPr>
        <a:xfrm flipV="1">
          <a:off x="14592300" y="173431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145414</xdr:rowOff>
    </xdr:from>
    <xdr:to>
      <xdr:col>72</xdr:col>
      <xdr:colOff>38100</xdr:colOff>
      <xdr:row>101</xdr:row>
      <xdr:rowOff>75564</xdr:rowOff>
    </xdr:to>
    <xdr:sp macro="" textlink="">
      <xdr:nvSpPr>
        <xdr:cNvPr id="547" name="楕円 546">
          <a:extLst>
            <a:ext uri="{FF2B5EF4-FFF2-40B4-BE49-F238E27FC236}">
              <a16:creationId xmlns:a16="http://schemas.microsoft.com/office/drawing/2014/main" id="{180CF500-31A4-4221-ADA6-15A8A704EEF0}"/>
            </a:ext>
          </a:extLst>
        </xdr:cNvPr>
        <xdr:cNvSpPr/>
      </xdr:nvSpPr>
      <xdr:spPr>
        <a:xfrm>
          <a:off x="13652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24764</xdr:rowOff>
    </xdr:from>
    <xdr:to>
      <xdr:col>76</xdr:col>
      <xdr:colOff>114300</xdr:colOff>
      <xdr:row>101</xdr:row>
      <xdr:rowOff>60961</xdr:rowOff>
    </xdr:to>
    <xdr:cxnSp macro="">
      <xdr:nvCxnSpPr>
        <xdr:cNvPr id="548" name="直線コネクタ 547">
          <a:extLst>
            <a:ext uri="{FF2B5EF4-FFF2-40B4-BE49-F238E27FC236}">
              <a16:creationId xmlns:a16="http://schemas.microsoft.com/office/drawing/2014/main" id="{B960EC69-A759-4F4F-BC18-F7FDA130C0B0}"/>
            </a:ext>
          </a:extLst>
        </xdr:cNvPr>
        <xdr:cNvCxnSpPr/>
      </xdr:nvCxnSpPr>
      <xdr:spPr>
        <a:xfrm>
          <a:off x="13703300" y="17341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93997</xdr:rowOff>
    </xdr:from>
    <xdr:ext cx="405111" cy="259045"/>
    <xdr:sp macro="" textlink="">
      <xdr:nvSpPr>
        <xdr:cNvPr id="549" name="n_1mainValue【庁舎】&#10;有形固定資産減価償却率">
          <a:extLst>
            <a:ext uri="{FF2B5EF4-FFF2-40B4-BE49-F238E27FC236}">
              <a16:creationId xmlns:a16="http://schemas.microsoft.com/office/drawing/2014/main" id="{1D15D7E5-8310-4A79-ABD4-800C5F82AD2B}"/>
            </a:ext>
          </a:extLst>
        </xdr:cNvPr>
        <xdr:cNvSpPr txBox="1"/>
      </xdr:nvSpPr>
      <xdr:spPr>
        <a:xfrm>
          <a:off x="15266044"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128288</xdr:rowOff>
    </xdr:from>
    <xdr:ext cx="405111" cy="259045"/>
    <xdr:sp macro="" textlink="">
      <xdr:nvSpPr>
        <xdr:cNvPr id="550" name="n_2mainValue【庁舎】&#10;有形固定資産減価償却率">
          <a:extLst>
            <a:ext uri="{FF2B5EF4-FFF2-40B4-BE49-F238E27FC236}">
              <a16:creationId xmlns:a16="http://schemas.microsoft.com/office/drawing/2014/main" id="{E27E5907-C282-4E54-A464-F9193FF4D45C}"/>
            </a:ext>
          </a:extLst>
        </xdr:cNvPr>
        <xdr:cNvSpPr txBox="1"/>
      </xdr:nvSpPr>
      <xdr:spPr>
        <a:xfrm>
          <a:off x="14389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92091</xdr:rowOff>
    </xdr:from>
    <xdr:ext cx="405111" cy="259045"/>
    <xdr:sp macro="" textlink="">
      <xdr:nvSpPr>
        <xdr:cNvPr id="551" name="n_3mainValue【庁舎】&#10;有形固定資産減価償却率">
          <a:extLst>
            <a:ext uri="{FF2B5EF4-FFF2-40B4-BE49-F238E27FC236}">
              <a16:creationId xmlns:a16="http://schemas.microsoft.com/office/drawing/2014/main" id="{0D1EF393-1616-411B-B724-496F3496F4A7}"/>
            </a:ext>
          </a:extLst>
        </xdr:cNvPr>
        <xdr:cNvSpPr txBox="1"/>
      </xdr:nvSpPr>
      <xdr:spPr>
        <a:xfrm>
          <a:off x="13500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8A55BB46-2E65-463C-9AAB-8F7A875F16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E5463E0D-D3CD-4728-994F-4945A92929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C2A8EF02-571F-4739-9142-F639B4C589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09035BA8-1920-45A4-AD86-91CA6468D3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5ADA1D03-6719-4897-B46B-DC02797FE16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16B07271-345B-4D58-BB8B-3F3A5E2269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B6029B4D-07D2-47ED-8DA8-850643705E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753A2C87-6A16-4403-9A61-62E0C813003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D990607B-917E-43EF-A78D-8B745A4BC9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AA55BE23-6175-4DA2-AA51-5C2F48B18F7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2" name="直線コネクタ 561">
          <a:extLst>
            <a:ext uri="{FF2B5EF4-FFF2-40B4-BE49-F238E27FC236}">
              <a16:creationId xmlns:a16="http://schemas.microsoft.com/office/drawing/2014/main" id="{BADCE7FD-1413-441D-B543-BC160917B03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3" name="テキスト ボックス 562">
          <a:extLst>
            <a:ext uri="{FF2B5EF4-FFF2-40B4-BE49-F238E27FC236}">
              <a16:creationId xmlns:a16="http://schemas.microsoft.com/office/drawing/2014/main" id="{76025837-77C5-45CB-B230-9D49D518363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4" name="直線コネクタ 563">
          <a:extLst>
            <a:ext uri="{FF2B5EF4-FFF2-40B4-BE49-F238E27FC236}">
              <a16:creationId xmlns:a16="http://schemas.microsoft.com/office/drawing/2014/main" id="{DB6D7D2D-2AFB-4B85-BA0C-D74F67A1D48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65" name="テキスト ボックス 564">
          <a:extLst>
            <a:ext uri="{FF2B5EF4-FFF2-40B4-BE49-F238E27FC236}">
              <a16:creationId xmlns:a16="http://schemas.microsoft.com/office/drawing/2014/main" id="{23354ECA-58A3-493A-88C6-C53766C58A1A}"/>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6" name="直線コネクタ 565">
          <a:extLst>
            <a:ext uri="{FF2B5EF4-FFF2-40B4-BE49-F238E27FC236}">
              <a16:creationId xmlns:a16="http://schemas.microsoft.com/office/drawing/2014/main" id="{DD3D112E-CDEF-46CF-B83F-FA40DAD9EFF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67" name="テキスト ボックス 566">
          <a:extLst>
            <a:ext uri="{FF2B5EF4-FFF2-40B4-BE49-F238E27FC236}">
              <a16:creationId xmlns:a16="http://schemas.microsoft.com/office/drawing/2014/main" id="{0537A824-7884-4A76-B68F-8BA9F5AD3CCE}"/>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8" name="直線コネクタ 567">
          <a:extLst>
            <a:ext uri="{FF2B5EF4-FFF2-40B4-BE49-F238E27FC236}">
              <a16:creationId xmlns:a16="http://schemas.microsoft.com/office/drawing/2014/main" id="{CAAB30F0-2B42-42D9-8B8B-1D3D24E4FC2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69" name="テキスト ボックス 568">
          <a:extLst>
            <a:ext uri="{FF2B5EF4-FFF2-40B4-BE49-F238E27FC236}">
              <a16:creationId xmlns:a16="http://schemas.microsoft.com/office/drawing/2014/main" id="{9D2F3DD8-33B1-4BFF-8907-EA174B7B3CAC}"/>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a:extLst>
            <a:ext uri="{FF2B5EF4-FFF2-40B4-BE49-F238E27FC236}">
              <a16:creationId xmlns:a16="http://schemas.microsoft.com/office/drawing/2014/main" id="{A7838642-E017-4D93-813A-4598833FFA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71" name="テキスト ボックス 570">
          <a:extLst>
            <a:ext uri="{FF2B5EF4-FFF2-40B4-BE49-F238E27FC236}">
              <a16:creationId xmlns:a16="http://schemas.microsoft.com/office/drawing/2014/main" id="{DF8B78B8-0A6A-4C63-B6AB-AF1F9D769C12}"/>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a:extLst>
            <a:ext uri="{FF2B5EF4-FFF2-40B4-BE49-F238E27FC236}">
              <a16:creationId xmlns:a16="http://schemas.microsoft.com/office/drawing/2014/main" id="{B9FFD39C-D50E-4BE6-9E19-1D2A7857E3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73" name="直線コネクタ 572">
          <a:extLst>
            <a:ext uri="{FF2B5EF4-FFF2-40B4-BE49-F238E27FC236}">
              <a16:creationId xmlns:a16="http://schemas.microsoft.com/office/drawing/2014/main" id="{9D78189D-A4C1-467E-A803-D8252CD08A40}"/>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74" name="【庁舎】&#10;一人当たり面積最小値テキスト">
          <a:extLst>
            <a:ext uri="{FF2B5EF4-FFF2-40B4-BE49-F238E27FC236}">
              <a16:creationId xmlns:a16="http://schemas.microsoft.com/office/drawing/2014/main" id="{60FC13FB-7627-40F6-B647-77EDB29CA82F}"/>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75" name="直線コネクタ 574">
          <a:extLst>
            <a:ext uri="{FF2B5EF4-FFF2-40B4-BE49-F238E27FC236}">
              <a16:creationId xmlns:a16="http://schemas.microsoft.com/office/drawing/2014/main" id="{E0280836-9EB7-4A64-97D1-78099FE467D4}"/>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76" name="【庁舎】&#10;一人当たり面積最大値テキスト">
          <a:extLst>
            <a:ext uri="{FF2B5EF4-FFF2-40B4-BE49-F238E27FC236}">
              <a16:creationId xmlns:a16="http://schemas.microsoft.com/office/drawing/2014/main" id="{9B247EF2-561D-44FF-903D-1A4F6FCF6D93}"/>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77" name="直線コネクタ 576">
          <a:extLst>
            <a:ext uri="{FF2B5EF4-FFF2-40B4-BE49-F238E27FC236}">
              <a16:creationId xmlns:a16="http://schemas.microsoft.com/office/drawing/2014/main" id="{6EE16A99-75E4-40D5-9834-8953B779F070}"/>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578" name="【庁舎】&#10;一人当たり面積平均値テキスト">
          <a:extLst>
            <a:ext uri="{FF2B5EF4-FFF2-40B4-BE49-F238E27FC236}">
              <a16:creationId xmlns:a16="http://schemas.microsoft.com/office/drawing/2014/main" id="{35CFC58B-2A44-442B-9E2F-5E720C2F5B51}"/>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79" name="フローチャート: 判断 578">
          <a:extLst>
            <a:ext uri="{FF2B5EF4-FFF2-40B4-BE49-F238E27FC236}">
              <a16:creationId xmlns:a16="http://schemas.microsoft.com/office/drawing/2014/main" id="{AE48E6DF-58CE-4562-B0EB-FBD9D871E77E}"/>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80" name="フローチャート: 判断 579">
          <a:extLst>
            <a:ext uri="{FF2B5EF4-FFF2-40B4-BE49-F238E27FC236}">
              <a16:creationId xmlns:a16="http://schemas.microsoft.com/office/drawing/2014/main" id="{25C81FFD-1236-4880-B3AC-7FD12CCE8691}"/>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581" name="n_1aveValue【庁舎】&#10;一人当たり面積">
          <a:extLst>
            <a:ext uri="{FF2B5EF4-FFF2-40B4-BE49-F238E27FC236}">
              <a16:creationId xmlns:a16="http://schemas.microsoft.com/office/drawing/2014/main" id="{2E97DFFA-43A8-4FCC-BCCC-CC27372CC7F1}"/>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82" name="フローチャート: 判断 581">
          <a:extLst>
            <a:ext uri="{FF2B5EF4-FFF2-40B4-BE49-F238E27FC236}">
              <a16:creationId xmlns:a16="http://schemas.microsoft.com/office/drawing/2014/main" id="{90E10326-471F-4797-A743-7471EC86F58D}"/>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83" name="n_2aveValue【庁舎】&#10;一人当たり面積">
          <a:extLst>
            <a:ext uri="{FF2B5EF4-FFF2-40B4-BE49-F238E27FC236}">
              <a16:creationId xmlns:a16="http://schemas.microsoft.com/office/drawing/2014/main" id="{1C368D2E-AFD3-4AB4-9A56-9B1D03F604E6}"/>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84" name="フローチャート: 判断 583">
          <a:extLst>
            <a:ext uri="{FF2B5EF4-FFF2-40B4-BE49-F238E27FC236}">
              <a16:creationId xmlns:a16="http://schemas.microsoft.com/office/drawing/2014/main" id="{D799EDEE-59E6-41F6-AA0E-70E96FDD4272}"/>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85" name="n_3aveValue【庁舎】&#10;一人当たり面積">
          <a:extLst>
            <a:ext uri="{FF2B5EF4-FFF2-40B4-BE49-F238E27FC236}">
              <a16:creationId xmlns:a16="http://schemas.microsoft.com/office/drawing/2014/main" id="{9DC8E379-363B-4063-BCDC-EB25517EA051}"/>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FFDA630C-BE9B-44B7-ABBA-BB39FEC7F9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23E53BA7-6066-4FA0-93D6-C3FE5EEC03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7ECEC9C3-6EDD-4FB0-A552-BE65470955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3505717D-9A7A-4967-9929-F7C78F1366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86D6A4C9-735D-4FA0-B32A-878C6814C6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23324</xdr:rowOff>
    </xdr:from>
    <xdr:to>
      <xdr:col>116</xdr:col>
      <xdr:colOff>114300</xdr:colOff>
      <xdr:row>108</xdr:row>
      <xdr:rowOff>124924</xdr:rowOff>
    </xdr:to>
    <xdr:sp macro="" textlink="">
      <xdr:nvSpPr>
        <xdr:cNvPr id="591" name="楕円 590">
          <a:extLst>
            <a:ext uri="{FF2B5EF4-FFF2-40B4-BE49-F238E27FC236}">
              <a16:creationId xmlns:a16="http://schemas.microsoft.com/office/drawing/2014/main" id="{86C62698-866A-4A09-A30D-E1C1A8524E59}"/>
            </a:ext>
          </a:extLst>
        </xdr:cNvPr>
        <xdr:cNvSpPr/>
      </xdr:nvSpPr>
      <xdr:spPr>
        <a:xfrm>
          <a:off x="22110700" y="185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592" name="【庁舎】&#10;一人当たり面積該当値テキスト">
          <a:extLst>
            <a:ext uri="{FF2B5EF4-FFF2-40B4-BE49-F238E27FC236}">
              <a16:creationId xmlns:a16="http://schemas.microsoft.com/office/drawing/2014/main" id="{79F0956A-77FE-41F9-AD36-4F4C57F38C1F}"/>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23470</xdr:rowOff>
    </xdr:from>
    <xdr:to>
      <xdr:col>112</xdr:col>
      <xdr:colOff>38100</xdr:colOff>
      <xdr:row>108</xdr:row>
      <xdr:rowOff>125070</xdr:rowOff>
    </xdr:to>
    <xdr:sp macro="" textlink="">
      <xdr:nvSpPr>
        <xdr:cNvPr id="593" name="楕円 592">
          <a:extLst>
            <a:ext uri="{FF2B5EF4-FFF2-40B4-BE49-F238E27FC236}">
              <a16:creationId xmlns:a16="http://schemas.microsoft.com/office/drawing/2014/main" id="{548A7634-0409-4703-895A-BEC18EB6101A}"/>
            </a:ext>
          </a:extLst>
        </xdr:cNvPr>
        <xdr:cNvSpPr/>
      </xdr:nvSpPr>
      <xdr:spPr>
        <a:xfrm>
          <a:off x="21272500" y="185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74124</xdr:rowOff>
    </xdr:from>
    <xdr:to>
      <xdr:col>116</xdr:col>
      <xdr:colOff>63500</xdr:colOff>
      <xdr:row>108</xdr:row>
      <xdr:rowOff>74270</xdr:rowOff>
    </xdr:to>
    <xdr:cxnSp macro="">
      <xdr:nvCxnSpPr>
        <xdr:cNvPr id="594" name="直線コネクタ 593">
          <a:extLst>
            <a:ext uri="{FF2B5EF4-FFF2-40B4-BE49-F238E27FC236}">
              <a16:creationId xmlns:a16="http://schemas.microsoft.com/office/drawing/2014/main" id="{DA537B19-E360-4245-B6B0-9B0B75569F7C}"/>
            </a:ext>
          </a:extLst>
        </xdr:cNvPr>
        <xdr:cNvCxnSpPr/>
      </xdr:nvCxnSpPr>
      <xdr:spPr>
        <a:xfrm flipV="1">
          <a:off x="21323300" y="18590724"/>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23434</xdr:rowOff>
    </xdr:from>
    <xdr:to>
      <xdr:col>107</xdr:col>
      <xdr:colOff>101600</xdr:colOff>
      <xdr:row>108</xdr:row>
      <xdr:rowOff>125034</xdr:rowOff>
    </xdr:to>
    <xdr:sp macro="" textlink="">
      <xdr:nvSpPr>
        <xdr:cNvPr id="595" name="楕円 594">
          <a:extLst>
            <a:ext uri="{FF2B5EF4-FFF2-40B4-BE49-F238E27FC236}">
              <a16:creationId xmlns:a16="http://schemas.microsoft.com/office/drawing/2014/main" id="{27698C29-EB8A-49C5-81E4-582CEFABC0B8}"/>
            </a:ext>
          </a:extLst>
        </xdr:cNvPr>
        <xdr:cNvSpPr/>
      </xdr:nvSpPr>
      <xdr:spPr>
        <a:xfrm>
          <a:off x="20383500" y="185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74234</xdr:rowOff>
    </xdr:from>
    <xdr:to>
      <xdr:col>111</xdr:col>
      <xdr:colOff>177800</xdr:colOff>
      <xdr:row>108</xdr:row>
      <xdr:rowOff>74270</xdr:rowOff>
    </xdr:to>
    <xdr:cxnSp macro="">
      <xdr:nvCxnSpPr>
        <xdr:cNvPr id="596" name="直線コネクタ 595">
          <a:extLst>
            <a:ext uri="{FF2B5EF4-FFF2-40B4-BE49-F238E27FC236}">
              <a16:creationId xmlns:a16="http://schemas.microsoft.com/office/drawing/2014/main" id="{582F5D0F-915B-4E16-8574-DEC704CA1A5E}"/>
            </a:ext>
          </a:extLst>
        </xdr:cNvPr>
        <xdr:cNvCxnSpPr/>
      </xdr:nvCxnSpPr>
      <xdr:spPr>
        <a:xfrm>
          <a:off x="20434300" y="18590834"/>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23378</xdr:rowOff>
    </xdr:from>
    <xdr:to>
      <xdr:col>102</xdr:col>
      <xdr:colOff>165100</xdr:colOff>
      <xdr:row>108</xdr:row>
      <xdr:rowOff>124978</xdr:rowOff>
    </xdr:to>
    <xdr:sp macro="" textlink="">
      <xdr:nvSpPr>
        <xdr:cNvPr id="597" name="楕円 596">
          <a:extLst>
            <a:ext uri="{FF2B5EF4-FFF2-40B4-BE49-F238E27FC236}">
              <a16:creationId xmlns:a16="http://schemas.microsoft.com/office/drawing/2014/main" id="{0A6001C2-DB58-4738-8EAA-E1911C8FE333}"/>
            </a:ext>
          </a:extLst>
        </xdr:cNvPr>
        <xdr:cNvSpPr/>
      </xdr:nvSpPr>
      <xdr:spPr>
        <a:xfrm>
          <a:off x="19494500" y="185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74178</xdr:rowOff>
    </xdr:from>
    <xdr:to>
      <xdr:col>107</xdr:col>
      <xdr:colOff>50800</xdr:colOff>
      <xdr:row>108</xdr:row>
      <xdr:rowOff>74234</xdr:rowOff>
    </xdr:to>
    <xdr:cxnSp macro="">
      <xdr:nvCxnSpPr>
        <xdr:cNvPr id="598" name="直線コネクタ 597">
          <a:extLst>
            <a:ext uri="{FF2B5EF4-FFF2-40B4-BE49-F238E27FC236}">
              <a16:creationId xmlns:a16="http://schemas.microsoft.com/office/drawing/2014/main" id="{C290ADF5-9DC3-4621-83D8-8D22555C6A05}"/>
            </a:ext>
          </a:extLst>
        </xdr:cNvPr>
        <xdr:cNvCxnSpPr/>
      </xdr:nvCxnSpPr>
      <xdr:spPr>
        <a:xfrm>
          <a:off x="19545300" y="18590778"/>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116197</xdr:rowOff>
    </xdr:from>
    <xdr:ext cx="469744" cy="259045"/>
    <xdr:sp macro="" textlink="">
      <xdr:nvSpPr>
        <xdr:cNvPr id="599" name="n_1mainValue【庁舎】&#10;一人当たり面積">
          <a:extLst>
            <a:ext uri="{FF2B5EF4-FFF2-40B4-BE49-F238E27FC236}">
              <a16:creationId xmlns:a16="http://schemas.microsoft.com/office/drawing/2014/main" id="{C1CEEE45-42C2-4FD6-9DC8-90B8A82D0E4A}"/>
            </a:ext>
          </a:extLst>
        </xdr:cNvPr>
        <xdr:cNvSpPr txBox="1"/>
      </xdr:nvSpPr>
      <xdr:spPr>
        <a:xfrm>
          <a:off x="21075727" y="186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116161</xdr:rowOff>
    </xdr:from>
    <xdr:ext cx="469744" cy="259045"/>
    <xdr:sp macro="" textlink="">
      <xdr:nvSpPr>
        <xdr:cNvPr id="600" name="n_2mainValue【庁舎】&#10;一人当たり面積">
          <a:extLst>
            <a:ext uri="{FF2B5EF4-FFF2-40B4-BE49-F238E27FC236}">
              <a16:creationId xmlns:a16="http://schemas.microsoft.com/office/drawing/2014/main" id="{522F0117-FB4B-4B4C-A57E-4615D3761889}"/>
            </a:ext>
          </a:extLst>
        </xdr:cNvPr>
        <xdr:cNvSpPr txBox="1"/>
      </xdr:nvSpPr>
      <xdr:spPr>
        <a:xfrm>
          <a:off x="20199427" y="1863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116105</xdr:rowOff>
    </xdr:from>
    <xdr:ext cx="469744" cy="259045"/>
    <xdr:sp macro="" textlink="">
      <xdr:nvSpPr>
        <xdr:cNvPr id="601" name="n_3mainValue【庁舎】&#10;一人当たり面積">
          <a:extLst>
            <a:ext uri="{FF2B5EF4-FFF2-40B4-BE49-F238E27FC236}">
              <a16:creationId xmlns:a16="http://schemas.microsoft.com/office/drawing/2014/main" id="{BA238DD4-DB1C-4BC8-92C1-51953742A682}"/>
            </a:ext>
          </a:extLst>
        </xdr:cNvPr>
        <xdr:cNvSpPr txBox="1"/>
      </xdr:nvSpPr>
      <xdr:spPr>
        <a:xfrm>
          <a:off x="19310427" y="186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105983A6-FB76-4254-9237-7AD58FC20A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62979FF2-12BB-49BB-9FC5-0D0997C7B6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4B23107E-0249-4D65-B3C2-87ECE235BC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体育館、庁舎、保健センターなど多くの施設にについて、類似団体に比べ減価償却率が高い状態になっているため、今後の財政状況を鑑みながら改修事業を行っていく。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8,987
8,749
37.44
5,172,138
4,806,720
308,839
2,942,545
4,407,107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58057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8700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92528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132745</xdr:rowOff>
    </xdr:from>
    <xdr:to>
      <xdr:col>23</xdr:col>
      <xdr:colOff>184150</xdr:colOff>
      <xdr:row>40</xdr:row>
      <xdr:rowOff>62895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149272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135763</xdr:rowOff>
    </xdr:from>
    <xdr:to>
      <xdr:col>23</xdr:col>
      <xdr:colOff>133350</xdr:colOff>
      <xdr:row>65</xdr:row>
      <xdr:rowOff>157480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8001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135763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148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92329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1486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92329</xdr:rowOff>
    </xdr:from>
    <xdr:to>
      <xdr:col>11</xdr:col>
      <xdr:colOff>31750</xdr:colOff>
      <xdr:row>65</xdr:row>
      <xdr:rowOff>169545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36579"/>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84963</xdr:rowOff>
    </xdr:from>
    <xdr:to>
      <xdr:col>19</xdr:col>
      <xdr:colOff>184150</xdr:colOff>
      <xdr:row>66</xdr:row>
      <xdr:rowOff>15113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131589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41529</xdr:rowOff>
    </xdr:from>
    <xdr:to>
      <xdr:col>11</xdr:col>
      <xdr:colOff>82550</xdr:colOff>
      <xdr:row>65</xdr:row>
      <xdr:rowOff>143129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127906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7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4363</xdr:rowOff>
    </xdr:from>
    <xdr:to>
      <xdr:col>23</xdr:col>
      <xdr:colOff>133350</xdr:colOff>
      <xdr:row>83</xdr:row>
      <xdr:rowOff>9403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4713"/>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148027</xdr:rowOff>
    </xdr:from>
    <xdr:to>
      <xdr:col>19</xdr:col>
      <xdr:colOff>133350</xdr:colOff>
      <xdr:row>83</xdr:row>
      <xdr:rowOff>4363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6927"/>
          <a:ext cx="889000" cy="2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148027</xdr:rowOff>
    </xdr:from>
    <xdr:to>
      <xdr:col>15</xdr:col>
      <xdr:colOff>82550</xdr:colOff>
      <xdr:row>83</xdr:row>
      <xdr:rowOff>27133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06927"/>
          <a:ext cx="889000" cy="5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25019</xdr:rowOff>
    </xdr:from>
    <xdr:to>
      <xdr:col>11</xdr:col>
      <xdr:colOff>31750</xdr:colOff>
      <xdr:row>83</xdr:row>
      <xdr:rowOff>27133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55369"/>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130053</xdr:rowOff>
    </xdr:from>
    <xdr:to>
      <xdr:col>23</xdr:col>
      <xdr:colOff>184150</xdr:colOff>
      <xdr:row>83</xdr:row>
      <xdr:rowOff>60203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8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146580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3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125013</xdr:rowOff>
    </xdr:from>
    <xdr:to>
      <xdr:col>19</xdr:col>
      <xdr:colOff>184150</xdr:colOff>
      <xdr:row>83</xdr:row>
      <xdr:rowOff>55163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65340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5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97227</xdr:rowOff>
    </xdr:from>
    <xdr:to>
      <xdr:col>15</xdr:col>
      <xdr:colOff>133350</xdr:colOff>
      <xdr:row>83</xdr:row>
      <xdr:rowOff>27377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37554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147783</xdr:rowOff>
    </xdr:from>
    <xdr:to>
      <xdr:col>11</xdr:col>
      <xdr:colOff>82550</xdr:colOff>
      <xdr:row>83</xdr:row>
      <xdr:rowOff>77933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88110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145669</xdr:rowOff>
    </xdr:from>
    <xdr:to>
      <xdr:col>7</xdr:col>
      <xdr:colOff>31750</xdr:colOff>
      <xdr:row>83</xdr:row>
      <xdr:rowOff>75819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0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85996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7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88295</xdr:rowOff>
    </xdr:from>
    <xdr:to>
      <xdr:col>81</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900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88295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2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19352</xdr:rowOff>
    </xdr:from>
    <xdr:to>
      <xdr:col>72</xdr:col>
      <xdr:colOff>203200</xdr:colOff>
      <xdr:row>84</xdr:row>
      <xdr:rowOff>99786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211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99786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37495</xdr:rowOff>
    </xdr:from>
    <xdr:to>
      <xdr:col>77</xdr:col>
      <xdr:colOff>95250</xdr:colOff>
      <xdr:row>84</xdr:row>
      <xdr:rowOff>139095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149272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123795</xdr:rowOff>
    </xdr:from>
    <xdr:to>
      <xdr:col>81</xdr:col>
      <xdr:colOff>44450</xdr:colOff>
      <xdr:row>57</xdr:row>
      <xdr:rowOff>161713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9896445"/>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155968</xdr:rowOff>
    </xdr:from>
    <xdr:to>
      <xdr:col>77</xdr:col>
      <xdr:colOff>44450</xdr:colOff>
      <xdr:row>57</xdr:row>
      <xdr:rowOff>161713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992861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142180</xdr:rowOff>
    </xdr:from>
    <xdr:to>
      <xdr:col>72</xdr:col>
      <xdr:colOff>203200</xdr:colOff>
      <xdr:row>57</xdr:row>
      <xdr:rowOff>155968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991483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104261</xdr:rowOff>
    </xdr:from>
    <xdr:to>
      <xdr:col>68</xdr:col>
      <xdr:colOff>152400</xdr:colOff>
      <xdr:row>57</xdr:row>
      <xdr:rowOff>142180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987691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72995</xdr:rowOff>
    </xdr:from>
    <xdr:to>
      <xdr:col>81</xdr:col>
      <xdr:colOff>95250</xdr:colOff>
      <xdr:row>58</xdr:row>
      <xdr:rowOff>3145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98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56</xdr:row>
      <xdr:rowOff>165722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7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110913</xdr:rowOff>
    </xdr:from>
    <xdr:to>
      <xdr:col>77</xdr:col>
      <xdr:colOff>95250</xdr:colOff>
      <xdr:row>58</xdr:row>
      <xdr:rowOff>41063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9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51240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65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105168</xdr:rowOff>
    </xdr:from>
    <xdr:to>
      <xdr:col>73</xdr:col>
      <xdr:colOff>44450</xdr:colOff>
      <xdr:row>58</xdr:row>
      <xdr:rowOff>35318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98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45495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64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91380</xdr:rowOff>
    </xdr:from>
    <xdr:to>
      <xdr:col>68</xdr:col>
      <xdr:colOff>203200</xdr:colOff>
      <xdr:row>58</xdr:row>
      <xdr:rowOff>21530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98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31707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6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53461</xdr:rowOff>
    </xdr:from>
    <xdr:to>
      <xdr:col>64</xdr:col>
      <xdr:colOff>152400</xdr:colOff>
      <xdr:row>57</xdr:row>
      <xdr:rowOff>155061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98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55</xdr:row>
      <xdr:rowOff>165238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59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81704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584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81704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8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81704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0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42</xdr:row>
      <xdr:rowOff>1270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5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78892</xdr:rowOff>
    </xdr:from>
    <xdr:to>
      <xdr:col>81</xdr:col>
      <xdr:colOff>44450</xdr:colOff>
      <xdr:row>17</xdr:row>
      <xdr:rowOff>133909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93542"/>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133909</xdr:rowOff>
    </xdr:from>
    <xdr:to>
      <xdr:col>77</xdr:col>
      <xdr:colOff>44450</xdr:colOff>
      <xdr:row>18</xdr:row>
      <xdr:rowOff>63805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4855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15545</xdr:rowOff>
    </xdr:from>
    <xdr:to>
      <xdr:col>72</xdr:col>
      <xdr:colOff>203200</xdr:colOff>
      <xdr:row>18</xdr:row>
      <xdr:rowOff>63805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1016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15545</xdr:rowOff>
    </xdr:from>
    <xdr:to>
      <xdr:col>68</xdr:col>
      <xdr:colOff>152400</xdr:colOff>
      <xdr:row>18</xdr:row>
      <xdr:rowOff>113030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01645"/>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28092</xdr:rowOff>
    </xdr:from>
    <xdr:to>
      <xdr:col>81</xdr:col>
      <xdr:colOff>95250</xdr:colOff>
      <xdr:row>17</xdr:row>
      <xdr:rowOff>129692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83109</xdr:rowOff>
    </xdr:from>
    <xdr:to>
      <xdr:col>77</xdr:col>
      <xdr:colOff>95250</xdr:colOff>
      <xdr:row>18</xdr:row>
      <xdr:rowOff>13259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169486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8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13005</xdr:rowOff>
    </xdr:from>
    <xdr:to>
      <xdr:col>73</xdr:col>
      <xdr:colOff>44450</xdr:colOff>
      <xdr:row>18</xdr:row>
      <xdr:rowOff>114605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99382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8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136195</xdr:rowOff>
    </xdr:from>
    <xdr:to>
      <xdr:col>68</xdr:col>
      <xdr:colOff>203200</xdr:colOff>
      <xdr:row>18</xdr:row>
      <xdr:rowOff>66345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51122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62230</xdr:rowOff>
    </xdr:from>
    <xdr:to>
      <xdr:col>64</xdr:col>
      <xdr:colOff>152400</xdr:colOff>
      <xdr:row>18</xdr:row>
      <xdr:rowOff>163830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148607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8,987
8,749
37.44
5,172,138
4,806,720
308,839
2,942,545
4,407,107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135399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75565</xdr:rowOff>
    </xdr:from>
    <xdr:to>
      <xdr:col>82</xdr:col>
      <xdr:colOff>107950</xdr:colOff>
      <xdr:row>16</xdr:row>
      <xdr:rowOff>75565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818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75565</xdr:rowOff>
    </xdr:from>
    <xdr:to>
      <xdr:col>78</xdr:col>
      <xdr:colOff>69850</xdr:colOff>
      <xdr:row>17</xdr:row>
      <xdr:rowOff>41275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81876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41275</xdr:rowOff>
    </xdr:from>
    <xdr:to>
      <xdr:col>73</xdr:col>
      <xdr:colOff>180975</xdr:colOff>
      <xdr:row>17</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955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52705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961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24765</xdr:rowOff>
    </xdr:from>
    <xdr:to>
      <xdr:col>82</xdr:col>
      <xdr:colOff>158750</xdr:colOff>
      <xdr:row>16</xdr:row>
      <xdr:rowOff>126365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168292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24765</xdr:rowOff>
    </xdr:from>
    <xdr:to>
      <xdr:col>78</xdr:col>
      <xdr:colOff>120650</xdr:colOff>
      <xdr:row>16</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111142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854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161925</xdr:rowOff>
    </xdr:from>
    <xdr:to>
      <xdr:col>74</xdr:col>
      <xdr:colOff>31750</xdr:colOff>
      <xdr:row>17</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xdr:rowOff>
    </xdr:from>
    <xdr:to>
      <xdr:col>65</xdr:col>
      <xdr:colOff>53975</xdr:colOff>
      <xdr:row>17</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9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88282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300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57</xdr:row>
      <xdr:rowOff>169863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996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41275</xdr:rowOff>
    </xdr:from>
    <xdr:to>
      <xdr:col>19</xdr:col>
      <xdr:colOff>187325</xdr:colOff>
      <xdr:row>57</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71025"/>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41275</xdr:rowOff>
    </xdr:from>
    <xdr:to>
      <xdr:col>15</xdr:col>
      <xdr:colOff>98425</xdr:colOff>
      <xdr:row>55</xdr:row>
      <xdr:rowOff>55563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710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55563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710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119063</xdr:rowOff>
    </xdr:from>
    <xdr:to>
      <xdr:col>24</xdr:col>
      <xdr:colOff>76200</xdr:colOff>
      <xdr:row>58</xdr:row>
      <xdr:rowOff>49213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91140</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4763</xdr:rowOff>
    </xdr:from>
    <xdr:to>
      <xdr:col>11</xdr:col>
      <xdr:colOff>60325</xdr:colOff>
      <xdr:row>55</xdr:row>
      <xdr:rowOff>106363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116540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168910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11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5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8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53848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58420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63319</xdr:rowOff>
    </xdr:from>
    <xdr:to>
      <xdr:col>24</xdr:col>
      <xdr:colOff>25400</xdr:colOff>
      <xdr:row>75</xdr:row>
      <xdr:rowOff>89444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9220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79647</xdr:rowOff>
    </xdr:from>
    <xdr:to>
      <xdr:col>19</xdr:col>
      <xdr:colOff>187325</xdr:colOff>
      <xdr:row>75</xdr:row>
      <xdr:rowOff>89444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383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79647</xdr:rowOff>
    </xdr:from>
    <xdr:to>
      <xdr:col>15</xdr:col>
      <xdr:colOff>98425</xdr:colOff>
      <xdr:row>75</xdr:row>
      <xdr:rowOff>82913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383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82913</xdr:rowOff>
    </xdr:from>
    <xdr:to>
      <xdr:col>11</xdr:col>
      <xdr:colOff>9525</xdr:colOff>
      <xdr:row>75</xdr:row>
      <xdr:rowOff>92710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416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12519</xdr:rowOff>
    </xdr:from>
    <xdr:to>
      <xdr:col>24</xdr:col>
      <xdr:colOff>76200</xdr:colOff>
      <xdr:row>75</xdr:row>
      <xdr:rowOff>114119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29046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38644</xdr:rowOff>
    </xdr:from>
    <xdr:to>
      <xdr:col>20</xdr:col>
      <xdr:colOff>38100</xdr:colOff>
      <xdr:row>75</xdr:row>
      <xdr:rowOff>140244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150421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6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28847</xdr:rowOff>
    </xdr:from>
    <xdr:to>
      <xdr:col>15</xdr:col>
      <xdr:colOff>149225</xdr:colOff>
      <xdr:row>75</xdr:row>
      <xdr:rowOff>130447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140624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32113</xdr:rowOff>
    </xdr:from>
    <xdr:to>
      <xdr:col>11</xdr:col>
      <xdr:colOff>60325</xdr:colOff>
      <xdr:row>75</xdr:row>
      <xdr:rowOff>133713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143890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5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53521</xdr:rowOff>
    </xdr:from>
    <xdr:to>
      <xdr:col>82</xdr:col>
      <xdr:colOff>107950</xdr:colOff>
      <xdr:row>79</xdr:row>
      <xdr:rowOff>109038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598071"/>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146594</xdr:rowOff>
    </xdr:from>
    <xdr:to>
      <xdr:col>78</xdr:col>
      <xdr:colOff>69850</xdr:colOff>
      <xdr:row>79</xdr:row>
      <xdr:rowOff>53521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1969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79</xdr:row>
      <xdr:rowOff>1270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196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95976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4582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58238</xdr:rowOff>
    </xdr:from>
    <xdr:to>
      <xdr:col>82</xdr:col>
      <xdr:colOff>158750</xdr:colOff>
      <xdr:row>79</xdr:row>
      <xdr:rowOff>159838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30315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2721</xdr:rowOff>
    </xdr:from>
    <xdr:to>
      <xdr:col>78</xdr:col>
      <xdr:colOff>120650</xdr:colOff>
      <xdr:row>79</xdr:row>
      <xdr:rowOff>104321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89098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95794</xdr:rowOff>
    </xdr:from>
    <xdr:to>
      <xdr:col>74</xdr:col>
      <xdr:colOff>31750</xdr:colOff>
      <xdr:row>79</xdr:row>
      <xdr:rowOff>25944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10721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45176</xdr:rowOff>
    </xdr:from>
    <xdr:to>
      <xdr:col>65</xdr:col>
      <xdr:colOff>53975</xdr:colOff>
      <xdr:row>79</xdr:row>
      <xdr:rowOff>146776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131553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133861</xdr:rowOff>
    </xdr:from>
    <xdr:to>
      <xdr:col>29</xdr:col>
      <xdr:colOff>127000</xdr:colOff>
      <xdr:row>19</xdr:row>
      <xdr:rowOff>144596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39036"/>
          <a:ext cx="647700" cy="1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144596</xdr:rowOff>
    </xdr:from>
    <xdr:to>
      <xdr:col>26</xdr:col>
      <xdr:colOff>50800</xdr:colOff>
      <xdr:row>19</xdr:row>
      <xdr:rowOff>164411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49771"/>
          <a:ext cx="698500" cy="19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154435</xdr:rowOff>
    </xdr:from>
    <xdr:to>
      <xdr:col>22</xdr:col>
      <xdr:colOff>114300</xdr:colOff>
      <xdr:row>19</xdr:row>
      <xdr:rowOff>164411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459610"/>
          <a:ext cx="6985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150037</xdr:rowOff>
    </xdr:from>
    <xdr:to>
      <xdr:col>18</xdr:col>
      <xdr:colOff>177800</xdr:colOff>
      <xdr:row>19</xdr:row>
      <xdr:rowOff>154435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55212"/>
          <a:ext cx="698500" cy="4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83061</xdr:rowOff>
    </xdr:from>
    <xdr:to>
      <xdr:col>29</xdr:col>
      <xdr:colOff>177800</xdr:colOff>
      <xdr:row>20</xdr:row>
      <xdr:rowOff>13211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8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55138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6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93796</xdr:rowOff>
    </xdr:from>
    <xdr:to>
      <xdr:col>26</xdr:col>
      <xdr:colOff>101600</xdr:colOff>
      <xdr:row>20</xdr:row>
      <xdr:rowOff>23946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9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8723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85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113611</xdr:rowOff>
    </xdr:from>
    <xdr:to>
      <xdr:col>22</xdr:col>
      <xdr:colOff>165100</xdr:colOff>
      <xdr:row>20</xdr:row>
      <xdr:rowOff>43761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28538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103635</xdr:rowOff>
    </xdr:from>
    <xdr:to>
      <xdr:col>19</xdr:col>
      <xdr:colOff>38100</xdr:colOff>
      <xdr:row>20</xdr:row>
      <xdr:rowOff>33785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0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18562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9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99237</xdr:rowOff>
    </xdr:from>
    <xdr:to>
      <xdr:col>15</xdr:col>
      <xdr:colOff>101600</xdr:colOff>
      <xdr:row>20</xdr:row>
      <xdr:rowOff>29387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0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14164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9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204686</xdr:rowOff>
    </xdr:from>
    <xdr:to>
      <xdr:col>29</xdr:col>
      <xdr:colOff>127000</xdr:colOff>
      <xdr:row>35</xdr:row>
      <xdr:rowOff>245529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15036"/>
          <a:ext cx="647700" cy="4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201276</xdr:rowOff>
    </xdr:from>
    <xdr:to>
      <xdr:col>26</xdr:col>
      <xdr:colOff>50800</xdr:colOff>
      <xdr:row>35</xdr:row>
      <xdr:rowOff>204686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11626"/>
          <a:ext cx="698500" cy="3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187655</xdr:rowOff>
    </xdr:from>
    <xdr:to>
      <xdr:col>22</xdr:col>
      <xdr:colOff>114300</xdr:colOff>
      <xdr:row>35</xdr:row>
      <xdr:rowOff>201276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98005"/>
          <a:ext cx="6985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187655</xdr:rowOff>
    </xdr:from>
    <xdr:to>
      <xdr:col>18</xdr:col>
      <xdr:colOff>177800</xdr:colOff>
      <xdr:row>35</xdr:row>
      <xdr:rowOff>226841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98005"/>
          <a:ext cx="698500" cy="3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194729</xdr:rowOff>
    </xdr:from>
    <xdr:to>
      <xdr:col>29</xdr:col>
      <xdr:colOff>177800</xdr:colOff>
      <xdr:row>35</xdr:row>
      <xdr:rowOff>296329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0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39806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5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153886</xdr:rowOff>
    </xdr:from>
    <xdr:to>
      <xdr:col>26</xdr:col>
      <xdr:colOff>101600</xdr:colOff>
      <xdr:row>35</xdr:row>
      <xdr:rowOff>255486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6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265663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3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150476</xdr:rowOff>
    </xdr:from>
    <xdr:to>
      <xdr:col>22</xdr:col>
      <xdr:colOff>165100</xdr:colOff>
      <xdr:row>35</xdr:row>
      <xdr:rowOff>252076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6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262253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2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136855</xdr:rowOff>
    </xdr:from>
    <xdr:to>
      <xdr:col>19</xdr:col>
      <xdr:colOff>38100</xdr:colOff>
      <xdr:row>35</xdr:row>
      <xdr:rowOff>238455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7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248632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176041</xdr:rowOff>
    </xdr:from>
    <xdr:to>
      <xdr:col>15</xdr:col>
      <xdr:colOff>101600</xdr:colOff>
      <xdr:row>35</xdr:row>
      <xdr:rowOff>277641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8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287818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5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8,987
8,749
37.44
5,172,138
4,806,720
308,839
2,942,545
4,407,107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61077</xdr:rowOff>
    </xdr:from>
    <xdr:to>
      <xdr:col>24</xdr:col>
      <xdr:colOff>63500</xdr:colOff>
      <xdr:row>37</xdr:row>
      <xdr:rowOff>70777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4727"/>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70777</xdr:rowOff>
    </xdr:from>
    <xdr:to>
      <xdr:col>19</xdr:col>
      <xdr:colOff>177800</xdr:colOff>
      <xdr:row>37</xdr:row>
      <xdr:rowOff>91161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442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88059</xdr:rowOff>
    </xdr:from>
    <xdr:to>
      <xdr:col>15</xdr:col>
      <xdr:colOff>50800</xdr:colOff>
      <xdr:row>37</xdr:row>
      <xdr:rowOff>91161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170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80820</xdr:rowOff>
    </xdr:from>
    <xdr:to>
      <xdr:col>10</xdr:col>
      <xdr:colOff>114300</xdr:colOff>
      <xdr:row>37</xdr:row>
      <xdr:rowOff>88059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447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10277</xdr:rowOff>
    </xdr:from>
    <xdr:to>
      <xdr:col>24</xdr:col>
      <xdr:colOff>114300</xdr:colOff>
      <xdr:row>37</xdr:row>
      <xdr:rowOff>111877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160154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19977</xdr:rowOff>
    </xdr:from>
    <xdr:to>
      <xdr:col>20</xdr:col>
      <xdr:colOff>38100</xdr:colOff>
      <xdr:row>37</xdr:row>
      <xdr:rowOff>121577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112704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40361</xdr:rowOff>
    </xdr:from>
    <xdr:to>
      <xdr:col>15</xdr:col>
      <xdr:colOff>101600</xdr:colOff>
      <xdr:row>37</xdr:row>
      <xdr:rowOff>141961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133087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37259</xdr:rowOff>
    </xdr:from>
    <xdr:to>
      <xdr:col>10</xdr:col>
      <xdr:colOff>165100</xdr:colOff>
      <xdr:row>37</xdr:row>
      <xdr:rowOff>138859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129986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30020</xdr:rowOff>
    </xdr:from>
    <xdr:to>
      <xdr:col>6</xdr:col>
      <xdr:colOff>38100</xdr:colOff>
      <xdr:row>37</xdr:row>
      <xdr:rowOff>131620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122747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126162</xdr:rowOff>
    </xdr:from>
    <xdr:to>
      <xdr:col>24</xdr:col>
      <xdr:colOff>63500</xdr:colOff>
      <xdr:row>55</xdr:row>
      <xdr:rowOff>126871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55912"/>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126871</xdr:rowOff>
    </xdr:from>
    <xdr:to>
      <xdr:col>19</xdr:col>
      <xdr:colOff>177800</xdr:colOff>
      <xdr:row>55</xdr:row>
      <xdr:rowOff>140116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56621"/>
          <a:ext cx="8890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88059</xdr:rowOff>
    </xdr:from>
    <xdr:to>
      <xdr:col>15</xdr:col>
      <xdr:colOff>50800</xdr:colOff>
      <xdr:row>55</xdr:row>
      <xdr:rowOff>140116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17809"/>
          <a:ext cx="889000" cy="5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88059</xdr:rowOff>
    </xdr:from>
    <xdr:to>
      <xdr:col>10</xdr:col>
      <xdr:colOff>114300</xdr:colOff>
      <xdr:row>55</xdr:row>
      <xdr:rowOff>106274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17809"/>
          <a:ext cx="889000" cy="1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75362</xdr:rowOff>
    </xdr:from>
    <xdr:to>
      <xdr:col>24</xdr:col>
      <xdr:colOff>114300</xdr:colOff>
      <xdr:row>56</xdr:row>
      <xdr:rowOff>5512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53789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8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76071</xdr:rowOff>
    </xdr:from>
    <xdr:to>
      <xdr:col>20</xdr:col>
      <xdr:colOff>38100</xdr:colOff>
      <xdr:row>56</xdr:row>
      <xdr:rowOff>6221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168798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9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89316</xdr:rowOff>
    </xdr:from>
    <xdr:to>
      <xdr:col>15</xdr:col>
      <xdr:colOff>101600</xdr:colOff>
      <xdr:row>56</xdr:row>
      <xdr:rowOff>19466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10593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1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37259</xdr:rowOff>
    </xdr:from>
    <xdr:to>
      <xdr:col>10</xdr:col>
      <xdr:colOff>165100</xdr:colOff>
      <xdr:row>55</xdr:row>
      <xdr:rowOff>138859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155386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4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55474</xdr:rowOff>
    </xdr:from>
    <xdr:to>
      <xdr:col>6</xdr:col>
      <xdr:colOff>38100</xdr:colOff>
      <xdr:row>55</xdr:row>
      <xdr:rowOff>157074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2151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6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106438</xdr:rowOff>
    </xdr:from>
    <xdr:to>
      <xdr:col>24</xdr:col>
      <xdr:colOff>63500</xdr:colOff>
      <xdr:row>77</xdr:row>
      <xdr:rowOff>114005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08088"/>
          <a:ext cx="8382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106438</xdr:rowOff>
    </xdr:from>
    <xdr:to>
      <xdr:col>19</xdr:col>
      <xdr:colOff>177800</xdr:colOff>
      <xdr:row>77</xdr:row>
      <xdr:rowOff>143632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08088"/>
          <a:ext cx="889000" cy="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128933</xdr:rowOff>
    </xdr:from>
    <xdr:to>
      <xdr:col>15</xdr:col>
      <xdr:colOff>50800</xdr:colOff>
      <xdr:row>77</xdr:row>
      <xdr:rowOff>143632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30583"/>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56009</xdr:rowOff>
    </xdr:from>
    <xdr:to>
      <xdr:col>10</xdr:col>
      <xdr:colOff>114300</xdr:colOff>
      <xdr:row>77</xdr:row>
      <xdr:rowOff>128933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57659"/>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63205</xdr:rowOff>
    </xdr:from>
    <xdr:to>
      <xdr:col>24</xdr:col>
      <xdr:colOff>114300</xdr:colOff>
      <xdr:row>77</xdr:row>
      <xdr:rowOff>164805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6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41632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4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55638</xdr:rowOff>
    </xdr:from>
    <xdr:to>
      <xdr:col>20</xdr:col>
      <xdr:colOff>38100</xdr:colOff>
      <xdr:row>77</xdr:row>
      <xdr:rowOff>157238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148365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92832</xdr:rowOff>
    </xdr:from>
    <xdr:to>
      <xdr:col>15</xdr:col>
      <xdr:colOff>101600</xdr:colOff>
      <xdr:row>78</xdr:row>
      <xdr:rowOff>22982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9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14109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8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78133</xdr:rowOff>
    </xdr:from>
    <xdr:to>
      <xdr:col>10</xdr:col>
      <xdr:colOff>165100</xdr:colOff>
      <xdr:row>78</xdr:row>
      <xdr:rowOff>8283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170860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7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5209</xdr:rowOff>
    </xdr:from>
    <xdr:to>
      <xdr:col>6</xdr:col>
      <xdr:colOff>38100</xdr:colOff>
      <xdr:row>77</xdr:row>
      <xdr:rowOff>106809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123336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8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105851</xdr:rowOff>
    </xdr:from>
    <xdr:to>
      <xdr:col>24</xdr:col>
      <xdr:colOff>63500</xdr:colOff>
      <xdr:row>97</xdr:row>
      <xdr:rowOff>115484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736501"/>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105851</xdr:rowOff>
    </xdr:from>
    <xdr:to>
      <xdr:col>19</xdr:col>
      <xdr:colOff>177800</xdr:colOff>
      <xdr:row>98</xdr:row>
      <xdr:rowOff>99614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36501"/>
          <a:ext cx="889000" cy="16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99614</xdr:rowOff>
    </xdr:from>
    <xdr:to>
      <xdr:col>15</xdr:col>
      <xdr:colOff>50800</xdr:colOff>
      <xdr:row>98</xdr:row>
      <xdr:rowOff>155032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01714"/>
          <a:ext cx="889000" cy="5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155032</xdr:rowOff>
    </xdr:from>
    <xdr:to>
      <xdr:col>10</xdr:col>
      <xdr:colOff>114300</xdr:colOff>
      <xdr:row>98</xdr:row>
      <xdr:rowOff>162593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57132"/>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64684</xdr:rowOff>
    </xdr:from>
    <xdr:to>
      <xdr:col>24</xdr:col>
      <xdr:colOff>114300</xdr:colOff>
      <xdr:row>97</xdr:row>
      <xdr:rowOff>166284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9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43111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55051</xdr:rowOff>
    </xdr:from>
    <xdr:to>
      <xdr:col>20</xdr:col>
      <xdr:colOff>38100</xdr:colOff>
      <xdr:row>97</xdr:row>
      <xdr:rowOff>156651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147778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7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48814</xdr:rowOff>
    </xdr:from>
    <xdr:to>
      <xdr:col>15</xdr:col>
      <xdr:colOff>101600</xdr:colOff>
      <xdr:row>98</xdr:row>
      <xdr:rowOff>150414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141541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104232</xdr:rowOff>
    </xdr:from>
    <xdr:to>
      <xdr:col>10</xdr:col>
      <xdr:colOff>165100</xdr:colOff>
      <xdr:row>99</xdr:row>
      <xdr:rowOff>34382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25509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111793</xdr:rowOff>
    </xdr:from>
    <xdr:to>
      <xdr:col>6</xdr:col>
      <xdr:colOff>38100</xdr:colOff>
      <xdr:row>99</xdr:row>
      <xdr:rowOff>41943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33070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0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34396</xdr:rowOff>
    </xdr:from>
    <xdr:to>
      <xdr:col>55</xdr:col>
      <xdr:colOff>0</xdr:colOff>
      <xdr:row>38</xdr:row>
      <xdr:rowOff>39943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549496"/>
          <a:ext cx="8382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34396</xdr:rowOff>
    </xdr:from>
    <xdr:to>
      <xdr:col>50</xdr:col>
      <xdr:colOff>114300</xdr:colOff>
      <xdr:row>38</xdr:row>
      <xdr:rowOff>36224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54949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7253</xdr:rowOff>
    </xdr:from>
    <xdr:to>
      <xdr:col>45</xdr:col>
      <xdr:colOff>177800</xdr:colOff>
      <xdr:row>38</xdr:row>
      <xdr:rowOff>36224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522353"/>
          <a:ext cx="8890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7253</xdr:rowOff>
    </xdr:from>
    <xdr:to>
      <xdr:col>41</xdr:col>
      <xdr:colOff>50800</xdr:colOff>
      <xdr:row>38</xdr:row>
      <xdr:rowOff>39260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22353"/>
          <a:ext cx="889000" cy="3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160593</xdr:rowOff>
    </xdr:from>
    <xdr:to>
      <xdr:col>55</xdr:col>
      <xdr:colOff>50800</xdr:colOff>
      <xdr:row>38</xdr:row>
      <xdr:rowOff>90743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50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75520</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1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155046</xdr:rowOff>
    </xdr:from>
    <xdr:to>
      <xdr:col>50</xdr:col>
      <xdr:colOff>165100</xdr:colOff>
      <xdr:row>38</xdr:row>
      <xdr:rowOff>85196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76323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156874</xdr:rowOff>
    </xdr:from>
    <xdr:to>
      <xdr:col>46</xdr:col>
      <xdr:colOff>38100</xdr:colOff>
      <xdr:row>38</xdr:row>
      <xdr:rowOff>87024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78151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127903</xdr:rowOff>
    </xdr:from>
    <xdr:to>
      <xdr:col>41</xdr:col>
      <xdr:colOff>101600</xdr:colOff>
      <xdr:row>38</xdr:row>
      <xdr:rowOff>58053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49180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159910</xdr:rowOff>
    </xdr:from>
    <xdr:to>
      <xdr:col>36</xdr:col>
      <xdr:colOff>165100</xdr:colOff>
      <xdr:row>38</xdr:row>
      <xdr:rowOff>90060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81187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117592</xdr:rowOff>
    </xdr:from>
    <xdr:to>
      <xdr:col>55</xdr:col>
      <xdr:colOff>0</xdr:colOff>
      <xdr:row>58</xdr:row>
      <xdr:rowOff>118660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61692"/>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52421</xdr:rowOff>
    </xdr:from>
    <xdr:to>
      <xdr:col>50</xdr:col>
      <xdr:colOff>114300</xdr:colOff>
      <xdr:row>58</xdr:row>
      <xdr:rowOff>118660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96521"/>
          <a:ext cx="889000" cy="6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52421</xdr:rowOff>
    </xdr:from>
    <xdr:to>
      <xdr:col>45</xdr:col>
      <xdr:colOff>177800</xdr:colOff>
      <xdr:row>58</xdr:row>
      <xdr:rowOff>105648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96521"/>
          <a:ext cx="8890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95789</xdr:rowOff>
    </xdr:from>
    <xdr:to>
      <xdr:col>41</xdr:col>
      <xdr:colOff>50800</xdr:colOff>
      <xdr:row>58</xdr:row>
      <xdr:rowOff>105648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39889"/>
          <a:ext cx="8890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66792</xdr:rowOff>
    </xdr:from>
    <xdr:to>
      <xdr:col>55</xdr:col>
      <xdr:colOff>50800</xdr:colOff>
      <xdr:row>58</xdr:row>
      <xdr:rowOff>168392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67860</xdr:rowOff>
    </xdr:from>
    <xdr:to>
      <xdr:col>50</xdr:col>
      <xdr:colOff>165100</xdr:colOff>
      <xdr:row>58</xdr:row>
      <xdr:rowOff>169460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160587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1621</xdr:rowOff>
    </xdr:from>
    <xdr:to>
      <xdr:col>46</xdr:col>
      <xdr:colOff>38100</xdr:colOff>
      <xdr:row>58</xdr:row>
      <xdr:rowOff>103221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119748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2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54848</xdr:rowOff>
    </xdr:from>
    <xdr:to>
      <xdr:col>41</xdr:col>
      <xdr:colOff>101600</xdr:colOff>
      <xdr:row>58</xdr:row>
      <xdr:rowOff>156448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147575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44989</xdr:rowOff>
    </xdr:from>
    <xdr:to>
      <xdr:col>36</xdr:col>
      <xdr:colOff>165100</xdr:colOff>
      <xdr:row>58</xdr:row>
      <xdr:rowOff>146589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137716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106345</xdr:rowOff>
    </xdr:from>
    <xdr:to>
      <xdr:col>55</xdr:col>
      <xdr:colOff>0</xdr:colOff>
      <xdr:row>78</xdr:row>
      <xdr:rowOff>120616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79445"/>
          <a:ext cx="8382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80798</xdr:rowOff>
    </xdr:from>
    <xdr:to>
      <xdr:col>50</xdr:col>
      <xdr:colOff>114300</xdr:colOff>
      <xdr:row>78</xdr:row>
      <xdr:rowOff>120616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53898"/>
          <a:ext cx="8890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80798</xdr:rowOff>
    </xdr:from>
    <xdr:to>
      <xdr:col>45</xdr:col>
      <xdr:colOff>177800</xdr:colOff>
      <xdr:row>78</xdr:row>
      <xdr:rowOff>84886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53898"/>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55175</xdr:rowOff>
    </xdr:from>
    <xdr:to>
      <xdr:col>41</xdr:col>
      <xdr:colOff>50800</xdr:colOff>
      <xdr:row>78</xdr:row>
      <xdr:rowOff>84886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28275"/>
          <a:ext cx="889000" cy="2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55545</xdr:rowOff>
    </xdr:from>
    <xdr:to>
      <xdr:col>55</xdr:col>
      <xdr:colOff>50800</xdr:colOff>
      <xdr:row>78</xdr:row>
      <xdr:rowOff>157145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145415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69816</xdr:rowOff>
    </xdr:from>
    <xdr:to>
      <xdr:col>50</xdr:col>
      <xdr:colOff>165100</xdr:colOff>
      <xdr:row>78</xdr:row>
      <xdr:rowOff>171416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162543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29998</xdr:rowOff>
    </xdr:from>
    <xdr:to>
      <xdr:col>46</xdr:col>
      <xdr:colOff>38100</xdr:colOff>
      <xdr:row>78</xdr:row>
      <xdr:rowOff>131598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122725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34086</xdr:rowOff>
    </xdr:from>
    <xdr:to>
      <xdr:col>41</xdr:col>
      <xdr:colOff>101600</xdr:colOff>
      <xdr:row>78</xdr:row>
      <xdr:rowOff>135686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126813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9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4375</xdr:rowOff>
    </xdr:from>
    <xdr:to>
      <xdr:col>36</xdr:col>
      <xdr:colOff>165100</xdr:colOff>
      <xdr:row>78</xdr:row>
      <xdr:rowOff>105975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97102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158849</xdr:rowOff>
    </xdr:from>
    <xdr:to>
      <xdr:col>55</xdr:col>
      <xdr:colOff>0</xdr:colOff>
      <xdr:row>98</xdr:row>
      <xdr:rowOff>65374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89499"/>
          <a:ext cx="838200" cy="7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24307</xdr:rowOff>
    </xdr:from>
    <xdr:to>
      <xdr:col>50</xdr:col>
      <xdr:colOff>114300</xdr:colOff>
      <xdr:row>97</xdr:row>
      <xdr:rowOff>158849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54957"/>
          <a:ext cx="889000" cy="1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24307</xdr:rowOff>
    </xdr:from>
    <xdr:to>
      <xdr:col>45</xdr:col>
      <xdr:colOff>177800</xdr:colOff>
      <xdr:row>98</xdr:row>
      <xdr:rowOff>91157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54957"/>
          <a:ext cx="889000" cy="23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50554</xdr:rowOff>
    </xdr:from>
    <xdr:to>
      <xdr:col>41</xdr:col>
      <xdr:colOff>50800</xdr:colOff>
      <xdr:row>98</xdr:row>
      <xdr:rowOff>91157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52654"/>
          <a:ext cx="889000" cy="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14574</xdr:rowOff>
    </xdr:from>
    <xdr:to>
      <xdr:col>55</xdr:col>
      <xdr:colOff>50800</xdr:colOff>
      <xdr:row>98</xdr:row>
      <xdr:rowOff>116174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100951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108049</xdr:rowOff>
    </xdr:from>
    <xdr:to>
      <xdr:col>50</xdr:col>
      <xdr:colOff>165100</xdr:colOff>
      <xdr:row>98</xdr:row>
      <xdr:rowOff>38199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54726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144957</xdr:rowOff>
    </xdr:from>
    <xdr:to>
      <xdr:col>46</xdr:col>
      <xdr:colOff>38100</xdr:colOff>
      <xdr:row>97</xdr:row>
      <xdr:rowOff>75107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91634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40357</xdr:rowOff>
    </xdr:from>
    <xdr:to>
      <xdr:col>41</xdr:col>
      <xdr:colOff>101600</xdr:colOff>
      <xdr:row>98</xdr:row>
      <xdr:rowOff>141957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133084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171204</xdr:rowOff>
    </xdr:from>
    <xdr:to>
      <xdr:col>36</xdr:col>
      <xdr:colOff>165100</xdr:colOff>
      <xdr:row>98</xdr:row>
      <xdr:rowOff>101354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92481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161074</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76174"/>
          <a:ext cx="8382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150844</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65944"/>
          <a:ext cx="889000" cy="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110274</xdr:rowOff>
    </xdr:from>
    <xdr:to>
      <xdr:col>85</xdr:col>
      <xdr:colOff>177800</xdr:colOff>
      <xdr:row>39</xdr:row>
      <xdr:rowOff>40424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25201</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100044</xdr:rowOff>
    </xdr:from>
    <xdr:to>
      <xdr:col>67</xdr:col>
      <xdr:colOff>101600</xdr:colOff>
      <xdr:row>39</xdr:row>
      <xdr:rowOff>30194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21321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0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42339</xdr:rowOff>
    </xdr:from>
    <xdr:to>
      <xdr:col>85</xdr:col>
      <xdr:colOff>127000</xdr:colOff>
      <xdr:row>77</xdr:row>
      <xdr:rowOff>84736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43989"/>
          <a:ext cx="8382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42339</xdr:rowOff>
    </xdr:from>
    <xdr:to>
      <xdr:col>81</xdr:col>
      <xdr:colOff>50800</xdr:colOff>
      <xdr:row>77</xdr:row>
      <xdr:rowOff>62992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43989"/>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62950</xdr:rowOff>
    </xdr:from>
    <xdr:to>
      <xdr:col>76</xdr:col>
      <xdr:colOff>114300</xdr:colOff>
      <xdr:row>77</xdr:row>
      <xdr:rowOff>62992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6460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62950</xdr:rowOff>
    </xdr:from>
    <xdr:to>
      <xdr:col>71</xdr:col>
      <xdr:colOff>177800</xdr:colOff>
      <xdr:row>77</xdr:row>
      <xdr:rowOff>64436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6460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33936</xdr:rowOff>
    </xdr:from>
    <xdr:to>
      <xdr:col>85</xdr:col>
      <xdr:colOff>177800</xdr:colOff>
      <xdr:row>77</xdr:row>
      <xdr:rowOff>135536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12363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162989</xdr:rowOff>
    </xdr:from>
    <xdr:to>
      <xdr:col>81</xdr:col>
      <xdr:colOff>101600</xdr:colOff>
      <xdr:row>77</xdr:row>
      <xdr:rowOff>93139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84266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8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12192</xdr:rowOff>
    </xdr:from>
    <xdr:to>
      <xdr:col>76</xdr:col>
      <xdr:colOff>165100</xdr:colOff>
      <xdr:row>77</xdr:row>
      <xdr:rowOff>113792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104919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12150</xdr:rowOff>
    </xdr:from>
    <xdr:to>
      <xdr:col>72</xdr:col>
      <xdr:colOff>38100</xdr:colOff>
      <xdr:row>77</xdr:row>
      <xdr:rowOff>113750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104877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0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13636</xdr:rowOff>
    </xdr:from>
    <xdr:to>
      <xdr:col>67</xdr:col>
      <xdr:colOff>101600</xdr:colOff>
      <xdr:row>77</xdr:row>
      <xdr:rowOff>115236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106363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126829</xdr:rowOff>
    </xdr:from>
    <xdr:to>
      <xdr:col>85</xdr:col>
      <xdr:colOff>127000</xdr:colOff>
      <xdr:row>98</xdr:row>
      <xdr:rowOff>139275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28929"/>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138906</xdr:rowOff>
    </xdr:from>
    <xdr:to>
      <xdr:col>81</xdr:col>
      <xdr:colOff>50800</xdr:colOff>
      <xdr:row>98</xdr:row>
      <xdr:rowOff>139275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41006"/>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138530</xdr:rowOff>
    </xdr:from>
    <xdr:to>
      <xdr:col>76</xdr:col>
      <xdr:colOff>114300</xdr:colOff>
      <xdr:row>98</xdr:row>
      <xdr:rowOff>138906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40630"/>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138530</xdr:rowOff>
    </xdr:from>
    <xdr:to>
      <xdr:col>71</xdr:col>
      <xdr:colOff>177800</xdr:colOff>
      <xdr:row>98</xdr:row>
      <xdr:rowOff>138587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4063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76029</xdr:rowOff>
    </xdr:from>
    <xdr:to>
      <xdr:col>85</xdr:col>
      <xdr:colOff>177800</xdr:colOff>
      <xdr:row>99</xdr:row>
      <xdr:rowOff>6179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162406</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88475</xdr:rowOff>
    </xdr:from>
    <xdr:to>
      <xdr:col>81</xdr:col>
      <xdr:colOff>101600</xdr:colOff>
      <xdr:row>99</xdr:row>
      <xdr:rowOff>18625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9752</xdr:rowOff>
    </xdr:from>
    <xdr:ext cx="378565"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2017" y="1698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88106</xdr:rowOff>
    </xdr:from>
    <xdr:to>
      <xdr:col>76</xdr:col>
      <xdr:colOff>165100</xdr:colOff>
      <xdr:row>99</xdr:row>
      <xdr:rowOff>18256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9383</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3017" y="1698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87730</xdr:rowOff>
    </xdr:from>
    <xdr:to>
      <xdr:col>72</xdr:col>
      <xdr:colOff>38100</xdr:colOff>
      <xdr:row>99</xdr:row>
      <xdr:rowOff>17880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9007</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4017" y="1698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87787</xdr:rowOff>
    </xdr:from>
    <xdr:to>
      <xdr:col>67</xdr:col>
      <xdr:colOff>101600</xdr:colOff>
      <xdr:row>99</xdr:row>
      <xdr:rowOff>17937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9064</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5017" y="16982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108719</xdr:rowOff>
    </xdr:from>
    <xdr:to>
      <xdr:col>116</xdr:col>
      <xdr:colOff>63500</xdr:colOff>
      <xdr:row>77</xdr:row>
      <xdr:rowOff>374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38919"/>
          <a:ext cx="838200" cy="6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374</xdr:rowOff>
    </xdr:from>
    <xdr:to>
      <xdr:col>111</xdr:col>
      <xdr:colOff>177800</xdr:colOff>
      <xdr:row>77</xdr:row>
      <xdr:rowOff>145959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02024"/>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130480</xdr:rowOff>
    </xdr:from>
    <xdr:to>
      <xdr:col>107</xdr:col>
      <xdr:colOff>50800</xdr:colOff>
      <xdr:row>77</xdr:row>
      <xdr:rowOff>145959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332130"/>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130480</xdr:rowOff>
    </xdr:from>
    <xdr:to>
      <xdr:col>102</xdr:col>
      <xdr:colOff>114300</xdr:colOff>
      <xdr:row>77</xdr:row>
      <xdr:rowOff>171017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32130"/>
          <a:ext cx="889000" cy="4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57919</xdr:rowOff>
    </xdr:from>
    <xdr:to>
      <xdr:col>116</xdr:col>
      <xdr:colOff>114300</xdr:colOff>
      <xdr:row>76</xdr:row>
      <xdr:rowOff>159519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80796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121024</xdr:rowOff>
    </xdr:from>
    <xdr:to>
      <xdr:col>112</xdr:col>
      <xdr:colOff>38100</xdr:colOff>
      <xdr:row>77</xdr:row>
      <xdr:rowOff>51174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42301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95159</xdr:rowOff>
    </xdr:from>
    <xdr:to>
      <xdr:col>107</xdr:col>
      <xdr:colOff>101600</xdr:colOff>
      <xdr:row>78</xdr:row>
      <xdr:rowOff>25309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16436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8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79680</xdr:rowOff>
    </xdr:from>
    <xdr:to>
      <xdr:col>102</xdr:col>
      <xdr:colOff>165100</xdr:colOff>
      <xdr:row>78</xdr:row>
      <xdr:rowOff>9830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120217</xdr:rowOff>
    </xdr:from>
    <xdr:to>
      <xdr:col>98</xdr:col>
      <xdr:colOff>38100</xdr:colOff>
      <xdr:row>78</xdr:row>
      <xdr:rowOff>50367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41494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福岡県久山町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8,987
8,749
37.44
5,172,138
4,806,720
308,839
2,942,545
4,407,107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148209</xdr:rowOff>
    </xdr:from>
    <xdr:to>
      <xdr:col>24</xdr:col>
      <xdr:colOff>63500</xdr:colOff>
      <xdr:row>37</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0409"/>
          <a:ext cx="838200"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34544</xdr:rowOff>
    </xdr:from>
    <xdr:to>
      <xdr:col>19</xdr:col>
      <xdr:colOff>177800</xdr:colOff>
      <xdr:row>37</xdr:row>
      <xdr:rowOff>96774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819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54483</xdr:rowOff>
    </xdr:from>
    <xdr:to>
      <xdr:col>15</xdr:col>
      <xdr:colOff>50800</xdr:colOff>
      <xdr:row>37</xdr:row>
      <xdr:rowOff>96774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8133"/>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150241</xdr:rowOff>
    </xdr:from>
    <xdr:to>
      <xdr:col>10</xdr:col>
      <xdr:colOff>114300</xdr:colOff>
      <xdr:row>37</xdr:row>
      <xdr:rowOff>54483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2441"/>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97409</xdr:rowOff>
    </xdr:from>
    <xdr:to>
      <xdr:col>24</xdr:col>
      <xdr:colOff>114300</xdr:colOff>
      <xdr:row>37</xdr:row>
      <xdr:rowOff>27559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155194</xdr:rowOff>
    </xdr:from>
    <xdr:to>
      <xdr:col>20</xdr:col>
      <xdr:colOff>38100</xdr:colOff>
      <xdr:row>37</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76471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45974</xdr:rowOff>
    </xdr:from>
    <xdr:to>
      <xdr:col>15</xdr:col>
      <xdr:colOff>101600</xdr:colOff>
      <xdr:row>37</xdr:row>
      <xdr:rowOff>147574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138701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3683</xdr:rowOff>
    </xdr:from>
    <xdr:to>
      <xdr:col>10</xdr:col>
      <xdr:colOff>165100</xdr:colOff>
      <xdr:row>37</xdr:row>
      <xdr:rowOff>105283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96410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99441</xdr:rowOff>
    </xdr:from>
    <xdr:to>
      <xdr:col>6</xdr:col>
      <xdr:colOff>38100</xdr:colOff>
      <xdr:row>37</xdr:row>
      <xdr:rowOff>29591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20718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96486</xdr:rowOff>
    </xdr:from>
    <xdr:to>
      <xdr:col>24</xdr:col>
      <xdr:colOff>63500</xdr:colOff>
      <xdr:row>58</xdr:row>
      <xdr:rowOff>121181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40586"/>
          <a:ext cx="838200" cy="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121181</xdr:rowOff>
    </xdr:from>
    <xdr:to>
      <xdr:col>19</xdr:col>
      <xdr:colOff>177800</xdr:colOff>
      <xdr:row>58</xdr:row>
      <xdr:rowOff>122275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5281"/>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114397</xdr:rowOff>
    </xdr:from>
    <xdr:to>
      <xdr:col>15</xdr:col>
      <xdr:colOff>50800</xdr:colOff>
      <xdr:row>58</xdr:row>
      <xdr:rowOff>122275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8497"/>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114397</xdr:rowOff>
    </xdr:from>
    <xdr:to>
      <xdr:col>10</xdr:col>
      <xdr:colOff>114300</xdr:colOff>
      <xdr:row>58</xdr:row>
      <xdr:rowOff>117584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8497"/>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45686</xdr:rowOff>
    </xdr:from>
    <xdr:to>
      <xdr:col>24</xdr:col>
      <xdr:colOff>114300</xdr:colOff>
      <xdr:row>58</xdr:row>
      <xdr:rowOff>147286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132063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70381</xdr:rowOff>
    </xdr:from>
    <xdr:to>
      <xdr:col>20</xdr:col>
      <xdr:colOff>38100</xdr:colOff>
      <xdr:row>59</xdr:row>
      <xdr:rowOff>531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163108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71475</xdr:rowOff>
    </xdr:from>
    <xdr:to>
      <xdr:col>15</xdr:col>
      <xdr:colOff>101600</xdr:colOff>
      <xdr:row>59</xdr:row>
      <xdr:rowOff>1625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164202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63597</xdr:rowOff>
    </xdr:from>
    <xdr:to>
      <xdr:col>10</xdr:col>
      <xdr:colOff>165100</xdr:colOff>
      <xdr:row>58</xdr:row>
      <xdr:rowOff>165197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156324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66784</xdr:rowOff>
    </xdr:from>
    <xdr:to>
      <xdr:col>6</xdr:col>
      <xdr:colOff>38100</xdr:colOff>
      <xdr:row>58</xdr:row>
      <xdr:rowOff>168384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159511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54835</xdr:rowOff>
    </xdr:from>
    <xdr:to>
      <xdr:col>24</xdr:col>
      <xdr:colOff>63500</xdr:colOff>
      <xdr:row>77</xdr:row>
      <xdr:rowOff>69912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56485"/>
          <a:ext cx="8382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54835</xdr:rowOff>
    </xdr:from>
    <xdr:to>
      <xdr:col>19</xdr:col>
      <xdr:colOff>177800</xdr:colOff>
      <xdr:row>77</xdr:row>
      <xdr:rowOff>134823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6485"/>
          <a:ext cx="889000" cy="7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113531</xdr:rowOff>
    </xdr:from>
    <xdr:to>
      <xdr:col>15</xdr:col>
      <xdr:colOff>50800</xdr:colOff>
      <xdr:row>77</xdr:row>
      <xdr:rowOff>134823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15181"/>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113531</xdr:rowOff>
    </xdr:from>
    <xdr:to>
      <xdr:col>10</xdr:col>
      <xdr:colOff>114300</xdr:colOff>
      <xdr:row>77</xdr:row>
      <xdr:rowOff>128302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5181"/>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19112</xdr:rowOff>
    </xdr:from>
    <xdr:to>
      <xdr:col>24</xdr:col>
      <xdr:colOff>114300</xdr:colOff>
      <xdr:row>77</xdr:row>
      <xdr:rowOff>120712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168989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4035</xdr:rowOff>
    </xdr:from>
    <xdr:to>
      <xdr:col>20</xdr:col>
      <xdr:colOff>38100</xdr:colOff>
      <xdr:row>77</xdr:row>
      <xdr:rowOff>105635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96762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84023</xdr:rowOff>
    </xdr:from>
    <xdr:to>
      <xdr:col>15</xdr:col>
      <xdr:colOff>101600</xdr:colOff>
      <xdr:row>78</xdr:row>
      <xdr:rowOff>14173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7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62731</xdr:rowOff>
    </xdr:from>
    <xdr:to>
      <xdr:col>10</xdr:col>
      <xdr:colOff>165100</xdr:colOff>
      <xdr:row>77</xdr:row>
      <xdr:rowOff>164331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155458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77502</xdr:rowOff>
    </xdr:from>
    <xdr:to>
      <xdr:col>6</xdr:col>
      <xdr:colOff>38100</xdr:colOff>
      <xdr:row>78</xdr:row>
      <xdr:rowOff>7652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170229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115571</xdr:rowOff>
    </xdr:from>
    <xdr:to>
      <xdr:col>24</xdr:col>
      <xdr:colOff>63500</xdr:colOff>
      <xdr:row>98</xdr:row>
      <xdr:rowOff>118779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17671"/>
          <a:ext cx="8382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115571</xdr:rowOff>
    </xdr:from>
    <xdr:to>
      <xdr:col>19</xdr:col>
      <xdr:colOff>177800</xdr:colOff>
      <xdr:row>98</xdr:row>
      <xdr:rowOff>123473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767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123473</xdr:rowOff>
    </xdr:from>
    <xdr:to>
      <xdr:col>15</xdr:col>
      <xdr:colOff>50800</xdr:colOff>
      <xdr:row>98</xdr:row>
      <xdr:rowOff>125414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5573"/>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125414</xdr:rowOff>
    </xdr:from>
    <xdr:to>
      <xdr:col>10</xdr:col>
      <xdr:colOff>114300</xdr:colOff>
      <xdr:row>98</xdr:row>
      <xdr:rowOff>127885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7514"/>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67979</xdr:rowOff>
    </xdr:from>
    <xdr:to>
      <xdr:col>24</xdr:col>
      <xdr:colOff>114300</xdr:colOff>
      <xdr:row>98</xdr:row>
      <xdr:rowOff>169579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64771</xdr:rowOff>
    </xdr:from>
    <xdr:to>
      <xdr:col>20</xdr:col>
      <xdr:colOff>38100</xdr:colOff>
      <xdr:row>98</xdr:row>
      <xdr:rowOff>166371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157498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72673</xdr:rowOff>
    </xdr:from>
    <xdr:to>
      <xdr:col>15</xdr:col>
      <xdr:colOff>101600</xdr:colOff>
      <xdr:row>99</xdr:row>
      <xdr:rowOff>2823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165400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74614</xdr:rowOff>
    </xdr:from>
    <xdr:to>
      <xdr:col>10</xdr:col>
      <xdr:colOff>165100</xdr:colOff>
      <xdr:row>99</xdr:row>
      <xdr:rowOff>4764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167341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77085</xdr:rowOff>
    </xdr:from>
    <xdr:to>
      <xdr:col>6</xdr:col>
      <xdr:colOff>38100</xdr:colOff>
      <xdr:row>99</xdr:row>
      <xdr:rowOff>7235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169812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93483</xdr:rowOff>
    </xdr:from>
    <xdr:to>
      <xdr:col>55</xdr:col>
      <xdr:colOff>0</xdr:colOff>
      <xdr:row>57</xdr:row>
      <xdr:rowOff>106656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66133"/>
          <a:ext cx="838200" cy="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70669</xdr:rowOff>
    </xdr:from>
    <xdr:to>
      <xdr:col>50</xdr:col>
      <xdr:colOff>114300</xdr:colOff>
      <xdr:row>57</xdr:row>
      <xdr:rowOff>93483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43319"/>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70669</xdr:rowOff>
    </xdr:from>
    <xdr:to>
      <xdr:col>45</xdr:col>
      <xdr:colOff>177800</xdr:colOff>
      <xdr:row>57</xdr:row>
      <xdr:rowOff>95266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43319"/>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95266</xdr:rowOff>
    </xdr:from>
    <xdr:to>
      <xdr:col>41</xdr:col>
      <xdr:colOff>50800</xdr:colOff>
      <xdr:row>57</xdr:row>
      <xdr:rowOff>115285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67916"/>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55856</xdr:rowOff>
    </xdr:from>
    <xdr:to>
      <xdr:col>55</xdr:col>
      <xdr:colOff>50800</xdr:colOff>
      <xdr:row>57</xdr:row>
      <xdr:rowOff>157456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142233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42683</xdr:rowOff>
    </xdr:from>
    <xdr:to>
      <xdr:col>50</xdr:col>
      <xdr:colOff>165100</xdr:colOff>
      <xdr:row>57</xdr:row>
      <xdr:rowOff>144283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135410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19869</xdr:rowOff>
    </xdr:from>
    <xdr:to>
      <xdr:col>46</xdr:col>
      <xdr:colOff>38100</xdr:colOff>
      <xdr:row>57</xdr:row>
      <xdr:rowOff>121469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112596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44466</xdr:rowOff>
    </xdr:from>
    <xdr:to>
      <xdr:col>41</xdr:col>
      <xdr:colOff>101600</xdr:colOff>
      <xdr:row>57</xdr:row>
      <xdr:rowOff>146066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137193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0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64485</xdr:rowOff>
    </xdr:from>
    <xdr:to>
      <xdr:col>36</xdr:col>
      <xdr:colOff>165100</xdr:colOff>
      <xdr:row>57</xdr:row>
      <xdr:rowOff>166085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157212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12821</xdr:rowOff>
    </xdr:from>
    <xdr:to>
      <xdr:col>55</xdr:col>
      <xdr:colOff>0</xdr:colOff>
      <xdr:row>78</xdr:row>
      <xdr:rowOff>14159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85921"/>
          <a:ext cx="8382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14159</xdr:rowOff>
    </xdr:from>
    <xdr:to>
      <xdr:col>50</xdr:col>
      <xdr:colOff>114300</xdr:colOff>
      <xdr:row>78</xdr:row>
      <xdr:rowOff>14244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87259"/>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147575</xdr:rowOff>
    </xdr:from>
    <xdr:to>
      <xdr:col>45</xdr:col>
      <xdr:colOff>177800</xdr:colOff>
      <xdr:row>78</xdr:row>
      <xdr:rowOff>14244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49225"/>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147382</xdr:rowOff>
    </xdr:from>
    <xdr:to>
      <xdr:col>41</xdr:col>
      <xdr:colOff>50800</xdr:colOff>
      <xdr:row>77</xdr:row>
      <xdr:rowOff>147575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49032"/>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133471</xdr:rowOff>
    </xdr:from>
    <xdr:to>
      <xdr:col>55</xdr:col>
      <xdr:colOff>50800</xdr:colOff>
      <xdr:row>78</xdr:row>
      <xdr:rowOff>63621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48398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5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134809</xdr:rowOff>
    </xdr:from>
    <xdr:to>
      <xdr:col>50</xdr:col>
      <xdr:colOff>165100</xdr:colOff>
      <xdr:row>78</xdr:row>
      <xdr:rowOff>64959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56086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2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134894</xdr:rowOff>
    </xdr:from>
    <xdr:to>
      <xdr:col>46</xdr:col>
      <xdr:colOff>38100</xdr:colOff>
      <xdr:row>78</xdr:row>
      <xdr:rowOff>65044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56171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2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96775</xdr:rowOff>
    </xdr:from>
    <xdr:to>
      <xdr:col>41</xdr:col>
      <xdr:colOff>101600</xdr:colOff>
      <xdr:row>78</xdr:row>
      <xdr:rowOff>26925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39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96582</xdr:rowOff>
    </xdr:from>
    <xdr:to>
      <xdr:col>36</xdr:col>
      <xdr:colOff>165100</xdr:colOff>
      <xdr:row>78</xdr:row>
      <xdr:rowOff>26732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17859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39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122309</xdr:rowOff>
    </xdr:from>
    <xdr:to>
      <xdr:col>55</xdr:col>
      <xdr:colOff>0</xdr:colOff>
      <xdr:row>96</xdr:row>
      <xdr:rowOff>150741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81509"/>
          <a:ext cx="8382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120951</xdr:rowOff>
    </xdr:from>
    <xdr:to>
      <xdr:col>50</xdr:col>
      <xdr:colOff>114300</xdr:colOff>
      <xdr:row>96</xdr:row>
      <xdr:rowOff>150741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80151"/>
          <a:ext cx="8890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120951</xdr:rowOff>
    </xdr:from>
    <xdr:to>
      <xdr:col>45</xdr:col>
      <xdr:colOff>177800</xdr:colOff>
      <xdr:row>97</xdr:row>
      <xdr:rowOff>4085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80151"/>
          <a:ext cx="889000" cy="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101181</xdr:rowOff>
    </xdr:from>
    <xdr:to>
      <xdr:col>41</xdr:col>
      <xdr:colOff>50800</xdr:colOff>
      <xdr:row>97</xdr:row>
      <xdr:rowOff>4085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60381"/>
          <a:ext cx="889000" cy="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71509</xdr:rowOff>
    </xdr:from>
    <xdr:to>
      <xdr:col>55</xdr:col>
      <xdr:colOff>50800</xdr:colOff>
      <xdr:row>97</xdr:row>
      <xdr:rowOff>1659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49936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99941</xdr:rowOff>
    </xdr:from>
    <xdr:to>
      <xdr:col>50</xdr:col>
      <xdr:colOff>165100</xdr:colOff>
      <xdr:row>97</xdr:row>
      <xdr:rowOff>30091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21218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70151</xdr:rowOff>
    </xdr:from>
    <xdr:to>
      <xdr:col>46</xdr:col>
      <xdr:colOff>38100</xdr:colOff>
      <xdr:row>97</xdr:row>
      <xdr:rowOff>301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16828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124735</xdr:rowOff>
    </xdr:from>
    <xdr:to>
      <xdr:col>41</xdr:col>
      <xdr:colOff>101600</xdr:colOff>
      <xdr:row>97</xdr:row>
      <xdr:rowOff>54885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46012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50381</xdr:rowOff>
    </xdr:from>
    <xdr:to>
      <xdr:col>36</xdr:col>
      <xdr:colOff>165100</xdr:colOff>
      <xdr:row>96</xdr:row>
      <xdr:rowOff>151981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168508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26063</xdr:rowOff>
    </xdr:from>
    <xdr:to>
      <xdr:col>85</xdr:col>
      <xdr:colOff>127000</xdr:colOff>
      <xdr:row>38</xdr:row>
      <xdr:rowOff>73406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541163"/>
          <a:ext cx="8382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72331</xdr:rowOff>
    </xdr:from>
    <xdr:to>
      <xdr:col>81</xdr:col>
      <xdr:colOff>50800</xdr:colOff>
      <xdr:row>38</xdr:row>
      <xdr:rowOff>73406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587431"/>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69086</xdr:rowOff>
    </xdr:from>
    <xdr:to>
      <xdr:col>76</xdr:col>
      <xdr:colOff>114300</xdr:colOff>
      <xdr:row>38</xdr:row>
      <xdr:rowOff>72331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584186"/>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8620</xdr:rowOff>
    </xdr:from>
    <xdr:to>
      <xdr:col>71</xdr:col>
      <xdr:colOff>177800</xdr:colOff>
      <xdr:row>38</xdr:row>
      <xdr:rowOff>69086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523720"/>
          <a:ext cx="889000" cy="6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146713</xdr:rowOff>
    </xdr:from>
    <xdr:to>
      <xdr:col>85</xdr:col>
      <xdr:colOff>177800</xdr:colOff>
      <xdr:row>38</xdr:row>
      <xdr:rowOff>76863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125140</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6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22606</xdr:rowOff>
    </xdr:from>
    <xdr:to>
      <xdr:col>81</xdr:col>
      <xdr:colOff>101600</xdr:colOff>
      <xdr:row>38</xdr:row>
      <xdr:rowOff>124206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115333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3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21531</xdr:rowOff>
    </xdr:from>
    <xdr:to>
      <xdr:col>76</xdr:col>
      <xdr:colOff>165100</xdr:colOff>
      <xdr:row>38</xdr:row>
      <xdr:rowOff>123131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114258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2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18286</xdr:rowOff>
    </xdr:from>
    <xdr:to>
      <xdr:col>72</xdr:col>
      <xdr:colOff>38100</xdr:colOff>
      <xdr:row>38</xdr:row>
      <xdr:rowOff>119886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111013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2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129271</xdr:rowOff>
    </xdr:from>
    <xdr:to>
      <xdr:col>67</xdr:col>
      <xdr:colOff>101600</xdr:colOff>
      <xdr:row>38</xdr:row>
      <xdr:rowOff>59421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50547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51872</xdr:rowOff>
    </xdr:from>
    <xdr:to>
      <xdr:col>85</xdr:col>
      <xdr:colOff>127000</xdr:colOff>
      <xdr:row>56</xdr:row>
      <xdr:rowOff>110878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653072"/>
          <a:ext cx="838200" cy="5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116086</xdr:rowOff>
    </xdr:from>
    <xdr:to>
      <xdr:col>81</xdr:col>
      <xdr:colOff>50800</xdr:colOff>
      <xdr:row>56</xdr:row>
      <xdr:rowOff>51872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545836"/>
          <a:ext cx="889000" cy="10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116086</xdr:rowOff>
    </xdr:from>
    <xdr:to>
      <xdr:col>76</xdr:col>
      <xdr:colOff>114300</xdr:colOff>
      <xdr:row>56</xdr:row>
      <xdr:rowOff>43944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545836"/>
          <a:ext cx="889000" cy="9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43944</xdr:rowOff>
    </xdr:from>
    <xdr:to>
      <xdr:col>71</xdr:col>
      <xdr:colOff>177800</xdr:colOff>
      <xdr:row>56</xdr:row>
      <xdr:rowOff>115116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645144"/>
          <a:ext cx="889000" cy="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34376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60078</xdr:rowOff>
    </xdr:from>
    <xdr:to>
      <xdr:col>85</xdr:col>
      <xdr:colOff>177800</xdr:colOff>
      <xdr:row>56</xdr:row>
      <xdr:rowOff>161678</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82955</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1072</xdr:rowOff>
    </xdr:from>
    <xdr:to>
      <xdr:col>81</xdr:col>
      <xdr:colOff>101600</xdr:colOff>
      <xdr:row>56</xdr:row>
      <xdr:rowOff>102672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6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119199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65286</xdr:rowOff>
    </xdr:from>
    <xdr:to>
      <xdr:col>76</xdr:col>
      <xdr:colOff>165100</xdr:colOff>
      <xdr:row>55</xdr:row>
      <xdr:rowOff>166886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4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11963</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927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164594</xdr:rowOff>
    </xdr:from>
    <xdr:to>
      <xdr:col>72</xdr:col>
      <xdr:colOff>38100</xdr:colOff>
      <xdr:row>56</xdr:row>
      <xdr:rowOff>94744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5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111271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64316</xdr:rowOff>
    </xdr:from>
    <xdr:to>
      <xdr:col>67</xdr:col>
      <xdr:colOff>101600</xdr:colOff>
      <xdr:row>56</xdr:row>
      <xdr:rowOff>165916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161074</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34174"/>
          <a:ext cx="8382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150844</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23944"/>
          <a:ext cx="889000" cy="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110274</xdr:rowOff>
    </xdr:from>
    <xdr:to>
      <xdr:col>85</xdr:col>
      <xdr:colOff>177800</xdr:colOff>
      <xdr:row>79</xdr:row>
      <xdr:rowOff>40424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25201</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100044</xdr:rowOff>
    </xdr:from>
    <xdr:to>
      <xdr:col>67</xdr:col>
      <xdr:colOff>101600</xdr:colOff>
      <xdr:row>79</xdr:row>
      <xdr:rowOff>30194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21321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42339</xdr:rowOff>
    </xdr:from>
    <xdr:to>
      <xdr:col>85</xdr:col>
      <xdr:colOff>127000</xdr:colOff>
      <xdr:row>97</xdr:row>
      <xdr:rowOff>84736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672989"/>
          <a:ext cx="8382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42339</xdr:rowOff>
    </xdr:from>
    <xdr:to>
      <xdr:col>81</xdr:col>
      <xdr:colOff>50800</xdr:colOff>
      <xdr:row>97</xdr:row>
      <xdr:rowOff>62992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72989"/>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62950</xdr:rowOff>
    </xdr:from>
    <xdr:to>
      <xdr:col>76</xdr:col>
      <xdr:colOff>114300</xdr:colOff>
      <xdr:row>97</xdr:row>
      <xdr:rowOff>62992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93600"/>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62950</xdr:rowOff>
    </xdr:from>
    <xdr:to>
      <xdr:col>71</xdr:col>
      <xdr:colOff>177800</xdr:colOff>
      <xdr:row>97</xdr:row>
      <xdr:rowOff>64436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9360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33936</xdr:rowOff>
    </xdr:from>
    <xdr:to>
      <xdr:col>85</xdr:col>
      <xdr:colOff>177800</xdr:colOff>
      <xdr:row>97</xdr:row>
      <xdr:rowOff>135536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6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12363</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162989</xdr:rowOff>
    </xdr:from>
    <xdr:to>
      <xdr:col>81</xdr:col>
      <xdr:colOff>101600</xdr:colOff>
      <xdr:row>97</xdr:row>
      <xdr:rowOff>93139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84266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12192</xdr:rowOff>
    </xdr:from>
    <xdr:to>
      <xdr:col>76</xdr:col>
      <xdr:colOff>165100</xdr:colOff>
      <xdr:row>97</xdr:row>
      <xdr:rowOff>113792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104919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12150</xdr:rowOff>
    </xdr:from>
    <xdr:to>
      <xdr:col>72</xdr:col>
      <xdr:colOff>38100</xdr:colOff>
      <xdr:row>97</xdr:row>
      <xdr:rowOff>113750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104877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13636</xdr:rowOff>
    </xdr:from>
    <xdr:to>
      <xdr:col>67</xdr:col>
      <xdr:colOff>101600</xdr:colOff>
      <xdr:row>97</xdr:row>
      <xdr:rowOff>115236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106363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3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90424</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1323300" y="660552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98315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613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39624</xdr:rowOff>
    </xdr:from>
    <xdr:to>
      <xdr:col>116</xdr:col>
      <xdr:colOff>114300</xdr:colOff>
      <xdr:row>38</xdr:row>
      <xdr:rowOff>141224</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170451</xdr:rowOff>
    </xdr:from>
    <xdr:ext cx="378565"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福岡県久山町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81</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83</v>
      </c>
      <c r="C3" s="440"/>
      <c r="D3" s="440"/>
      <c r="E3" s="441"/>
      <c r="F3" s="441"/>
      <c r="G3" s="441"/>
      <c r="H3" s="441"/>
      <c r="I3" s="441"/>
      <c r="J3" s="441"/>
      <c r="K3" s="441"/>
      <c r="L3" s="441" t="s">
        <v>84</v>
      </c>
      <c r="M3" s="441"/>
      <c r="N3" s="441"/>
      <c r="O3" s="441"/>
      <c r="P3" s="441"/>
      <c r="Q3" s="441"/>
      <c r="R3" s="448"/>
      <c r="S3" s="448"/>
      <c r="T3" s="448"/>
      <c r="U3" s="448"/>
      <c r="V3" s="449"/>
      <c r="W3" s="423" t="s">
        <v>85</v>
      </c>
      <c r="X3" s="424"/>
      <c r="Y3" s="424"/>
      <c r="Z3" s="424"/>
      <c r="AA3" s="424"/>
      <c r="AB3" s="440"/>
      <c r="AC3" s="448" t="s">
        <v>86</v>
      </c>
      <c r="AD3" s="424"/>
      <c r="AE3" s="424"/>
      <c r="AF3" s="424"/>
      <c r="AG3" s="424"/>
      <c r="AH3" s="424"/>
      <c r="AI3" s="424"/>
      <c r="AJ3" s="424"/>
      <c r="AK3" s="424"/>
      <c r="AL3" s="425"/>
      <c r="AM3" s="423" t="s">
        <v>87</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88</v>
      </c>
      <c r="BO3" s="424"/>
      <c r="BP3" s="424"/>
      <c r="BQ3" s="424"/>
      <c r="BR3" s="424"/>
      <c r="BS3" s="424"/>
      <c r="BT3" s="424"/>
      <c r="BU3" s="425"/>
      <c r="BV3" s="423" t="s">
        <v>89</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90</v>
      </c>
      <c r="CU3" s="424"/>
      <c r="CV3" s="424"/>
      <c r="CW3" s="424"/>
      <c r="CX3" s="424"/>
      <c r="CY3" s="424"/>
      <c r="CZ3" s="424"/>
      <c r="DA3" s="425"/>
      <c r="DB3" s="423" t="s">
        <v>91</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92</v>
      </c>
      <c r="AZ4" s="427"/>
      <c r="BA4" s="427"/>
      <c r="BB4" s="427"/>
      <c r="BC4" s="427"/>
      <c r="BD4" s="427"/>
      <c r="BE4" s="427"/>
      <c r="BF4" s="427"/>
      <c r="BG4" s="427"/>
      <c r="BH4" s="427"/>
      <c r="BI4" s="427"/>
      <c r="BJ4" s="427"/>
      <c r="BK4" s="427"/>
      <c r="BL4" s="427"/>
      <c r="BM4" s="428"/>
      <c r="BN4" s="429">
        <v>5172138</v>
      </c>
      <c r="BO4" s="430"/>
      <c r="BP4" s="430"/>
      <c r="BQ4" s="430"/>
      <c r="BR4" s="430"/>
      <c r="BS4" s="430"/>
      <c r="BT4" s="430"/>
      <c r="BU4" s="431"/>
      <c r="BV4" s="429">
        <v>5178754</v>
      </c>
      <c r="BW4" s="430"/>
      <c r="BX4" s="430"/>
      <c r="BY4" s="430"/>
      <c r="BZ4" s="430"/>
      <c r="CA4" s="430"/>
      <c r="CB4" s="430"/>
      <c r="CC4" s="431"/>
      <c r="CD4" s="432" t="s">
        <v>93</v>
      </c>
      <c r="CE4" s="433"/>
      <c r="CF4" s="433"/>
      <c r="CG4" s="433"/>
      <c r="CH4" s="433"/>
      <c r="CI4" s="433"/>
      <c r="CJ4" s="433"/>
      <c r="CK4" s="433"/>
      <c r="CL4" s="433"/>
      <c r="CM4" s="433"/>
      <c r="CN4" s="433"/>
      <c r="CO4" s="433"/>
      <c r="CP4" s="433"/>
      <c r="CQ4" s="433"/>
      <c r="CR4" s="433"/>
      <c r="CS4" s="434"/>
      <c r="CT4" s="435">
        <v>10.5</v>
      </c>
      <c r="CU4" s="436"/>
      <c r="CV4" s="436"/>
      <c r="CW4" s="436"/>
      <c r="CX4" s="436"/>
      <c r="CY4" s="436"/>
      <c r="CZ4" s="436"/>
      <c r="DA4" s="437"/>
      <c r="DB4" s="435">
        <v>17.8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89" t="s">
        <v>94</v>
      </c>
      <c r="AN5" s="490"/>
      <c r="AO5" s="490"/>
      <c r="AP5" s="490"/>
      <c r="AQ5" s="490"/>
      <c r="AR5" s="490"/>
      <c r="AS5" s="490"/>
      <c r="AT5" s="491"/>
      <c r="AU5" s="492" t="s">
        <v>95</v>
      </c>
      <c r="AV5" s="493"/>
      <c r="AW5" s="493"/>
      <c r="AX5" s="493"/>
      <c r="AY5" s="494" t="s">
        <v>96</v>
      </c>
      <c r="AZ5" s="495"/>
      <c r="BA5" s="495"/>
      <c r="BB5" s="495"/>
      <c r="BC5" s="495"/>
      <c r="BD5" s="495"/>
      <c r="BE5" s="495"/>
      <c r="BF5" s="495"/>
      <c r="BG5" s="495"/>
      <c r="BH5" s="495"/>
      <c r="BI5" s="495"/>
      <c r="BJ5" s="495"/>
      <c r="BK5" s="495"/>
      <c r="BL5" s="495"/>
      <c r="BM5" s="496"/>
      <c r="BN5" s="497">
        <v>4806720</v>
      </c>
      <c r="BO5" s="498"/>
      <c r="BP5" s="498"/>
      <c r="BQ5" s="498"/>
      <c r="BR5" s="498"/>
      <c r="BS5" s="498"/>
      <c r="BT5" s="498"/>
      <c r="BU5" s="499"/>
      <c r="BV5" s="497">
        <v>4649638</v>
      </c>
      <c r="BW5" s="498"/>
      <c r="BX5" s="498"/>
      <c r="BY5" s="498"/>
      <c r="BZ5" s="498"/>
      <c r="CA5" s="498"/>
      <c r="CB5" s="498"/>
      <c r="CC5" s="499"/>
      <c r="CD5" s="500" t="s">
        <v>97</v>
      </c>
      <c r="CE5" s="501"/>
      <c r="CF5" s="501"/>
      <c r="CG5" s="501"/>
      <c r="CH5" s="501"/>
      <c r="CI5" s="501"/>
      <c r="CJ5" s="501"/>
      <c r="CK5" s="501"/>
      <c r="CL5" s="501"/>
      <c r="CM5" s="501"/>
      <c r="CN5" s="501"/>
      <c r="CO5" s="501"/>
      <c r="CP5" s="501"/>
      <c r="CQ5" s="501"/>
      <c r="CR5" s="501"/>
      <c r="CS5" s="502"/>
      <c r="CT5" s="463">
        <v>91</v>
      </c>
      <c r="CU5" s="464"/>
      <c r="CV5" s="464"/>
      <c r="CW5" s="464"/>
      <c r="CX5" s="464"/>
      <c r="CY5" s="464"/>
      <c r="CZ5" s="464"/>
      <c r="DA5" s="465"/>
      <c r="DB5" s="463">
        <v>90.1</v>
      </c>
      <c r="DC5" s="464"/>
      <c r="DD5" s="464"/>
      <c r="DE5" s="464"/>
      <c r="DF5" s="464"/>
      <c r="DG5" s="464"/>
      <c r="DH5" s="464"/>
      <c r="DI5" s="465"/>
      <c r="DJ5" s="185"/>
      <c r="DK5" s="185"/>
      <c r="DL5" s="185"/>
      <c r="DM5" s="185"/>
      <c r="DN5" s="185"/>
      <c r="DO5" s="185"/>
    </row>
    <row r="6" spans="1:119" ht="18.75" customHeight="1" x14ac:dyDescent="0.15">
      <c r="A6" s="186"/>
      <c r="B6" s="466" t="s">
        <v>98</v>
      </c>
      <c r="C6" s="467"/>
      <c r="D6" s="467"/>
      <c r="E6" s="468"/>
      <c r="F6" s="468"/>
      <c r="G6" s="468"/>
      <c r="H6" s="468"/>
      <c r="I6" s="468"/>
      <c r="J6" s="468"/>
      <c r="K6" s="468"/>
      <c r="L6" s="468" t="s">
        <v>99</v>
      </c>
      <c r="M6" s="468"/>
      <c r="N6" s="468"/>
      <c r="O6" s="468"/>
      <c r="P6" s="468"/>
      <c r="Q6" s="468"/>
      <c r="R6" s="472"/>
      <c r="S6" s="472"/>
      <c r="T6" s="472"/>
      <c r="U6" s="472"/>
      <c r="V6" s="473"/>
      <c r="W6" s="476" t="s">
        <v>100</v>
      </c>
      <c r="X6" s="477"/>
      <c r="Y6" s="477"/>
      <c r="Z6" s="477"/>
      <c r="AA6" s="477"/>
      <c r="AB6" s="467"/>
      <c r="AC6" s="480" t="s">
        <v>101</v>
      </c>
      <c r="AD6" s="481"/>
      <c r="AE6" s="481"/>
      <c r="AF6" s="481"/>
      <c r="AG6" s="481"/>
      <c r="AH6" s="481"/>
      <c r="AI6" s="481"/>
      <c r="AJ6" s="481"/>
      <c r="AK6" s="481"/>
      <c r="AL6" s="482"/>
      <c r="AM6" s="489" t="s">
        <v>102</v>
      </c>
      <c r="AN6" s="490"/>
      <c r="AO6" s="490"/>
      <c r="AP6" s="490"/>
      <c r="AQ6" s="490"/>
      <c r="AR6" s="490"/>
      <c r="AS6" s="490"/>
      <c r="AT6" s="491"/>
      <c r="AU6" s="492" t="s">
        <v>95</v>
      </c>
      <c r="AV6" s="493"/>
      <c r="AW6" s="493"/>
      <c r="AX6" s="493"/>
      <c r="AY6" s="494" t="s">
        <v>103</v>
      </c>
      <c r="AZ6" s="495"/>
      <c r="BA6" s="495"/>
      <c r="BB6" s="495"/>
      <c r="BC6" s="495"/>
      <c r="BD6" s="495"/>
      <c r="BE6" s="495"/>
      <c r="BF6" s="495"/>
      <c r="BG6" s="495"/>
      <c r="BH6" s="495"/>
      <c r="BI6" s="495"/>
      <c r="BJ6" s="495"/>
      <c r="BK6" s="495"/>
      <c r="BL6" s="495"/>
      <c r="BM6" s="496"/>
      <c r="BN6" s="497">
        <v>365418</v>
      </c>
      <c r="BO6" s="498"/>
      <c r="BP6" s="498"/>
      <c r="BQ6" s="498"/>
      <c r="BR6" s="498"/>
      <c r="BS6" s="498"/>
      <c r="BT6" s="498"/>
      <c r="BU6" s="499"/>
      <c r="BV6" s="497">
        <v>529116</v>
      </c>
      <c r="BW6" s="498"/>
      <c r="BX6" s="498"/>
      <c r="BY6" s="498"/>
      <c r="BZ6" s="498"/>
      <c r="CA6" s="498"/>
      <c r="CB6" s="498"/>
      <c r="CC6" s="499"/>
      <c r="CD6" s="500" t="s">
        <v>104</v>
      </c>
      <c r="CE6" s="501"/>
      <c r="CF6" s="501"/>
      <c r="CG6" s="501"/>
      <c r="CH6" s="501"/>
      <c r="CI6" s="501"/>
      <c r="CJ6" s="501"/>
      <c r="CK6" s="501"/>
      <c r="CL6" s="501"/>
      <c r="CM6" s="501"/>
      <c r="CN6" s="501"/>
      <c r="CO6" s="501"/>
      <c r="CP6" s="501"/>
      <c r="CQ6" s="501"/>
      <c r="CR6" s="501"/>
      <c r="CS6" s="502"/>
      <c r="CT6" s="503">
        <v>95.2</v>
      </c>
      <c r="CU6" s="504"/>
      <c r="CV6" s="504"/>
      <c r="CW6" s="504"/>
      <c r="CX6" s="504"/>
      <c r="CY6" s="504"/>
      <c r="CZ6" s="504"/>
      <c r="DA6" s="505"/>
      <c r="DB6" s="503">
        <v>95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3"/>
      <c r="AD7" s="484"/>
      <c r="AE7" s="484"/>
      <c r="AF7" s="484"/>
      <c r="AG7" s="484"/>
      <c r="AH7" s="484"/>
      <c r="AI7" s="484"/>
      <c r="AJ7" s="484"/>
      <c r="AK7" s="484"/>
      <c r="AL7" s="485"/>
      <c r="AM7" s="489" t="s">
        <v>105</v>
      </c>
      <c r="AN7" s="490"/>
      <c r="AO7" s="490"/>
      <c r="AP7" s="490"/>
      <c r="AQ7" s="490"/>
      <c r="AR7" s="490"/>
      <c r="AS7" s="490"/>
      <c r="AT7" s="491"/>
      <c r="AU7" s="492" t="s">
        <v>106</v>
      </c>
      <c r="AV7" s="493"/>
      <c r="AW7" s="493"/>
      <c r="AX7" s="493"/>
      <c r="AY7" s="494" t="s">
        <v>107</v>
      </c>
      <c r="AZ7" s="495"/>
      <c r="BA7" s="495"/>
      <c r="BB7" s="495"/>
      <c r="BC7" s="495"/>
      <c r="BD7" s="495"/>
      <c r="BE7" s="495"/>
      <c r="BF7" s="495"/>
      <c r="BG7" s="495"/>
      <c r="BH7" s="495"/>
      <c r="BI7" s="495"/>
      <c r="BJ7" s="495"/>
      <c r="BK7" s="495"/>
      <c r="BL7" s="495"/>
      <c r="BM7" s="496"/>
      <c r="BN7" s="497">
        <v>56579</v>
      </c>
      <c r="BO7" s="498"/>
      <c r="BP7" s="498"/>
      <c r="BQ7" s="498"/>
      <c r="BR7" s="498"/>
      <c r="BS7" s="498"/>
      <c r="BT7" s="498"/>
      <c r="BU7" s="499"/>
      <c r="BV7" s="497">
        <v>15141</v>
      </c>
      <c r="BW7" s="498"/>
      <c r="BX7" s="498"/>
      <c r="BY7" s="498"/>
      <c r="BZ7" s="498"/>
      <c r="CA7" s="498"/>
      <c r="CB7" s="498"/>
      <c r="CC7" s="499"/>
      <c r="CD7" s="500" t="s">
        <v>108</v>
      </c>
      <c r="CE7" s="501"/>
      <c r="CF7" s="501"/>
      <c r="CG7" s="501"/>
      <c r="CH7" s="501"/>
      <c r="CI7" s="501"/>
      <c r="CJ7" s="501"/>
      <c r="CK7" s="501"/>
      <c r="CL7" s="501"/>
      <c r="CM7" s="501"/>
      <c r="CN7" s="501"/>
      <c r="CO7" s="501"/>
      <c r="CP7" s="501"/>
      <c r="CQ7" s="501"/>
      <c r="CR7" s="501"/>
      <c r="CS7" s="502"/>
      <c r="CT7" s="497">
        <v>2942545</v>
      </c>
      <c r="CU7" s="498"/>
      <c r="CV7" s="498"/>
      <c r="CW7" s="498"/>
      <c r="CX7" s="498"/>
      <c r="CY7" s="498"/>
      <c r="CZ7" s="498"/>
      <c r="DA7" s="499"/>
      <c r="DB7" s="497">
        <v>2893810</v>
      </c>
      <c r="DC7" s="498"/>
      <c r="DD7" s="498"/>
      <c r="DE7" s="498"/>
      <c r="DF7" s="498"/>
      <c r="DG7" s="498"/>
      <c r="DH7" s="498"/>
      <c r="DI7" s="499"/>
      <c r="DJ7" s="185"/>
      <c r="DK7" s="185"/>
      <c r="DL7" s="185"/>
      <c r="DM7" s="185"/>
      <c r="DN7" s="185"/>
      <c r="DO7" s="185"/>
    </row>
    <row r="8" spans="1:119" ht="18.75" customHeight="1" thickBot="1" x14ac:dyDescent="0.2">
      <c r="A8" s="186"/>
      <c r="B8" s="469"/>
      <c r="C8" s="470"/>
      <c r="D8" s="470"/>
      <c r="E8" s="471"/>
      <c r="F8" s="471"/>
      <c r="G8" s="471"/>
      <c r="H8" s="471"/>
      <c r="I8" s="471"/>
      <c r="J8" s="471"/>
      <c r="K8" s="471"/>
      <c r="L8" s="471"/>
      <c r="M8" s="471"/>
      <c r="N8" s="471"/>
      <c r="O8" s="471"/>
      <c r="P8" s="471"/>
      <c r="Q8" s="471"/>
      <c r="R8" s="474"/>
      <c r="S8" s="474"/>
      <c r="T8" s="474"/>
      <c r="U8" s="474"/>
      <c r="V8" s="475"/>
      <c r="W8" s="478"/>
      <c r="X8" s="479"/>
      <c r="Y8" s="479"/>
      <c r="Z8" s="479"/>
      <c r="AA8" s="479"/>
      <c r="AB8" s="470"/>
      <c r="AC8" s="486"/>
      <c r="AD8" s="487"/>
      <c r="AE8" s="487"/>
      <c r="AF8" s="487"/>
      <c r="AG8" s="487"/>
      <c r="AH8" s="487"/>
      <c r="AI8" s="487"/>
      <c r="AJ8" s="487"/>
      <c r="AK8" s="487"/>
      <c r="AL8" s="488"/>
      <c r="AM8" s="489" t="s">
        <v>109</v>
      </c>
      <c r="AN8" s="490"/>
      <c r="AO8" s="490"/>
      <c r="AP8" s="490"/>
      <c r="AQ8" s="490"/>
      <c r="AR8" s="490"/>
      <c r="AS8" s="490"/>
      <c r="AT8" s="491"/>
      <c r="AU8" s="492" t="s">
        <v>110</v>
      </c>
      <c r="AV8" s="493"/>
      <c r="AW8" s="493"/>
      <c r="AX8" s="493"/>
      <c r="AY8" s="494" t="s">
        <v>111</v>
      </c>
      <c r="AZ8" s="495"/>
      <c r="BA8" s="495"/>
      <c r="BB8" s="495"/>
      <c r="BC8" s="495"/>
      <c r="BD8" s="495"/>
      <c r="BE8" s="495"/>
      <c r="BF8" s="495"/>
      <c r="BG8" s="495"/>
      <c r="BH8" s="495"/>
      <c r="BI8" s="495"/>
      <c r="BJ8" s="495"/>
      <c r="BK8" s="495"/>
      <c r="BL8" s="495"/>
      <c r="BM8" s="496"/>
      <c r="BN8" s="497">
        <v>308839</v>
      </c>
      <c r="BO8" s="498"/>
      <c r="BP8" s="498"/>
      <c r="BQ8" s="498"/>
      <c r="BR8" s="498"/>
      <c r="BS8" s="498"/>
      <c r="BT8" s="498"/>
      <c r="BU8" s="499"/>
      <c r="BV8" s="497">
        <v>513975</v>
      </c>
      <c r="BW8" s="498"/>
      <c r="BX8" s="498"/>
      <c r="BY8" s="498"/>
      <c r="BZ8" s="498"/>
      <c r="CA8" s="498"/>
      <c r="CB8" s="498"/>
      <c r="CC8" s="499"/>
      <c r="CD8" s="500" t="s">
        <v>112</v>
      </c>
      <c r="CE8" s="501"/>
      <c r="CF8" s="501"/>
      <c r="CG8" s="501"/>
      <c r="CH8" s="501"/>
      <c r="CI8" s="501"/>
      <c r="CJ8" s="501"/>
      <c r="CK8" s="501"/>
      <c r="CL8" s="501"/>
      <c r="CM8" s="501"/>
      <c r="CN8" s="501"/>
      <c r="CO8" s="501"/>
      <c r="CP8" s="501"/>
      <c r="CQ8" s="501"/>
      <c r="CR8" s="501"/>
      <c r="CS8" s="502"/>
      <c r="CT8" s="506">
        <v>0.85</v>
      </c>
      <c r="CU8" s="507"/>
      <c r="CV8" s="507"/>
      <c r="CW8" s="507"/>
      <c r="CX8" s="507"/>
      <c r="CY8" s="507"/>
      <c r="CZ8" s="507"/>
      <c r="DA8" s="508"/>
      <c r="DB8" s="506">
        <v>0.81</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8225</v>
      </c>
      <c r="S9" s="514"/>
      <c r="T9" s="514"/>
      <c r="U9" s="514"/>
      <c r="V9" s="515"/>
      <c r="W9" s="423" t="s">
        <v>115</v>
      </c>
      <c r="X9" s="424"/>
      <c r="Y9" s="424"/>
      <c r="Z9" s="424"/>
      <c r="AA9" s="424"/>
      <c r="AB9" s="424"/>
      <c r="AC9" s="424"/>
      <c r="AD9" s="424"/>
      <c r="AE9" s="424"/>
      <c r="AF9" s="424"/>
      <c r="AG9" s="424"/>
      <c r="AH9" s="424"/>
      <c r="AI9" s="424"/>
      <c r="AJ9" s="424"/>
      <c r="AK9" s="424"/>
      <c r="AL9" s="425"/>
      <c r="AM9" s="489" t="s">
        <v>116</v>
      </c>
      <c r="AN9" s="490"/>
      <c r="AO9" s="490"/>
      <c r="AP9" s="490"/>
      <c r="AQ9" s="490"/>
      <c r="AR9" s="490"/>
      <c r="AS9" s="490"/>
      <c r="AT9" s="491"/>
      <c r="AU9" s="492" t="s">
        <v>95</v>
      </c>
      <c r="AV9" s="493"/>
      <c r="AW9" s="493"/>
      <c r="AX9" s="493"/>
      <c r="AY9" s="494" t="s">
        <v>117</v>
      </c>
      <c r="AZ9" s="495"/>
      <c r="BA9" s="495"/>
      <c r="BB9" s="495"/>
      <c r="BC9" s="495"/>
      <c r="BD9" s="495"/>
      <c r="BE9" s="495"/>
      <c r="BF9" s="495"/>
      <c r="BG9" s="495"/>
      <c r="BH9" s="495"/>
      <c r="BI9" s="495"/>
      <c r="BJ9" s="495"/>
      <c r="BK9" s="495"/>
      <c r="BL9" s="495"/>
      <c r="BM9" s="496"/>
      <c r="BN9" s="497">
        <v>-205136</v>
      </c>
      <c r="BO9" s="498"/>
      <c r="BP9" s="498"/>
      <c r="BQ9" s="498"/>
      <c r="BR9" s="498"/>
      <c r="BS9" s="498"/>
      <c r="BT9" s="498"/>
      <c r="BU9" s="499"/>
      <c r="BV9" s="497">
        <v>45785</v>
      </c>
      <c r="BW9" s="498"/>
      <c r="BX9" s="498"/>
      <c r="BY9" s="498"/>
      <c r="BZ9" s="498"/>
      <c r="CA9" s="498"/>
      <c r="CB9" s="498"/>
      <c r="CC9" s="499"/>
      <c r="CD9" s="500" t="s">
        <v>118</v>
      </c>
      <c r="CE9" s="501"/>
      <c r="CF9" s="501"/>
      <c r="CG9" s="501"/>
      <c r="CH9" s="501"/>
      <c r="CI9" s="501"/>
      <c r="CJ9" s="501"/>
      <c r="CK9" s="501"/>
      <c r="CL9" s="501"/>
      <c r="CM9" s="501"/>
      <c r="CN9" s="501"/>
      <c r="CO9" s="501"/>
      <c r="CP9" s="501"/>
      <c r="CQ9" s="501"/>
      <c r="CR9" s="501"/>
      <c r="CS9" s="502"/>
      <c r="CT9" s="463">
        <v>10.9</v>
      </c>
      <c r="CU9" s="464"/>
      <c r="CV9" s="464"/>
      <c r="CW9" s="464"/>
      <c r="CX9" s="464"/>
      <c r="CY9" s="464"/>
      <c r="CZ9" s="464"/>
      <c r="DA9" s="465"/>
      <c r="DB9" s="463">
        <v>11.2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0"/>
      <c r="N10" s="490"/>
      <c r="O10" s="490"/>
      <c r="P10" s="490"/>
      <c r="Q10" s="491"/>
      <c r="R10" s="517">
        <v>8373</v>
      </c>
      <c r="S10" s="518"/>
      <c r="T10" s="518"/>
      <c r="U10" s="518"/>
      <c r="V10" s="519"/>
      <c r="W10" s="454"/>
      <c r="X10" s="455"/>
      <c r="Y10" s="455"/>
      <c r="Z10" s="455"/>
      <c r="AA10" s="455"/>
      <c r="AB10" s="455"/>
      <c r="AC10" s="455"/>
      <c r="AD10" s="455"/>
      <c r="AE10" s="455"/>
      <c r="AF10" s="455"/>
      <c r="AG10" s="455"/>
      <c r="AH10" s="455"/>
      <c r="AI10" s="455"/>
      <c r="AJ10" s="455"/>
      <c r="AK10" s="455"/>
      <c r="AL10" s="458"/>
      <c r="AM10" s="489" t="s">
        <v>120</v>
      </c>
      <c r="AN10" s="490"/>
      <c r="AO10" s="490"/>
      <c r="AP10" s="490"/>
      <c r="AQ10" s="490"/>
      <c r="AR10" s="490"/>
      <c r="AS10" s="490"/>
      <c r="AT10" s="491"/>
      <c r="AU10" s="492" t="s">
        <v>121</v>
      </c>
      <c r="AV10" s="493"/>
      <c r="AW10" s="493"/>
      <c r="AX10" s="493"/>
      <c r="AY10" s="494" t="s">
        <v>122</v>
      </c>
      <c r="AZ10" s="495"/>
      <c r="BA10" s="495"/>
      <c r="BB10" s="495"/>
      <c r="BC10" s="495"/>
      <c r="BD10" s="495"/>
      <c r="BE10" s="495"/>
      <c r="BF10" s="495"/>
      <c r="BG10" s="495"/>
      <c r="BH10" s="495"/>
      <c r="BI10" s="495"/>
      <c r="BJ10" s="495"/>
      <c r="BK10" s="495"/>
      <c r="BL10" s="495"/>
      <c r="BM10" s="496"/>
      <c r="BN10" s="497">
        <v>903</v>
      </c>
      <c r="BO10" s="498"/>
      <c r="BP10" s="498"/>
      <c r="BQ10" s="498"/>
      <c r="BR10" s="498"/>
      <c r="BS10" s="498"/>
      <c r="BT10" s="498"/>
      <c r="BU10" s="499"/>
      <c r="BV10" s="497">
        <v>1343</v>
      </c>
      <c r="BW10" s="498"/>
      <c r="BX10" s="498"/>
      <c r="BY10" s="498"/>
      <c r="BZ10" s="498"/>
      <c r="CA10" s="498"/>
      <c r="CB10" s="498"/>
      <c r="CC10" s="49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89" t="s">
        <v>126</v>
      </c>
      <c r="AN11" s="490"/>
      <c r="AO11" s="490"/>
      <c r="AP11" s="490"/>
      <c r="AQ11" s="490"/>
      <c r="AR11" s="490"/>
      <c r="AS11" s="490"/>
      <c r="AT11" s="491"/>
      <c r="AU11" s="492" t="s">
        <v>110</v>
      </c>
      <c r="AV11" s="493"/>
      <c r="AW11" s="493"/>
      <c r="AX11" s="493"/>
      <c r="AY11" s="494" t="s">
        <v>127</v>
      </c>
      <c r="AZ11" s="495"/>
      <c r="BA11" s="495"/>
      <c r="BB11" s="495"/>
      <c r="BC11" s="495"/>
      <c r="BD11" s="495"/>
      <c r="BE11" s="495"/>
      <c r="BF11" s="495"/>
      <c r="BG11" s="495"/>
      <c r="BH11" s="495"/>
      <c r="BI11" s="495"/>
      <c r="BJ11" s="495"/>
      <c r="BK11" s="495"/>
      <c r="BL11" s="495"/>
      <c r="BM11" s="496"/>
      <c r="BN11" s="497">
        <v>0</v>
      </c>
      <c r="BO11" s="498"/>
      <c r="BP11" s="498"/>
      <c r="BQ11" s="498"/>
      <c r="BR11" s="498"/>
      <c r="BS11" s="498"/>
      <c r="BT11" s="498"/>
      <c r="BU11" s="499"/>
      <c r="BV11" s="497">
        <v>0</v>
      </c>
      <c r="BW11" s="498"/>
      <c r="BX11" s="498"/>
      <c r="BY11" s="498"/>
      <c r="BZ11" s="498"/>
      <c r="CA11" s="498"/>
      <c r="CB11" s="498"/>
      <c r="CC11" s="499"/>
      <c r="CD11" s="500" t="s">
        <v>128</v>
      </c>
      <c r="CE11" s="501"/>
      <c r="CF11" s="501"/>
      <c r="CG11" s="501"/>
      <c r="CH11" s="501"/>
      <c r="CI11" s="501"/>
      <c r="CJ11" s="501"/>
      <c r="CK11" s="501"/>
      <c r="CL11" s="501"/>
      <c r="CM11" s="501"/>
      <c r="CN11" s="501"/>
      <c r="CO11" s="501"/>
      <c r="CP11" s="501"/>
      <c r="CQ11" s="501"/>
      <c r="CR11" s="501"/>
      <c r="CS11" s="502"/>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8987</v>
      </c>
      <c r="S12" s="539"/>
      <c r="T12" s="539"/>
      <c r="U12" s="539"/>
      <c r="V12" s="540"/>
      <c r="W12" s="541" t="s">
        <v>1</v>
      </c>
      <c r="X12" s="493"/>
      <c r="Y12" s="493"/>
      <c r="Z12" s="493"/>
      <c r="AA12" s="493"/>
      <c r="AB12" s="542"/>
      <c r="AC12" s="492" t="s">
        <v>132</v>
      </c>
      <c r="AD12" s="493"/>
      <c r="AE12" s="493"/>
      <c r="AF12" s="493"/>
      <c r="AG12" s="542"/>
      <c r="AH12" s="492" t="s">
        <v>133</v>
      </c>
      <c r="AI12" s="493"/>
      <c r="AJ12" s="493"/>
      <c r="AK12" s="493"/>
      <c r="AL12" s="543"/>
      <c r="AM12" s="489" t="s">
        <v>134</v>
      </c>
      <c r="AN12" s="490"/>
      <c r="AO12" s="490"/>
      <c r="AP12" s="490"/>
      <c r="AQ12" s="490"/>
      <c r="AR12" s="490"/>
      <c r="AS12" s="490"/>
      <c r="AT12" s="491"/>
      <c r="AU12" s="492" t="s">
        <v>95</v>
      </c>
      <c r="AV12" s="493"/>
      <c r="AW12" s="493"/>
      <c r="AX12" s="493"/>
      <c r="AY12" s="494" t="s">
        <v>135</v>
      </c>
      <c r="AZ12" s="495"/>
      <c r="BA12" s="495"/>
      <c r="BB12" s="495"/>
      <c r="BC12" s="495"/>
      <c r="BD12" s="495"/>
      <c r="BE12" s="495"/>
      <c r="BF12" s="495"/>
      <c r="BG12" s="495"/>
      <c r="BH12" s="495"/>
      <c r="BI12" s="495"/>
      <c r="BJ12" s="495"/>
      <c r="BK12" s="495"/>
      <c r="BL12" s="495"/>
      <c r="BM12" s="496"/>
      <c r="BN12" s="497">
        <v>150000</v>
      </c>
      <c r="BO12" s="498"/>
      <c r="BP12" s="498"/>
      <c r="BQ12" s="498"/>
      <c r="BR12" s="498"/>
      <c r="BS12" s="498"/>
      <c r="BT12" s="498"/>
      <c r="BU12" s="499"/>
      <c r="BV12" s="497">
        <v>0</v>
      </c>
      <c r="BW12" s="498"/>
      <c r="BX12" s="498"/>
      <c r="BY12" s="498"/>
      <c r="BZ12" s="498"/>
      <c r="CA12" s="498"/>
      <c r="CB12" s="498"/>
      <c r="CC12" s="499"/>
      <c r="CD12" s="500" t="s">
        <v>136</v>
      </c>
      <c r="CE12" s="501"/>
      <c r="CF12" s="501"/>
      <c r="CG12" s="501"/>
      <c r="CH12" s="501"/>
      <c r="CI12" s="501"/>
      <c r="CJ12" s="501"/>
      <c r="CK12" s="501"/>
      <c r="CL12" s="501"/>
      <c r="CM12" s="501"/>
      <c r="CN12" s="501"/>
      <c r="CO12" s="501"/>
      <c r="CP12" s="501"/>
      <c r="CQ12" s="501"/>
      <c r="CR12" s="501"/>
      <c r="CS12" s="502"/>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8749</v>
      </c>
      <c r="S13" s="548"/>
      <c r="T13" s="548"/>
      <c r="U13" s="548"/>
      <c r="V13" s="549"/>
      <c r="W13" s="476" t="s">
        <v>140</v>
      </c>
      <c r="X13" s="477"/>
      <c r="Y13" s="477"/>
      <c r="Z13" s="477"/>
      <c r="AA13" s="477"/>
      <c r="AB13" s="467"/>
      <c r="AC13" s="517">
        <v>168</v>
      </c>
      <c r="AD13" s="518"/>
      <c r="AE13" s="518"/>
      <c r="AF13" s="518"/>
      <c r="AG13" s="557"/>
      <c r="AH13" s="517">
        <v>172</v>
      </c>
      <c r="AI13" s="518"/>
      <c r="AJ13" s="518"/>
      <c r="AK13" s="518"/>
      <c r="AL13" s="519"/>
      <c r="AM13" s="489" t="s">
        <v>141</v>
      </c>
      <c r="AN13" s="490"/>
      <c r="AO13" s="490"/>
      <c r="AP13" s="490"/>
      <c r="AQ13" s="490"/>
      <c r="AR13" s="490"/>
      <c r="AS13" s="490"/>
      <c r="AT13" s="491"/>
      <c r="AU13" s="492" t="s">
        <v>142</v>
      </c>
      <c r="AV13" s="493"/>
      <c r="AW13" s="493"/>
      <c r="AX13" s="493"/>
      <c r="AY13" s="494" t="s">
        <v>143</v>
      </c>
      <c r="AZ13" s="495"/>
      <c r="BA13" s="495"/>
      <c r="BB13" s="495"/>
      <c r="BC13" s="495"/>
      <c r="BD13" s="495"/>
      <c r="BE13" s="495"/>
      <c r="BF13" s="495"/>
      <c r="BG13" s="495"/>
      <c r="BH13" s="495"/>
      <c r="BI13" s="495"/>
      <c r="BJ13" s="495"/>
      <c r="BK13" s="495"/>
      <c r="BL13" s="495"/>
      <c r="BM13" s="496"/>
      <c r="BN13" s="497">
        <v>-354233</v>
      </c>
      <c r="BO13" s="498"/>
      <c r="BP13" s="498"/>
      <c r="BQ13" s="498"/>
      <c r="BR13" s="498"/>
      <c r="BS13" s="498"/>
      <c r="BT13" s="498"/>
      <c r="BU13" s="499"/>
      <c r="BV13" s="497">
        <v>47128</v>
      </c>
      <c r="BW13" s="498"/>
      <c r="BX13" s="498"/>
      <c r="BY13" s="498"/>
      <c r="BZ13" s="498"/>
      <c r="CA13" s="498"/>
      <c r="CB13" s="498"/>
      <c r="CC13" s="499"/>
      <c r="CD13" s="500" t="s">
        <v>144</v>
      </c>
      <c r="CE13" s="501"/>
      <c r="CF13" s="501"/>
      <c r="CG13" s="501"/>
      <c r="CH13" s="501"/>
      <c r="CI13" s="501"/>
      <c r="CJ13" s="501"/>
      <c r="CK13" s="501"/>
      <c r="CL13" s="501"/>
      <c r="CM13" s="501"/>
      <c r="CN13" s="501"/>
      <c r="CO13" s="501"/>
      <c r="CP13" s="501"/>
      <c r="CQ13" s="501"/>
      <c r="CR13" s="501"/>
      <c r="CS13" s="502"/>
      <c r="CT13" s="463">
        <v>13.4</v>
      </c>
      <c r="CU13" s="464"/>
      <c r="CV13" s="464"/>
      <c r="CW13" s="464"/>
      <c r="CX13" s="464"/>
      <c r="CY13" s="464"/>
      <c r="CZ13" s="464"/>
      <c r="DA13" s="465"/>
      <c r="DB13" s="463">
        <v>13.7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8771</v>
      </c>
      <c r="S14" s="548"/>
      <c r="T14" s="548"/>
      <c r="U14" s="548"/>
      <c r="V14" s="549"/>
      <c r="W14" s="456"/>
      <c r="X14" s="457"/>
      <c r="Y14" s="457"/>
      <c r="Z14" s="457"/>
      <c r="AA14" s="457"/>
      <c r="AB14" s="446"/>
      <c r="AC14" s="550">
        <v>4.4000000000000004</v>
      </c>
      <c r="AD14" s="551"/>
      <c r="AE14" s="551"/>
      <c r="AF14" s="551"/>
      <c r="AG14" s="552"/>
      <c r="AH14" s="550">
        <v>4.5999999999999996</v>
      </c>
      <c r="AI14" s="551"/>
      <c r="AJ14" s="551"/>
      <c r="AK14" s="551"/>
      <c r="AL14" s="553"/>
      <c r="AM14" s="489"/>
      <c r="AN14" s="490"/>
      <c r="AO14" s="490"/>
      <c r="AP14" s="490"/>
      <c r="AQ14" s="490"/>
      <c r="AR14" s="490"/>
      <c r="AS14" s="490"/>
      <c r="AT14" s="491"/>
      <c r="AU14" s="492"/>
      <c r="AV14" s="493"/>
      <c r="AW14" s="493"/>
      <c r="AX14" s="493"/>
      <c r="AY14" s="494"/>
      <c r="AZ14" s="495"/>
      <c r="BA14" s="495"/>
      <c r="BB14" s="495"/>
      <c r="BC14" s="495"/>
      <c r="BD14" s="495"/>
      <c r="BE14" s="495"/>
      <c r="BF14" s="495"/>
      <c r="BG14" s="495"/>
      <c r="BH14" s="495"/>
      <c r="BI14" s="495"/>
      <c r="BJ14" s="495"/>
      <c r="BK14" s="495"/>
      <c r="BL14" s="495"/>
      <c r="BM14" s="496"/>
      <c r="BN14" s="497"/>
      <c r="BO14" s="498"/>
      <c r="BP14" s="498"/>
      <c r="BQ14" s="498"/>
      <c r="BR14" s="498"/>
      <c r="BS14" s="498"/>
      <c r="BT14" s="498"/>
      <c r="BU14" s="499"/>
      <c r="BV14" s="497"/>
      <c r="BW14" s="498"/>
      <c r="BX14" s="498"/>
      <c r="BY14" s="498"/>
      <c r="BZ14" s="498"/>
      <c r="CA14" s="498"/>
      <c r="CB14" s="498"/>
      <c r="CC14" s="499"/>
      <c r="CD14" s="558" t="s">
        <v>146</v>
      </c>
      <c r="CE14" s="559"/>
      <c r="CF14" s="559"/>
      <c r="CG14" s="559"/>
      <c r="CH14" s="559"/>
      <c r="CI14" s="559"/>
      <c r="CJ14" s="559"/>
      <c r="CK14" s="559"/>
      <c r="CL14" s="559"/>
      <c r="CM14" s="559"/>
      <c r="CN14" s="559"/>
      <c r="CO14" s="559"/>
      <c r="CP14" s="559"/>
      <c r="CQ14" s="559"/>
      <c r="CR14" s="559"/>
      <c r="CS14" s="560"/>
      <c r="CT14" s="561">
        <v>56.2</v>
      </c>
      <c r="CU14" s="562"/>
      <c r="CV14" s="562"/>
      <c r="CW14" s="562"/>
      <c r="CX14" s="562"/>
      <c r="CY14" s="562"/>
      <c r="CZ14" s="562"/>
      <c r="DA14" s="563"/>
      <c r="DB14" s="561">
        <v>61.9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8617</v>
      </c>
      <c r="S15" s="548"/>
      <c r="T15" s="548"/>
      <c r="U15" s="548"/>
      <c r="V15" s="549"/>
      <c r="W15" s="476" t="s">
        <v>148</v>
      </c>
      <c r="X15" s="477"/>
      <c r="Y15" s="477"/>
      <c r="Z15" s="477"/>
      <c r="AA15" s="477"/>
      <c r="AB15" s="467"/>
      <c r="AC15" s="517">
        <v>795</v>
      </c>
      <c r="AD15" s="518"/>
      <c r="AE15" s="518"/>
      <c r="AF15" s="518"/>
      <c r="AG15" s="557"/>
      <c r="AH15" s="517">
        <v>663</v>
      </c>
      <c r="AI15" s="518"/>
      <c r="AJ15" s="518"/>
      <c r="AK15" s="518"/>
      <c r="AL15" s="519"/>
      <c r="AM15" s="489"/>
      <c r="AN15" s="490"/>
      <c r="AO15" s="490"/>
      <c r="AP15" s="490"/>
      <c r="AQ15" s="490"/>
      <c r="AR15" s="490"/>
      <c r="AS15" s="490"/>
      <c r="AT15" s="491"/>
      <c r="AU15" s="492"/>
      <c r="AV15" s="493"/>
      <c r="AW15" s="493"/>
      <c r="AX15" s="493"/>
      <c r="AY15" s="426" t="s">
        <v>149</v>
      </c>
      <c r="AZ15" s="427"/>
      <c r="BA15" s="427"/>
      <c r="BB15" s="427"/>
      <c r="BC15" s="427"/>
      <c r="BD15" s="427"/>
      <c r="BE15" s="427"/>
      <c r="BF15" s="427"/>
      <c r="BG15" s="427"/>
      <c r="BH15" s="427"/>
      <c r="BI15" s="427"/>
      <c r="BJ15" s="427"/>
      <c r="BK15" s="427"/>
      <c r="BL15" s="427"/>
      <c r="BM15" s="428"/>
      <c r="BN15" s="429">
        <v>1968225</v>
      </c>
      <c r="BO15" s="430"/>
      <c r="BP15" s="430"/>
      <c r="BQ15" s="430"/>
      <c r="BR15" s="430"/>
      <c r="BS15" s="430"/>
      <c r="BT15" s="430"/>
      <c r="BU15" s="431"/>
      <c r="BV15" s="429">
        <v>1869993</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67"/>
      <c r="N16" s="567"/>
      <c r="O16" s="567"/>
      <c r="P16" s="567"/>
      <c r="Q16" s="568"/>
      <c r="R16" s="569" t="s">
        <v>152</v>
      </c>
      <c r="S16" s="570"/>
      <c r="T16" s="570"/>
      <c r="U16" s="570"/>
      <c r="V16" s="571"/>
      <c r="W16" s="456"/>
      <c r="X16" s="457"/>
      <c r="Y16" s="457"/>
      <c r="Z16" s="457"/>
      <c r="AA16" s="457"/>
      <c r="AB16" s="446"/>
      <c r="AC16" s="550">
        <v>20.9</v>
      </c>
      <c r="AD16" s="551"/>
      <c r="AE16" s="551"/>
      <c r="AF16" s="551"/>
      <c r="AG16" s="552"/>
      <c r="AH16" s="550">
        <v>17.600000000000001</v>
      </c>
      <c r="AI16" s="551"/>
      <c r="AJ16" s="551"/>
      <c r="AK16" s="551"/>
      <c r="AL16" s="553"/>
      <c r="AM16" s="489"/>
      <c r="AN16" s="490"/>
      <c r="AO16" s="490"/>
      <c r="AP16" s="490"/>
      <c r="AQ16" s="490"/>
      <c r="AR16" s="490"/>
      <c r="AS16" s="490"/>
      <c r="AT16" s="491"/>
      <c r="AU16" s="492"/>
      <c r="AV16" s="493"/>
      <c r="AW16" s="493"/>
      <c r="AX16" s="493"/>
      <c r="AY16" s="494" t="s">
        <v>153</v>
      </c>
      <c r="AZ16" s="495"/>
      <c r="BA16" s="495"/>
      <c r="BB16" s="495"/>
      <c r="BC16" s="495"/>
      <c r="BD16" s="495"/>
      <c r="BE16" s="495"/>
      <c r="BF16" s="495"/>
      <c r="BG16" s="495"/>
      <c r="BH16" s="495"/>
      <c r="BI16" s="495"/>
      <c r="BJ16" s="495"/>
      <c r="BK16" s="495"/>
      <c r="BL16" s="495"/>
      <c r="BM16" s="496"/>
      <c r="BN16" s="497">
        <v>2208242</v>
      </c>
      <c r="BO16" s="498"/>
      <c r="BP16" s="498"/>
      <c r="BQ16" s="498"/>
      <c r="BR16" s="498"/>
      <c r="BS16" s="498"/>
      <c r="BT16" s="498"/>
      <c r="BU16" s="499"/>
      <c r="BV16" s="497">
        <v>2179119</v>
      </c>
      <c r="BW16" s="498"/>
      <c r="BX16" s="498"/>
      <c r="BY16" s="498"/>
      <c r="BZ16" s="498"/>
      <c r="CA16" s="498"/>
      <c r="CB16" s="498"/>
      <c r="CC16" s="499"/>
      <c r="CD16" s="200"/>
      <c r="CE16" s="575"/>
      <c r="CF16" s="575"/>
      <c r="CG16" s="575"/>
      <c r="CH16" s="575"/>
      <c r="CI16" s="575"/>
      <c r="CJ16" s="575"/>
      <c r="CK16" s="575"/>
      <c r="CL16" s="575"/>
      <c r="CM16" s="575"/>
      <c r="CN16" s="575"/>
      <c r="CO16" s="575"/>
      <c r="CP16" s="575"/>
      <c r="CQ16" s="575"/>
      <c r="CR16" s="575"/>
      <c r="CS16" s="576"/>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2" t="s">
        <v>154</v>
      </c>
      <c r="N17" s="573"/>
      <c r="O17" s="573"/>
      <c r="P17" s="573"/>
      <c r="Q17" s="574"/>
      <c r="R17" s="569" t="s">
        <v>155</v>
      </c>
      <c r="S17" s="570"/>
      <c r="T17" s="570"/>
      <c r="U17" s="570"/>
      <c r="V17" s="571"/>
      <c r="W17" s="476" t="s">
        <v>156</v>
      </c>
      <c r="X17" s="477"/>
      <c r="Y17" s="477"/>
      <c r="Z17" s="477"/>
      <c r="AA17" s="477"/>
      <c r="AB17" s="467"/>
      <c r="AC17" s="517">
        <v>2845</v>
      </c>
      <c r="AD17" s="518"/>
      <c r="AE17" s="518"/>
      <c r="AF17" s="518"/>
      <c r="AG17" s="557"/>
      <c r="AH17" s="517">
        <v>2941</v>
      </c>
      <c r="AI17" s="518"/>
      <c r="AJ17" s="518"/>
      <c r="AK17" s="518"/>
      <c r="AL17" s="519"/>
      <c r="AM17" s="489"/>
      <c r="AN17" s="490"/>
      <c r="AO17" s="490"/>
      <c r="AP17" s="490"/>
      <c r="AQ17" s="490"/>
      <c r="AR17" s="490"/>
      <c r="AS17" s="490"/>
      <c r="AT17" s="491"/>
      <c r="AU17" s="492"/>
      <c r="AV17" s="493"/>
      <c r="AW17" s="493"/>
      <c r="AX17" s="493"/>
      <c r="AY17" s="494" t="s">
        <v>157</v>
      </c>
      <c r="AZ17" s="495"/>
      <c r="BA17" s="495"/>
      <c r="BB17" s="495"/>
      <c r="BC17" s="495"/>
      <c r="BD17" s="495"/>
      <c r="BE17" s="495"/>
      <c r="BF17" s="495"/>
      <c r="BG17" s="495"/>
      <c r="BH17" s="495"/>
      <c r="BI17" s="495"/>
      <c r="BJ17" s="495"/>
      <c r="BK17" s="495"/>
      <c r="BL17" s="495"/>
      <c r="BM17" s="496"/>
      <c r="BN17" s="497">
        <v>2566333</v>
      </c>
      <c r="BO17" s="498"/>
      <c r="BP17" s="498"/>
      <c r="BQ17" s="498"/>
      <c r="BR17" s="498"/>
      <c r="BS17" s="498"/>
      <c r="BT17" s="498"/>
      <c r="BU17" s="499"/>
      <c r="BV17" s="497">
        <v>2430437</v>
      </c>
      <c r="BW17" s="498"/>
      <c r="BX17" s="498"/>
      <c r="BY17" s="498"/>
      <c r="BZ17" s="498"/>
      <c r="CA17" s="498"/>
      <c r="CB17" s="498"/>
      <c r="CC17" s="499"/>
      <c r="CD17" s="200"/>
      <c r="CE17" s="575"/>
      <c r="CF17" s="575"/>
      <c r="CG17" s="575"/>
      <c r="CH17" s="575"/>
      <c r="CI17" s="575"/>
      <c r="CJ17" s="575"/>
      <c r="CK17" s="575"/>
      <c r="CL17" s="575"/>
      <c r="CM17" s="575"/>
      <c r="CN17" s="575"/>
      <c r="CO17" s="575"/>
      <c r="CP17" s="575"/>
      <c r="CQ17" s="575"/>
      <c r="CR17" s="575"/>
      <c r="CS17" s="576"/>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37.44</v>
      </c>
      <c r="M18" s="579"/>
      <c r="N18" s="579"/>
      <c r="O18" s="579"/>
      <c r="P18" s="579"/>
      <c r="Q18" s="579"/>
      <c r="R18" s="580"/>
      <c r="S18" s="580"/>
      <c r="T18" s="580"/>
      <c r="U18" s="580"/>
      <c r="V18" s="581"/>
      <c r="W18" s="478"/>
      <c r="X18" s="479"/>
      <c r="Y18" s="479"/>
      <c r="Z18" s="479"/>
      <c r="AA18" s="479"/>
      <c r="AB18" s="470"/>
      <c r="AC18" s="582">
        <v>74.7</v>
      </c>
      <c r="AD18" s="583"/>
      <c r="AE18" s="583"/>
      <c r="AF18" s="583"/>
      <c r="AG18" s="584"/>
      <c r="AH18" s="582">
        <v>77.900000000000006</v>
      </c>
      <c r="AI18" s="583"/>
      <c r="AJ18" s="583"/>
      <c r="AK18" s="583"/>
      <c r="AL18" s="585"/>
      <c r="AM18" s="489"/>
      <c r="AN18" s="490"/>
      <c r="AO18" s="490"/>
      <c r="AP18" s="490"/>
      <c r="AQ18" s="490"/>
      <c r="AR18" s="490"/>
      <c r="AS18" s="490"/>
      <c r="AT18" s="491"/>
      <c r="AU18" s="492"/>
      <c r="AV18" s="493"/>
      <c r="AW18" s="493"/>
      <c r="AX18" s="493"/>
      <c r="AY18" s="494" t="s">
        <v>159</v>
      </c>
      <c r="AZ18" s="495"/>
      <c r="BA18" s="495"/>
      <c r="BB18" s="495"/>
      <c r="BC18" s="495"/>
      <c r="BD18" s="495"/>
      <c r="BE18" s="495"/>
      <c r="BF18" s="495"/>
      <c r="BG18" s="495"/>
      <c r="BH18" s="495"/>
      <c r="BI18" s="495"/>
      <c r="BJ18" s="495"/>
      <c r="BK18" s="495"/>
      <c r="BL18" s="495"/>
      <c r="BM18" s="496"/>
      <c r="BN18" s="497">
        <v>2755853</v>
      </c>
      <c r="BO18" s="498"/>
      <c r="BP18" s="498"/>
      <c r="BQ18" s="498"/>
      <c r="BR18" s="498"/>
      <c r="BS18" s="498"/>
      <c r="BT18" s="498"/>
      <c r="BU18" s="499"/>
      <c r="BV18" s="497">
        <v>2717696</v>
      </c>
      <c r="BW18" s="498"/>
      <c r="BX18" s="498"/>
      <c r="BY18" s="498"/>
      <c r="BZ18" s="498"/>
      <c r="CA18" s="498"/>
      <c r="CB18" s="498"/>
      <c r="CC18" s="499"/>
      <c r="CD18" s="200"/>
      <c r="CE18" s="575"/>
      <c r="CF18" s="575"/>
      <c r="CG18" s="575"/>
      <c r="CH18" s="575"/>
      <c r="CI18" s="575"/>
      <c r="CJ18" s="575"/>
      <c r="CK18" s="575"/>
      <c r="CL18" s="575"/>
      <c r="CM18" s="575"/>
      <c r="CN18" s="575"/>
      <c r="CO18" s="575"/>
      <c r="CP18" s="575"/>
      <c r="CQ18" s="575"/>
      <c r="CR18" s="575"/>
      <c r="CS18" s="576"/>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220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89"/>
      <c r="AN19" s="490"/>
      <c r="AO19" s="490"/>
      <c r="AP19" s="490"/>
      <c r="AQ19" s="490"/>
      <c r="AR19" s="490"/>
      <c r="AS19" s="490"/>
      <c r="AT19" s="491"/>
      <c r="AU19" s="492"/>
      <c r="AV19" s="493"/>
      <c r="AW19" s="493"/>
      <c r="AX19" s="493"/>
      <c r="AY19" s="494" t="s">
        <v>161</v>
      </c>
      <c r="AZ19" s="495"/>
      <c r="BA19" s="495"/>
      <c r="BB19" s="495"/>
      <c r="BC19" s="495"/>
      <c r="BD19" s="495"/>
      <c r="BE19" s="495"/>
      <c r="BF19" s="495"/>
      <c r="BG19" s="495"/>
      <c r="BH19" s="495"/>
      <c r="BI19" s="495"/>
      <c r="BJ19" s="495"/>
      <c r="BK19" s="495"/>
      <c r="BL19" s="495"/>
      <c r="BM19" s="496"/>
      <c r="BN19" s="497">
        <v>3970998</v>
      </c>
      <c r="BO19" s="498"/>
      <c r="BP19" s="498"/>
      <c r="BQ19" s="498"/>
      <c r="BR19" s="498"/>
      <c r="BS19" s="498"/>
      <c r="BT19" s="498"/>
      <c r="BU19" s="499"/>
      <c r="BV19" s="497">
        <v>4052576</v>
      </c>
      <c r="BW19" s="498"/>
      <c r="BX19" s="498"/>
      <c r="BY19" s="498"/>
      <c r="BZ19" s="498"/>
      <c r="CA19" s="498"/>
      <c r="CB19" s="498"/>
      <c r="CC19" s="499"/>
      <c r="CD19" s="200"/>
      <c r="CE19" s="575"/>
      <c r="CF19" s="575"/>
      <c r="CG19" s="575"/>
      <c r="CH19" s="575"/>
      <c r="CI19" s="575"/>
      <c r="CJ19" s="575"/>
      <c r="CK19" s="575"/>
      <c r="CL19" s="575"/>
      <c r="CM19" s="575"/>
      <c r="CN19" s="575"/>
      <c r="CO19" s="575"/>
      <c r="CP19" s="575"/>
      <c r="CQ19" s="575"/>
      <c r="CR19" s="575"/>
      <c r="CS19" s="576"/>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2825</v>
      </c>
      <c r="M20" s="586"/>
      <c r="N20" s="586"/>
      <c r="O20" s="586"/>
      <c r="P20" s="586"/>
      <c r="Q20" s="586"/>
      <c r="R20" s="587"/>
      <c r="S20" s="587"/>
      <c r="T20" s="587"/>
      <c r="U20" s="587"/>
      <c r="V20" s="588"/>
      <c r="W20" s="478"/>
      <c r="X20" s="479"/>
      <c r="Y20" s="479"/>
      <c r="Z20" s="479"/>
      <c r="AA20" s="479"/>
      <c r="AB20" s="479"/>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494"/>
      <c r="AZ20" s="495"/>
      <c r="BA20" s="495"/>
      <c r="BB20" s="495"/>
      <c r="BC20" s="495"/>
      <c r="BD20" s="495"/>
      <c r="BE20" s="495"/>
      <c r="BF20" s="495"/>
      <c r="BG20" s="495"/>
      <c r="BH20" s="495"/>
      <c r="BI20" s="495"/>
      <c r="BJ20" s="495"/>
      <c r="BK20" s="495"/>
      <c r="BL20" s="495"/>
      <c r="BM20" s="496"/>
      <c r="BN20" s="497"/>
      <c r="BO20" s="498"/>
      <c r="BP20" s="498"/>
      <c r="BQ20" s="498"/>
      <c r="BR20" s="498"/>
      <c r="BS20" s="498"/>
      <c r="BT20" s="498"/>
      <c r="BU20" s="499"/>
      <c r="BV20" s="497"/>
      <c r="BW20" s="498"/>
      <c r="BX20" s="498"/>
      <c r="BY20" s="498"/>
      <c r="BZ20" s="498"/>
      <c r="CA20" s="498"/>
      <c r="CB20" s="498"/>
      <c r="CC20" s="499"/>
      <c r="CD20" s="200"/>
      <c r="CE20" s="575"/>
      <c r="CF20" s="575"/>
      <c r="CG20" s="575"/>
      <c r="CH20" s="575"/>
      <c r="CI20" s="575"/>
      <c r="CJ20" s="575"/>
      <c r="CK20" s="575"/>
      <c r="CL20" s="575"/>
      <c r="CM20" s="575"/>
      <c r="CN20" s="575"/>
      <c r="CO20" s="575"/>
      <c r="CP20" s="575"/>
      <c r="CQ20" s="575"/>
      <c r="CR20" s="575"/>
      <c r="CS20" s="576"/>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494"/>
      <c r="AZ21" s="495"/>
      <c r="BA21" s="495"/>
      <c r="BB21" s="495"/>
      <c r="BC21" s="495"/>
      <c r="BD21" s="495"/>
      <c r="BE21" s="495"/>
      <c r="BF21" s="495"/>
      <c r="BG21" s="495"/>
      <c r="BH21" s="495"/>
      <c r="BI21" s="495"/>
      <c r="BJ21" s="495"/>
      <c r="BK21" s="495"/>
      <c r="BL21" s="495"/>
      <c r="BM21" s="496"/>
      <c r="BN21" s="497"/>
      <c r="BO21" s="498"/>
      <c r="BP21" s="498"/>
      <c r="BQ21" s="498"/>
      <c r="BR21" s="498"/>
      <c r="BS21" s="498"/>
      <c r="BT21" s="498"/>
      <c r="BU21" s="499"/>
      <c r="BV21" s="497"/>
      <c r="BW21" s="498"/>
      <c r="BX21" s="498"/>
      <c r="BY21" s="498"/>
      <c r="BZ21" s="498"/>
      <c r="CA21" s="498"/>
      <c r="CB21" s="498"/>
      <c r="CC21" s="499"/>
      <c r="CD21" s="200"/>
      <c r="CE21" s="575"/>
      <c r="CF21" s="575"/>
      <c r="CG21" s="575"/>
      <c r="CH21" s="575"/>
      <c r="CI21" s="575"/>
      <c r="CJ21" s="575"/>
      <c r="CK21" s="575"/>
      <c r="CL21" s="575"/>
      <c r="CM21" s="575"/>
      <c r="CN21" s="575"/>
      <c r="CO21" s="575"/>
      <c r="CP21" s="575"/>
      <c r="CQ21" s="575"/>
      <c r="CR21" s="575"/>
      <c r="CS21" s="576"/>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2" t="s">
        <v>1</v>
      </c>
      <c r="F22" s="477"/>
      <c r="G22" s="477"/>
      <c r="H22" s="477"/>
      <c r="I22" s="477"/>
      <c r="J22" s="477"/>
      <c r="K22" s="467"/>
      <c r="L22" s="472" t="s">
        <v>165</v>
      </c>
      <c r="M22" s="477"/>
      <c r="N22" s="477"/>
      <c r="O22" s="477"/>
      <c r="P22" s="467"/>
      <c r="Q22" s="609" t="s">
        <v>166</v>
      </c>
      <c r="R22" s="610"/>
      <c r="S22" s="610"/>
      <c r="T22" s="610"/>
      <c r="U22" s="610"/>
      <c r="V22" s="611"/>
      <c r="W22" s="615" t="s">
        <v>167</v>
      </c>
      <c r="X22" s="601"/>
      <c r="Y22" s="602"/>
      <c r="Z22" s="472" t="s">
        <v>1</v>
      </c>
      <c r="AA22" s="477"/>
      <c r="AB22" s="477"/>
      <c r="AC22" s="477"/>
      <c r="AD22" s="477"/>
      <c r="AE22" s="477"/>
      <c r="AF22" s="477"/>
      <c r="AG22" s="467"/>
      <c r="AH22" s="620" t="s">
        <v>168</v>
      </c>
      <c r="AI22" s="477"/>
      <c r="AJ22" s="477"/>
      <c r="AK22" s="477"/>
      <c r="AL22" s="467"/>
      <c r="AM22" s="620" t="s">
        <v>169</v>
      </c>
      <c r="AN22" s="621"/>
      <c r="AO22" s="621"/>
      <c r="AP22" s="621"/>
      <c r="AQ22" s="621"/>
      <c r="AR22" s="622"/>
      <c r="AS22" s="609" t="s">
        <v>166</v>
      </c>
      <c r="AT22" s="610"/>
      <c r="AU22" s="610"/>
      <c r="AV22" s="610"/>
      <c r="AW22" s="610"/>
      <c r="AX22" s="626"/>
      <c r="AY22" s="628"/>
      <c r="AZ22" s="629"/>
      <c r="BA22" s="629"/>
      <c r="BB22" s="629"/>
      <c r="BC22" s="629"/>
      <c r="BD22" s="629"/>
      <c r="BE22" s="629"/>
      <c r="BF22" s="629"/>
      <c r="BG22" s="629"/>
      <c r="BH22" s="629"/>
      <c r="BI22" s="629"/>
      <c r="BJ22" s="629"/>
      <c r="BK22" s="629"/>
      <c r="BL22" s="629"/>
      <c r="BM22" s="630"/>
      <c r="BN22" s="631"/>
      <c r="BO22" s="632"/>
      <c r="BP22" s="632"/>
      <c r="BQ22" s="632"/>
      <c r="BR22" s="632"/>
      <c r="BS22" s="632"/>
      <c r="BT22" s="632"/>
      <c r="BU22" s="633"/>
      <c r="BV22" s="631"/>
      <c r="BW22" s="632"/>
      <c r="BX22" s="632"/>
      <c r="BY22" s="632"/>
      <c r="BZ22" s="632"/>
      <c r="CA22" s="632"/>
      <c r="CB22" s="632"/>
      <c r="CC22" s="633"/>
      <c r="CD22" s="200"/>
      <c r="CE22" s="575"/>
      <c r="CF22" s="575"/>
      <c r="CG22" s="575"/>
      <c r="CH22" s="575"/>
      <c r="CI22" s="575"/>
      <c r="CJ22" s="575"/>
      <c r="CK22" s="575"/>
      <c r="CL22" s="575"/>
      <c r="CM22" s="575"/>
      <c r="CN22" s="575"/>
      <c r="CO22" s="575"/>
      <c r="CP22" s="575"/>
      <c r="CQ22" s="575"/>
      <c r="CR22" s="575"/>
      <c r="CS22" s="576"/>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3"/>
      <c r="AN23" s="624"/>
      <c r="AO23" s="624"/>
      <c r="AP23" s="624"/>
      <c r="AQ23" s="624"/>
      <c r="AR23" s="625"/>
      <c r="AS23" s="612"/>
      <c r="AT23" s="613"/>
      <c r="AU23" s="613"/>
      <c r="AV23" s="613"/>
      <c r="AW23" s="613"/>
      <c r="AX23" s="627"/>
      <c r="AY23" s="426" t="s">
        <v>170</v>
      </c>
      <c r="AZ23" s="427"/>
      <c r="BA23" s="427"/>
      <c r="BB23" s="427"/>
      <c r="BC23" s="427"/>
      <c r="BD23" s="427"/>
      <c r="BE23" s="427"/>
      <c r="BF23" s="427"/>
      <c r="BG23" s="427"/>
      <c r="BH23" s="427"/>
      <c r="BI23" s="427"/>
      <c r="BJ23" s="427"/>
      <c r="BK23" s="427"/>
      <c r="BL23" s="427"/>
      <c r="BM23" s="428"/>
      <c r="BN23" s="497">
        <v>4407107</v>
      </c>
      <c r="BO23" s="498"/>
      <c r="BP23" s="498"/>
      <c r="BQ23" s="498"/>
      <c r="BR23" s="498"/>
      <c r="BS23" s="498"/>
      <c r="BT23" s="498"/>
      <c r="BU23" s="499"/>
      <c r="BV23" s="497">
        <v>4592693</v>
      </c>
      <c r="BW23" s="498"/>
      <c r="BX23" s="498"/>
      <c r="BY23" s="498"/>
      <c r="BZ23" s="498"/>
      <c r="CA23" s="498"/>
      <c r="CB23" s="498"/>
      <c r="CC23" s="499"/>
      <c r="CD23" s="200"/>
      <c r="CE23" s="575"/>
      <c r="CF23" s="575"/>
      <c r="CG23" s="575"/>
      <c r="CH23" s="575"/>
      <c r="CI23" s="575"/>
      <c r="CJ23" s="575"/>
      <c r="CK23" s="575"/>
      <c r="CL23" s="575"/>
      <c r="CM23" s="575"/>
      <c r="CN23" s="575"/>
      <c r="CO23" s="575"/>
      <c r="CP23" s="575"/>
      <c r="CQ23" s="575"/>
      <c r="CR23" s="575"/>
      <c r="CS23" s="576"/>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0"/>
      <c r="G24" s="490"/>
      <c r="H24" s="490"/>
      <c r="I24" s="490"/>
      <c r="J24" s="490"/>
      <c r="K24" s="491"/>
      <c r="L24" s="517">
        <v>1</v>
      </c>
      <c r="M24" s="518"/>
      <c r="N24" s="518"/>
      <c r="O24" s="518"/>
      <c r="P24" s="557"/>
      <c r="Q24" s="517">
        <v>7190</v>
      </c>
      <c r="R24" s="518"/>
      <c r="S24" s="518"/>
      <c r="T24" s="518"/>
      <c r="U24" s="518"/>
      <c r="V24" s="557"/>
      <c r="W24" s="616"/>
      <c r="X24" s="604"/>
      <c r="Y24" s="605"/>
      <c r="Z24" s="516" t="s">
        <v>172</v>
      </c>
      <c r="AA24" s="490"/>
      <c r="AB24" s="490"/>
      <c r="AC24" s="490"/>
      <c r="AD24" s="490"/>
      <c r="AE24" s="490"/>
      <c r="AF24" s="490"/>
      <c r="AG24" s="491"/>
      <c r="AH24" s="517">
        <v>71</v>
      </c>
      <c r="AI24" s="518"/>
      <c r="AJ24" s="518"/>
      <c r="AK24" s="518"/>
      <c r="AL24" s="557"/>
      <c r="AM24" s="517">
        <v>213781</v>
      </c>
      <c r="AN24" s="518"/>
      <c r="AO24" s="518"/>
      <c r="AP24" s="518"/>
      <c r="AQ24" s="518"/>
      <c r="AR24" s="557"/>
      <c r="AS24" s="517">
        <v>3011</v>
      </c>
      <c r="AT24" s="518"/>
      <c r="AU24" s="518"/>
      <c r="AV24" s="518"/>
      <c r="AW24" s="518"/>
      <c r="AX24" s="519"/>
      <c r="AY24" s="628" t="s">
        <v>173</v>
      </c>
      <c r="AZ24" s="629"/>
      <c r="BA24" s="629"/>
      <c r="BB24" s="629"/>
      <c r="BC24" s="629"/>
      <c r="BD24" s="629"/>
      <c r="BE24" s="629"/>
      <c r="BF24" s="629"/>
      <c r="BG24" s="629"/>
      <c r="BH24" s="629"/>
      <c r="BI24" s="629"/>
      <c r="BJ24" s="629"/>
      <c r="BK24" s="629"/>
      <c r="BL24" s="629"/>
      <c r="BM24" s="630"/>
      <c r="BN24" s="497">
        <v>3682607</v>
      </c>
      <c r="BO24" s="498"/>
      <c r="BP24" s="498"/>
      <c r="BQ24" s="498"/>
      <c r="BR24" s="498"/>
      <c r="BS24" s="498"/>
      <c r="BT24" s="498"/>
      <c r="BU24" s="499"/>
      <c r="BV24" s="497">
        <v>3811062</v>
      </c>
      <c r="BW24" s="498"/>
      <c r="BX24" s="498"/>
      <c r="BY24" s="498"/>
      <c r="BZ24" s="498"/>
      <c r="CA24" s="498"/>
      <c r="CB24" s="498"/>
      <c r="CC24" s="499"/>
      <c r="CD24" s="200"/>
      <c r="CE24" s="575"/>
      <c r="CF24" s="575"/>
      <c r="CG24" s="575"/>
      <c r="CH24" s="575"/>
      <c r="CI24" s="575"/>
      <c r="CJ24" s="575"/>
      <c r="CK24" s="575"/>
      <c r="CL24" s="575"/>
      <c r="CM24" s="575"/>
      <c r="CN24" s="575"/>
      <c r="CO24" s="575"/>
      <c r="CP24" s="575"/>
      <c r="CQ24" s="575"/>
      <c r="CR24" s="575"/>
      <c r="CS24" s="576"/>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0"/>
      <c r="G25" s="490"/>
      <c r="H25" s="490"/>
      <c r="I25" s="490"/>
      <c r="J25" s="490"/>
      <c r="K25" s="491"/>
      <c r="L25" s="517">
        <v>1</v>
      </c>
      <c r="M25" s="518"/>
      <c r="N25" s="518"/>
      <c r="O25" s="518"/>
      <c r="P25" s="557"/>
      <c r="Q25" s="517">
        <v>5910</v>
      </c>
      <c r="R25" s="518"/>
      <c r="S25" s="518"/>
      <c r="T25" s="518"/>
      <c r="U25" s="518"/>
      <c r="V25" s="557"/>
      <c r="W25" s="616"/>
      <c r="X25" s="604"/>
      <c r="Y25" s="605"/>
      <c r="Z25" s="516" t="s">
        <v>175</v>
      </c>
      <c r="AA25" s="490"/>
      <c r="AB25" s="490"/>
      <c r="AC25" s="490"/>
      <c r="AD25" s="490"/>
      <c r="AE25" s="490"/>
      <c r="AF25" s="490"/>
      <c r="AG25" s="491"/>
      <c r="AH25" s="517" t="s">
        <v>138</v>
      </c>
      <c r="AI25" s="518"/>
      <c r="AJ25" s="518"/>
      <c r="AK25" s="518"/>
      <c r="AL25" s="557"/>
      <c r="AM25" s="517" t="s">
        <v>137</v>
      </c>
      <c r="AN25" s="518"/>
      <c r="AO25" s="518"/>
      <c r="AP25" s="518"/>
      <c r="AQ25" s="518"/>
      <c r="AR25" s="557"/>
      <c r="AS25" s="517" t="s">
        <v>137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214973</v>
      </c>
      <c r="BO25" s="430"/>
      <c r="BP25" s="430"/>
      <c r="BQ25" s="430"/>
      <c r="BR25" s="430"/>
      <c r="BS25" s="430"/>
      <c r="BT25" s="430"/>
      <c r="BU25" s="431"/>
      <c r="BV25" s="429">
        <v>162207</v>
      </c>
      <c r="BW25" s="430"/>
      <c r="BX25" s="430"/>
      <c r="BY25" s="430"/>
      <c r="BZ25" s="430"/>
      <c r="CA25" s="430"/>
      <c r="CB25" s="430"/>
      <c r="CC25" s="431"/>
      <c r="CD25" s="200"/>
      <c r="CE25" s="575"/>
      <c r="CF25" s="575"/>
      <c r="CG25" s="575"/>
      <c r="CH25" s="575"/>
      <c r="CI25" s="575"/>
      <c r="CJ25" s="575"/>
      <c r="CK25" s="575"/>
      <c r="CL25" s="575"/>
      <c r="CM25" s="575"/>
      <c r="CN25" s="575"/>
      <c r="CO25" s="575"/>
      <c r="CP25" s="575"/>
      <c r="CQ25" s="575"/>
      <c r="CR25" s="575"/>
      <c r="CS25" s="576"/>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0"/>
      <c r="G26" s="490"/>
      <c r="H26" s="490"/>
      <c r="I26" s="490"/>
      <c r="J26" s="490"/>
      <c r="K26" s="491"/>
      <c r="L26" s="517">
        <v>1</v>
      </c>
      <c r="M26" s="518"/>
      <c r="N26" s="518"/>
      <c r="O26" s="518"/>
      <c r="P26" s="557"/>
      <c r="Q26" s="517">
        <v>5510</v>
      </c>
      <c r="R26" s="518"/>
      <c r="S26" s="518"/>
      <c r="T26" s="518"/>
      <c r="U26" s="518"/>
      <c r="V26" s="557"/>
      <c r="W26" s="616"/>
      <c r="X26" s="604"/>
      <c r="Y26" s="605"/>
      <c r="Z26" s="516" t="s">
        <v>178</v>
      </c>
      <c r="AA26" s="634"/>
      <c r="AB26" s="634"/>
      <c r="AC26" s="634"/>
      <c r="AD26" s="634"/>
      <c r="AE26" s="634"/>
      <c r="AF26" s="634"/>
      <c r="AG26" s="635"/>
      <c r="AH26" s="517" t="s">
        <v>137</v>
      </c>
      <c r="AI26" s="518"/>
      <c r="AJ26" s="518"/>
      <c r="AK26" s="518"/>
      <c r="AL26" s="557"/>
      <c r="AM26" s="517" t="s">
        <v>138</v>
      </c>
      <c r="AN26" s="518"/>
      <c r="AO26" s="518"/>
      <c r="AP26" s="518"/>
      <c r="AQ26" s="518"/>
      <c r="AR26" s="557"/>
      <c r="AS26" s="517" t="s">
        <v>137</v>
      </c>
      <c r="AT26" s="518"/>
      <c r="AU26" s="518"/>
      <c r="AV26" s="518"/>
      <c r="AW26" s="518"/>
      <c r="AX26" s="519"/>
      <c r="AY26" s="500" t="s">
        <v>179</v>
      </c>
      <c r="AZ26" s="501"/>
      <c r="BA26" s="501"/>
      <c r="BB26" s="501"/>
      <c r="BC26" s="501"/>
      <c r="BD26" s="501"/>
      <c r="BE26" s="501"/>
      <c r="BF26" s="501"/>
      <c r="BG26" s="501"/>
      <c r="BH26" s="501"/>
      <c r="BI26" s="501"/>
      <c r="BJ26" s="501"/>
      <c r="BK26" s="501"/>
      <c r="BL26" s="501"/>
      <c r="BM26" s="502"/>
      <c r="BN26" s="497" t="s">
        <v>137</v>
      </c>
      <c r="BO26" s="498"/>
      <c r="BP26" s="498"/>
      <c r="BQ26" s="498"/>
      <c r="BR26" s="498"/>
      <c r="BS26" s="498"/>
      <c r="BT26" s="498"/>
      <c r="BU26" s="499"/>
      <c r="BV26" s="497" t="s">
        <v>137</v>
      </c>
      <c r="BW26" s="498"/>
      <c r="BX26" s="498"/>
      <c r="BY26" s="498"/>
      <c r="BZ26" s="498"/>
      <c r="CA26" s="498"/>
      <c r="CB26" s="498"/>
      <c r="CC26" s="499"/>
      <c r="CD26" s="200"/>
      <c r="CE26" s="575"/>
      <c r="CF26" s="575"/>
      <c r="CG26" s="575"/>
      <c r="CH26" s="575"/>
      <c r="CI26" s="575"/>
      <c r="CJ26" s="575"/>
      <c r="CK26" s="575"/>
      <c r="CL26" s="575"/>
      <c r="CM26" s="575"/>
      <c r="CN26" s="575"/>
      <c r="CO26" s="575"/>
      <c r="CP26" s="575"/>
      <c r="CQ26" s="575"/>
      <c r="CR26" s="575"/>
      <c r="CS26" s="576"/>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0"/>
      <c r="G27" s="490"/>
      <c r="H27" s="490"/>
      <c r="I27" s="490"/>
      <c r="J27" s="490"/>
      <c r="K27" s="491"/>
      <c r="L27" s="517">
        <v>1</v>
      </c>
      <c r="M27" s="518"/>
      <c r="N27" s="518"/>
      <c r="O27" s="518"/>
      <c r="P27" s="557"/>
      <c r="Q27" s="517">
        <v>3200</v>
      </c>
      <c r="R27" s="518"/>
      <c r="S27" s="518"/>
      <c r="T27" s="518"/>
      <c r="U27" s="518"/>
      <c r="V27" s="557"/>
      <c r="W27" s="616"/>
      <c r="X27" s="604"/>
      <c r="Y27" s="605"/>
      <c r="Z27" s="516" t="s">
        <v>181</v>
      </c>
      <c r="AA27" s="490"/>
      <c r="AB27" s="490"/>
      <c r="AC27" s="490"/>
      <c r="AD27" s="490"/>
      <c r="AE27" s="490"/>
      <c r="AF27" s="490"/>
      <c r="AG27" s="491"/>
      <c r="AH27" s="517">
        <v>7</v>
      </c>
      <c r="AI27" s="518"/>
      <c r="AJ27" s="518"/>
      <c r="AK27" s="518"/>
      <c r="AL27" s="557"/>
      <c r="AM27" s="517">
        <v>21469</v>
      </c>
      <c r="AN27" s="518"/>
      <c r="AO27" s="518"/>
      <c r="AP27" s="518"/>
      <c r="AQ27" s="518"/>
      <c r="AR27" s="557"/>
      <c r="AS27" s="517">
        <v>3067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1" t="s">
        <v>137</v>
      </c>
      <c r="BO27" s="632"/>
      <c r="BP27" s="632"/>
      <c r="BQ27" s="632"/>
      <c r="BR27" s="632"/>
      <c r="BS27" s="632"/>
      <c r="BT27" s="632"/>
      <c r="BU27" s="633"/>
      <c r="BV27" s="631" t="s">
        <v>138</v>
      </c>
      <c r="BW27" s="632"/>
      <c r="BX27" s="632"/>
      <c r="BY27" s="632"/>
      <c r="BZ27" s="632"/>
      <c r="CA27" s="632"/>
      <c r="CB27" s="632"/>
      <c r="CC27" s="633"/>
      <c r="CD27" s="202"/>
      <c r="CE27" s="575"/>
      <c r="CF27" s="575"/>
      <c r="CG27" s="575"/>
      <c r="CH27" s="575"/>
      <c r="CI27" s="575"/>
      <c r="CJ27" s="575"/>
      <c r="CK27" s="575"/>
      <c r="CL27" s="575"/>
      <c r="CM27" s="575"/>
      <c r="CN27" s="575"/>
      <c r="CO27" s="575"/>
      <c r="CP27" s="575"/>
      <c r="CQ27" s="575"/>
      <c r="CR27" s="575"/>
      <c r="CS27" s="576"/>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0"/>
      <c r="G28" s="490"/>
      <c r="H28" s="490"/>
      <c r="I28" s="490"/>
      <c r="J28" s="490"/>
      <c r="K28" s="491"/>
      <c r="L28" s="517">
        <v>1</v>
      </c>
      <c r="M28" s="518"/>
      <c r="N28" s="518"/>
      <c r="O28" s="518"/>
      <c r="P28" s="557"/>
      <c r="Q28" s="517">
        <v>2710</v>
      </c>
      <c r="R28" s="518"/>
      <c r="S28" s="518"/>
      <c r="T28" s="518"/>
      <c r="U28" s="518"/>
      <c r="V28" s="557"/>
      <c r="W28" s="616"/>
      <c r="X28" s="604"/>
      <c r="Y28" s="605"/>
      <c r="Z28" s="516" t="s">
        <v>184</v>
      </c>
      <c r="AA28" s="490"/>
      <c r="AB28" s="490"/>
      <c r="AC28" s="490"/>
      <c r="AD28" s="490"/>
      <c r="AE28" s="490"/>
      <c r="AF28" s="490"/>
      <c r="AG28" s="491"/>
      <c r="AH28" s="517" t="s">
        <v>137</v>
      </c>
      <c r="AI28" s="518"/>
      <c r="AJ28" s="518"/>
      <c r="AK28" s="518"/>
      <c r="AL28" s="557"/>
      <c r="AM28" s="517" t="s">
        <v>137</v>
      </c>
      <c r="AN28" s="518"/>
      <c r="AO28" s="518"/>
      <c r="AP28" s="518"/>
      <c r="AQ28" s="518"/>
      <c r="AR28" s="557"/>
      <c r="AS28" s="517" t="s">
        <v>137</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839780</v>
      </c>
      <c r="BO28" s="430"/>
      <c r="BP28" s="430"/>
      <c r="BQ28" s="430"/>
      <c r="BR28" s="430"/>
      <c r="BS28" s="430"/>
      <c r="BT28" s="430"/>
      <c r="BU28" s="431"/>
      <c r="BV28" s="429">
        <v>988877</v>
      </c>
      <c r="BW28" s="430"/>
      <c r="BX28" s="430"/>
      <c r="BY28" s="430"/>
      <c r="BZ28" s="430"/>
      <c r="CA28" s="430"/>
      <c r="CB28" s="430"/>
      <c r="CC28" s="431"/>
      <c r="CD28" s="200"/>
      <c r="CE28" s="575"/>
      <c r="CF28" s="575"/>
      <c r="CG28" s="575"/>
      <c r="CH28" s="575"/>
      <c r="CI28" s="575"/>
      <c r="CJ28" s="575"/>
      <c r="CK28" s="575"/>
      <c r="CL28" s="575"/>
      <c r="CM28" s="575"/>
      <c r="CN28" s="575"/>
      <c r="CO28" s="575"/>
      <c r="CP28" s="575"/>
      <c r="CQ28" s="575"/>
      <c r="CR28" s="575"/>
      <c r="CS28" s="576"/>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0"/>
      <c r="G29" s="490"/>
      <c r="H29" s="490"/>
      <c r="I29" s="490"/>
      <c r="J29" s="490"/>
      <c r="K29" s="491"/>
      <c r="L29" s="517">
        <v>8</v>
      </c>
      <c r="M29" s="518"/>
      <c r="N29" s="518"/>
      <c r="O29" s="518"/>
      <c r="P29" s="557"/>
      <c r="Q29" s="517">
        <v>2500</v>
      </c>
      <c r="R29" s="518"/>
      <c r="S29" s="518"/>
      <c r="T29" s="518"/>
      <c r="U29" s="518"/>
      <c r="V29" s="557"/>
      <c r="W29" s="617"/>
      <c r="X29" s="618"/>
      <c r="Y29" s="619"/>
      <c r="Z29" s="516" t="s">
        <v>187</v>
      </c>
      <c r="AA29" s="490"/>
      <c r="AB29" s="490"/>
      <c r="AC29" s="490"/>
      <c r="AD29" s="490"/>
      <c r="AE29" s="490"/>
      <c r="AF29" s="490"/>
      <c r="AG29" s="491"/>
      <c r="AH29" s="517">
        <v>78</v>
      </c>
      <c r="AI29" s="518"/>
      <c r="AJ29" s="518"/>
      <c r="AK29" s="518"/>
      <c r="AL29" s="557"/>
      <c r="AM29" s="517">
        <v>235250</v>
      </c>
      <c r="AN29" s="518"/>
      <c r="AO29" s="518"/>
      <c r="AP29" s="518"/>
      <c r="AQ29" s="518"/>
      <c r="AR29" s="557"/>
      <c r="AS29" s="517">
        <v>3016</v>
      </c>
      <c r="AT29" s="518"/>
      <c r="AU29" s="518"/>
      <c r="AV29" s="518"/>
      <c r="AW29" s="518"/>
      <c r="AX29" s="519"/>
      <c r="AY29" s="645"/>
      <c r="AZ29" s="646"/>
      <c r="BA29" s="646"/>
      <c r="BB29" s="647"/>
      <c r="BC29" s="494" t="s">
        <v>188</v>
      </c>
      <c r="BD29" s="495"/>
      <c r="BE29" s="495"/>
      <c r="BF29" s="495"/>
      <c r="BG29" s="495"/>
      <c r="BH29" s="495"/>
      <c r="BI29" s="495"/>
      <c r="BJ29" s="495"/>
      <c r="BK29" s="495"/>
      <c r="BL29" s="495"/>
      <c r="BM29" s="496"/>
      <c r="BN29" s="497">
        <v>219257</v>
      </c>
      <c r="BO29" s="498"/>
      <c r="BP29" s="498"/>
      <c r="BQ29" s="498"/>
      <c r="BR29" s="498"/>
      <c r="BS29" s="498"/>
      <c r="BT29" s="498"/>
      <c r="BU29" s="499"/>
      <c r="BV29" s="497">
        <v>218883</v>
      </c>
      <c r="BW29" s="498"/>
      <c r="BX29" s="498"/>
      <c r="BY29" s="498"/>
      <c r="BZ29" s="498"/>
      <c r="CA29" s="498"/>
      <c r="CB29" s="498"/>
      <c r="CC29" s="499"/>
      <c r="CD29" s="202"/>
      <c r="CE29" s="575"/>
      <c r="CF29" s="575"/>
      <c r="CG29" s="575"/>
      <c r="CH29" s="575"/>
      <c r="CI29" s="575"/>
      <c r="CJ29" s="575"/>
      <c r="CK29" s="575"/>
      <c r="CL29" s="575"/>
      <c r="CM29" s="575"/>
      <c r="CN29" s="575"/>
      <c r="CO29" s="575"/>
      <c r="CP29" s="575"/>
      <c r="CQ29" s="575"/>
      <c r="CR29" s="575"/>
      <c r="CS29" s="576"/>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36"/>
      <c r="M30" s="637"/>
      <c r="N30" s="637"/>
      <c r="O30" s="637"/>
      <c r="P30" s="638"/>
      <c r="Q30" s="636"/>
      <c r="R30" s="637"/>
      <c r="S30" s="637"/>
      <c r="T30" s="637"/>
      <c r="U30" s="637"/>
      <c r="V30" s="638"/>
      <c r="W30" s="639" t="s">
        <v>189</v>
      </c>
      <c r="X30" s="640"/>
      <c r="Y30" s="640"/>
      <c r="Z30" s="640"/>
      <c r="AA30" s="640"/>
      <c r="AB30" s="640"/>
      <c r="AC30" s="640"/>
      <c r="AD30" s="640"/>
      <c r="AE30" s="640"/>
      <c r="AF30" s="640"/>
      <c r="AG30" s="641"/>
      <c r="AH30" s="582">
        <v>93.8</v>
      </c>
      <c r="AI30" s="583"/>
      <c r="AJ30" s="583"/>
      <c r="AK30" s="583"/>
      <c r="AL30" s="583"/>
      <c r="AM30" s="583"/>
      <c r="AN30" s="583"/>
      <c r="AO30" s="583"/>
      <c r="AP30" s="583"/>
      <c r="AQ30" s="583"/>
      <c r="AR30" s="583"/>
      <c r="AS30" s="583"/>
      <c r="AT30" s="583"/>
      <c r="AU30" s="583"/>
      <c r="AV30" s="583"/>
      <c r="AW30" s="583"/>
      <c r="AX30" s="585"/>
      <c r="AY30" s="648"/>
      <c r="AZ30" s="649"/>
      <c r="BA30" s="649"/>
      <c r="BB30" s="650"/>
      <c r="BC30" s="628" t="s">
        <v>50</v>
      </c>
      <c r="BD30" s="629"/>
      <c r="BE30" s="629"/>
      <c r="BF30" s="629"/>
      <c r="BG30" s="629"/>
      <c r="BH30" s="629"/>
      <c r="BI30" s="629"/>
      <c r="BJ30" s="629"/>
      <c r="BK30" s="629"/>
      <c r="BL30" s="629"/>
      <c r="BM30" s="630"/>
      <c r="BN30" s="631">
        <v>203911</v>
      </c>
      <c r="BO30" s="632"/>
      <c r="BP30" s="632"/>
      <c r="BQ30" s="632"/>
      <c r="BR30" s="632"/>
      <c r="BS30" s="632"/>
      <c r="BT30" s="632"/>
      <c r="BU30" s="633"/>
      <c r="BV30" s="631">
        <v>155187</v>
      </c>
      <c r="BW30" s="632"/>
      <c r="BX30" s="632"/>
      <c r="BY30" s="632"/>
      <c r="BZ30" s="632"/>
      <c r="CA30" s="632"/>
      <c r="CB30" s="632"/>
      <c r="CC30" s="63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84" t="s">
        <v>196</v>
      </c>
      <c r="D33" s="484"/>
      <c r="E33" s="455" t="s">
        <v>197</v>
      </c>
      <c r="F33" s="455"/>
      <c r="G33" s="455"/>
      <c r="H33" s="455"/>
      <c r="I33" s="455"/>
      <c r="J33" s="455"/>
      <c r="K33" s="455"/>
      <c r="L33" s="455"/>
      <c r="M33" s="455"/>
      <c r="N33" s="455"/>
      <c r="O33" s="455"/>
      <c r="P33" s="455"/>
      <c r="Q33" s="455"/>
      <c r="R33" s="455"/>
      <c r="S33" s="455"/>
      <c r="T33" s="215"/>
      <c r="U33" s="484" t="s">
        <v>196</v>
      </c>
      <c r="V33" s="484"/>
      <c r="W33" s="455" t="s">
        <v>198</v>
      </c>
      <c r="X33" s="455"/>
      <c r="Y33" s="455"/>
      <c r="Z33" s="455"/>
      <c r="AA33" s="455"/>
      <c r="AB33" s="455"/>
      <c r="AC33" s="455"/>
      <c r="AD33" s="455"/>
      <c r="AE33" s="455"/>
      <c r="AF33" s="455"/>
      <c r="AG33" s="455"/>
      <c r="AH33" s="455"/>
      <c r="AI33" s="455"/>
      <c r="AJ33" s="455"/>
      <c r="AK33" s="455"/>
      <c r="AL33" s="215"/>
      <c r="AM33" s="484" t="s">
        <v>199</v>
      </c>
      <c r="AN33" s="484"/>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84" t="s">
        <v>200</v>
      </c>
      <c r="BX33" s="484"/>
      <c r="BY33" s="455" t="s">
        <v>202</v>
      </c>
      <c r="BZ33" s="455"/>
      <c r="CA33" s="455"/>
      <c r="CB33" s="455"/>
      <c r="CC33" s="455"/>
      <c r="CD33" s="455"/>
      <c r="CE33" s="455"/>
      <c r="CF33" s="455"/>
      <c r="CG33" s="455"/>
      <c r="CH33" s="455"/>
      <c r="CI33" s="455"/>
      <c r="CJ33" s="455"/>
      <c r="CK33" s="455"/>
      <c r="CL33" s="455"/>
      <c r="CM33" s="455"/>
      <c r="CN33" s="215"/>
      <c r="CO33" s="484" t="s">
        <v>196</v>
      </c>
      <c r="CP33" s="484"/>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4</v>
      </c>
      <c r="AN34" s="652"/>
      <c r="AO34" s="653" t="str">
        <f>IF('各会計、関係団体の財政状況及び健全化判断比率'!B30="","",'各会計、関係団体の財政状況及び健全化判断比率'!B30)</f>
        <v>水道事業会計</v>
      </c>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t="str">
        <f>IF(BY34="","",MAX(C34:D43,U34:V43,AM34:AN43,BE34:BF43)+1)</f>
        <v/>
      </c>
      <c r="BX34" s="652"/>
      <c r="BY34" s="653" t="str">
        <f>IF('各会計、関係団体の財政状況及び健全化判断比率'!B68="","",'各会計、関係団体の財政状況及び健全化判断比率'!B68)</f>
        <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草場地区再開発事業特別会計</v>
      </c>
      <c r="BH35" s="653"/>
      <c r="BI35" s="653"/>
      <c r="BJ35" s="653"/>
      <c r="BK35" s="653"/>
      <c r="BL35" s="653"/>
      <c r="BM35" s="653"/>
      <c r="BN35" s="653"/>
      <c r="BO35" s="653"/>
      <c r="BP35" s="653"/>
      <c r="BQ35" s="653"/>
      <c r="BR35" s="653"/>
      <c r="BS35" s="653"/>
      <c r="BT35" s="653"/>
      <c r="BU35" s="653"/>
      <c r="BV35" s="213"/>
      <c r="BW35" s="652" t="str">
        <f t="shared" ref="BW35:BW43" si="2">IF(BY35="","",BW34+1)</f>
        <v/>
      </c>
      <c r="BX35" s="652"/>
      <c r="BY35" s="653" t="str">
        <f>IF('各会計、関係団体の財政状況及び健全化判断比率'!B69="","",'各会計、関係団体の財政状況及び健全化判断比率'!B69)</f>
        <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pJBXF48uAz/SR2BJyU963+F5KJzXNqurcROLGSNMkUriYSJf3Wv9t9FCrWIGZkdyZ3vJLlVdR9Jy4oOUTIttg==" saltValue="9fDp3Dc1ZCFHU048VSqp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566</v>
      </c>
      <c r="D34" s="1244"/>
      <c r="E34" s="1245"/>
      <c r="F34" s="32">
        <v>12.24</v>
      </c>
      <c r="G34" s="33">
        <v>12.81</v>
      </c>
      <c r="H34" s="33">
        <v>13.89</v>
      </c>
      <c r="I34" s="33">
        <v>15.31</v>
      </c>
      <c r="J34" s="34">
        <v>16.559999999999999</v>
      </c>
      <c r="K34" s="22"/>
      <c r="L34" s="22"/>
      <c r="M34" s="22"/>
      <c r="N34" s="22"/>
      <c r="O34" s="22"/>
      <c r="P34" s="22"/>
    </row>
    <row r="35" spans="1:16" ht="39" customHeight="1" x14ac:dyDescent="0.15">
      <c r="A35" s="22"/>
      <c r="B35" s="35"/>
      <c r="C35" s="1238" t="s">
        <v>567</v>
      </c>
      <c r="D35" s="1239"/>
      <c r="E35" s="1240"/>
      <c r="F35" s="36">
        <v>6.66</v>
      </c>
      <c r="G35" s="37">
        <v>7.76</v>
      </c>
      <c r="H35" s="37">
        <v>16.760000000000002</v>
      </c>
      <c r="I35" s="37">
        <v>17.760000000000002</v>
      </c>
      <c r="J35" s="38">
        <v>10.49</v>
      </c>
      <c r="K35" s="22"/>
      <c r="L35" s="22"/>
      <c r="M35" s="22"/>
      <c r="N35" s="22"/>
      <c r="O35" s="22"/>
      <c r="P35" s="22"/>
    </row>
    <row r="36" spans="1:16" ht="39" customHeight="1" x14ac:dyDescent="0.15">
      <c r="A36" s="22"/>
      <c r="B36" s="35"/>
      <c r="C36" s="1238" t="s">
        <v>568</v>
      </c>
      <c r="D36" s="1239"/>
      <c r="E36" s="1240"/>
      <c r="F36" s="36">
        <v>0.21</v>
      </c>
      <c r="G36" s="37">
        <v>0.3</v>
      </c>
      <c r="H36" s="37">
        <v>0.24</v>
      </c>
      <c r="I36" s="37">
        <v>0.48</v>
      </c>
      <c r="J36" s="38">
        <v>1.63</v>
      </c>
      <c r="K36" s="22"/>
      <c r="L36" s="22"/>
      <c r="M36" s="22"/>
      <c r="N36" s="22"/>
      <c r="O36" s="22"/>
      <c r="P36" s="22"/>
    </row>
    <row r="37" spans="1:16" ht="39" customHeight="1" x14ac:dyDescent="0.15">
      <c r="A37" s="22"/>
      <c r="B37" s="35"/>
      <c r="C37" s="1238" t="s">
        <v>569</v>
      </c>
      <c r="D37" s="1239"/>
      <c r="E37" s="1240"/>
      <c r="F37" s="36">
        <v>1.95</v>
      </c>
      <c r="G37" s="37">
        <v>1.7</v>
      </c>
      <c r="H37" s="37">
        <v>1.17</v>
      </c>
      <c r="I37" s="37">
        <v>0.16</v>
      </c>
      <c r="J37" s="38">
        <v>0.35</v>
      </c>
      <c r="K37" s="22"/>
      <c r="L37" s="22"/>
      <c r="M37" s="22"/>
      <c r="N37" s="22"/>
      <c r="O37" s="22"/>
      <c r="P37" s="22"/>
    </row>
    <row r="38" spans="1:16" ht="39" customHeight="1" x14ac:dyDescent="0.15">
      <c r="A38" s="22"/>
      <c r="B38" s="35"/>
      <c r="C38" s="1238" t="s">
        <v>570</v>
      </c>
      <c r="D38" s="1239"/>
      <c r="E38" s="1240"/>
      <c r="F38" s="36">
        <v>0.17</v>
      </c>
      <c r="G38" s="37">
        <v>0.19</v>
      </c>
      <c r="H38" s="37">
        <v>0.17</v>
      </c>
      <c r="I38" s="37">
        <v>0.19</v>
      </c>
      <c r="J38" s="38">
        <v>0.17</v>
      </c>
      <c r="K38" s="22"/>
      <c r="L38" s="22"/>
      <c r="M38" s="22"/>
      <c r="N38" s="22"/>
      <c r="O38" s="22"/>
      <c r="P38" s="22"/>
    </row>
    <row r="39" spans="1:16" ht="39" customHeight="1" x14ac:dyDescent="0.15">
      <c r="A39" s="22"/>
      <c r="B39" s="35"/>
      <c r="C39" s="1238" t="s">
        <v>571</v>
      </c>
      <c r="D39" s="1239"/>
      <c r="E39" s="1240"/>
      <c r="F39" s="36" t="s">
        <v>515</v>
      </c>
      <c r="G39" s="37" t="s">
        <v>515</v>
      </c>
      <c r="H39" s="37">
        <v>0.03</v>
      </c>
      <c r="I39" s="37">
        <v>0.06</v>
      </c>
      <c r="J39" s="38">
        <v>0.13</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572</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573</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EdbSpSzwL59AnCS1FJt4RswW5vqUoGyXDC9sBKUFxwwc385fITmFZOQ73qAE8MmQztBxYP1tim0ZmyncV2Rfw==" saltValue="nJ+xORvyenGccEq8fFEy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450</v>
      </c>
      <c r="L45" s="60">
        <v>454</v>
      </c>
      <c r="M45" s="60">
        <v>462</v>
      </c>
      <c r="N45" s="60">
        <v>516</v>
      </c>
      <c r="O45" s="61">
        <v>445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239</v>
      </c>
      <c r="L48" s="64">
        <v>239</v>
      </c>
      <c r="M48" s="64">
        <v>239</v>
      </c>
      <c r="N48" s="64">
        <v>244</v>
      </c>
      <c r="O48" s="65">
        <v>244</v>
      </c>
      <c r="P48" s="48"/>
      <c r="Q48" s="48"/>
      <c r="R48" s="48"/>
      <c r="S48" s="48"/>
      <c r="T48" s="48"/>
      <c r="U48" s="48"/>
    </row>
    <row r="49" spans="1:21" ht="30.75" customHeight="1" x14ac:dyDescent="0.15">
      <c r="A49" s="48"/>
      <c r="B49" s="1248"/>
      <c r="C49" s="1249"/>
      <c r="D49" s="62"/>
      <c r="E49" s="1254" t="s">
        <v>16</v>
      </c>
      <c r="F49" s="1254"/>
      <c r="G49" s="1254"/>
      <c r="H49" s="1254"/>
      <c r="I49" s="1254"/>
      <c r="J49" s="1255"/>
      <c r="K49" s="63">
        <v>17</v>
      </c>
      <c r="L49" s="64">
        <v>17</v>
      </c>
      <c r="M49" s="64">
        <v>21</v>
      </c>
      <c r="N49" s="64">
        <v>18</v>
      </c>
      <c r="O49" s="65">
        <v>23</v>
      </c>
      <c r="P49" s="48"/>
      <c r="Q49" s="48"/>
      <c r="R49" s="48"/>
      <c r="S49" s="48"/>
      <c r="T49" s="48"/>
      <c r="U49" s="48"/>
    </row>
    <row r="50" spans="1:21" ht="30.75" customHeight="1" x14ac:dyDescent="0.15">
      <c r="A50" s="48"/>
      <c r="B50" s="1248"/>
      <c r="C50" s="1249"/>
      <c r="D50" s="62"/>
      <c r="E50" s="1254" t="s">
        <v>17</v>
      </c>
      <c r="F50" s="1254"/>
      <c r="G50" s="1254"/>
      <c r="H50" s="1254"/>
      <c r="I50" s="1254"/>
      <c r="J50" s="1255"/>
      <c r="K50" s="63">
        <v>9</v>
      </c>
      <c r="L50" s="64">
        <v>9</v>
      </c>
      <c r="M50" s="64">
        <v>9</v>
      </c>
      <c r="N50" s="64">
        <v>9</v>
      </c>
      <c r="O50" s="65">
        <v>9</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400</v>
      </c>
      <c r="L52" s="64">
        <v>387</v>
      </c>
      <c r="M52" s="64">
        <v>396</v>
      </c>
      <c r="N52" s="64">
        <v>444</v>
      </c>
      <c r="O52" s="65">
        <v>391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315</v>
      </c>
      <c r="L53" s="69">
        <v>332</v>
      </c>
      <c r="M53" s="69">
        <v>335</v>
      </c>
      <c r="N53" s="69">
        <v>343</v>
      </c>
      <c r="O53" s="70">
        <v>330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2" t="s">
        <v>25</v>
      </c>
      <c r="C57" s="1263"/>
      <c r="D57" s="1266" t="s">
        <v>26</v>
      </c>
      <c r="E57" s="1267"/>
      <c r="F57" s="1267"/>
      <c r="G57" s="1267"/>
      <c r="H57" s="1267"/>
      <c r="I57" s="1267"/>
      <c r="J57" s="1268"/>
      <c r="K57" s="82"/>
      <c r="L57" s="83"/>
      <c r="M57" s="83"/>
      <c r="N57" s="83"/>
      <c r="O57" s="84"/>
    </row>
    <row r="58" spans="1:21" ht="31.5" customHeight="1" thickBot="1" x14ac:dyDescent="0.2">
      <c r="B58" s="1264"/>
      <c r="C58" s="1265"/>
      <c r="D58" s="1269" t="s">
        <v>27</v>
      </c>
      <c r="E58" s="1270"/>
      <c r="F58" s="1270"/>
      <c r="G58" s="1270"/>
      <c r="H58" s="1270"/>
      <c r="I58" s="1270"/>
      <c r="J58" s="1271"/>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x6C0ZWASG1+WL+bFTeb4KK4tniAHW6umWetu5l6Ff44w3tum6GdXL3GxpKt9AOszJyZJyGn89DgjtmBjz4qew==" saltValue="4P97Qjlp/CvbqpLeuMHT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4562</v>
      </c>
      <c r="J41" s="103">
        <v>4559</v>
      </c>
      <c r="K41" s="103">
        <v>4766</v>
      </c>
      <c r="L41" s="103">
        <v>4593</v>
      </c>
      <c r="M41" s="104">
        <v>4407</v>
      </c>
    </row>
    <row r="42" spans="2:13" ht="27.75" customHeight="1" x14ac:dyDescent="0.15">
      <c r="B42" s="1274"/>
      <c r="C42" s="1275"/>
      <c r="D42" s="105"/>
      <c r="E42" s="1280" t="s">
        <v>32</v>
      </c>
      <c r="F42" s="1280"/>
      <c r="G42" s="1280"/>
      <c r="H42" s="1281"/>
      <c r="I42" s="106">
        <v>74</v>
      </c>
      <c r="J42" s="107">
        <v>66</v>
      </c>
      <c r="K42" s="107">
        <v>57</v>
      </c>
      <c r="L42" s="107">
        <v>48</v>
      </c>
      <c r="M42" s="108">
        <v>39</v>
      </c>
    </row>
    <row r="43" spans="2:13" ht="27.75" customHeight="1" x14ac:dyDescent="0.15">
      <c r="B43" s="1274"/>
      <c r="C43" s="1275"/>
      <c r="D43" s="105"/>
      <c r="E43" s="1280" t="s">
        <v>33</v>
      </c>
      <c r="F43" s="1280"/>
      <c r="G43" s="1280"/>
      <c r="H43" s="1281"/>
      <c r="I43" s="106">
        <v>3330</v>
      </c>
      <c r="J43" s="107">
        <v>3116</v>
      </c>
      <c r="K43" s="107">
        <v>2949</v>
      </c>
      <c r="L43" s="107">
        <v>2807</v>
      </c>
      <c r="M43" s="108">
        <v>2755</v>
      </c>
    </row>
    <row r="44" spans="2:13" ht="27.75" customHeight="1" x14ac:dyDescent="0.15">
      <c r="B44" s="1274"/>
      <c r="C44" s="1275"/>
      <c r="D44" s="105"/>
      <c r="E44" s="1280" t="s">
        <v>34</v>
      </c>
      <c r="F44" s="1280"/>
      <c r="G44" s="1280"/>
      <c r="H44" s="1281"/>
      <c r="I44" s="106">
        <v>107</v>
      </c>
      <c r="J44" s="107">
        <v>136</v>
      </c>
      <c r="K44" s="107">
        <v>120</v>
      </c>
      <c r="L44" s="107">
        <v>130</v>
      </c>
      <c r="M44" s="108">
        <v>114</v>
      </c>
    </row>
    <row r="45" spans="2:13" ht="27.75" customHeight="1" x14ac:dyDescent="0.15">
      <c r="B45" s="1274"/>
      <c r="C45" s="1275"/>
      <c r="D45" s="105"/>
      <c r="E45" s="1280" t="s">
        <v>35</v>
      </c>
      <c r="F45" s="1280"/>
      <c r="G45" s="1280"/>
      <c r="H45" s="1281"/>
      <c r="I45" s="106">
        <v>344</v>
      </c>
      <c r="J45" s="107">
        <v>208</v>
      </c>
      <c r="K45" s="107">
        <v>175</v>
      </c>
      <c r="L45" s="107">
        <v>117</v>
      </c>
      <c r="M45" s="108">
        <v>70</v>
      </c>
    </row>
    <row r="46" spans="2:13" ht="27.75" customHeight="1" x14ac:dyDescent="0.15">
      <c r="B46" s="1274"/>
      <c r="C46" s="1275"/>
      <c r="D46" s="109"/>
      <c r="E46" s="1280" t="s">
        <v>36</v>
      </c>
      <c r="F46" s="1280"/>
      <c r="G46" s="1280"/>
      <c r="H46" s="1281"/>
      <c r="I46" s="106" t="s">
        <v>515</v>
      </c>
      <c r="J46" s="107" t="s">
        <v>515</v>
      </c>
      <c r="K46" s="107" t="s">
        <v>515</v>
      </c>
      <c r="L46" s="107" t="s">
        <v>515</v>
      </c>
      <c r="M46" s="108" t="s">
        <v>515</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1813</v>
      </c>
      <c r="J50" s="107">
        <v>1642</v>
      </c>
      <c r="K50" s="107">
        <v>1363</v>
      </c>
      <c r="L50" s="107">
        <v>1364</v>
      </c>
      <c r="M50" s="108">
        <v>1264</v>
      </c>
    </row>
    <row r="51" spans="2:13" ht="27.75" customHeight="1" x14ac:dyDescent="0.15">
      <c r="B51" s="1274"/>
      <c r="C51" s="1275"/>
      <c r="D51" s="105"/>
      <c r="E51" s="1280" t="s">
        <v>42</v>
      </c>
      <c r="F51" s="1280"/>
      <c r="G51" s="1280"/>
      <c r="H51" s="1281"/>
      <c r="I51" s="106">
        <v>88</v>
      </c>
      <c r="J51" s="107">
        <v>77</v>
      </c>
      <c r="K51" s="107">
        <v>74</v>
      </c>
      <c r="L51" s="107">
        <v>14</v>
      </c>
      <c r="M51" s="108">
        <v>6</v>
      </c>
    </row>
    <row r="52" spans="2:13" ht="27.75" customHeight="1" x14ac:dyDescent="0.15">
      <c r="B52" s="1276"/>
      <c r="C52" s="1277"/>
      <c r="D52" s="105"/>
      <c r="E52" s="1280" t="s">
        <v>43</v>
      </c>
      <c r="F52" s="1280"/>
      <c r="G52" s="1280"/>
      <c r="H52" s="1281"/>
      <c r="I52" s="106">
        <v>4693</v>
      </c>
      <c r="J52" s="107">
        <v>4735</v>
      </c>
      <c r="K52" s="107">
        <v>4884</v>
      </c>
      <c r="L52" s="107">
        <v>4761</v>
      </c>
      <c r="M52" s="108">
        <v>4672</v>
      </c>
    </row>
    <row r="53" spans="2:13" ht="27.75" customHeight="1" thickBot="1" x14ac:dyDescent="0.2">
      <c r="B53" s="1287" t="s">
        <v>44</v>
      </c>
      <c r="C53" s="1288"/>
      <c r="D53" s="112"/>
      <c r="E53" s="1289" t="s">
        <v>45</v>
      </c>
      <c r="F53" s="1289"/>
      <c r="G53" s="1289"/>
      <c r="H53" s="1290"/>
      <c r="I53" s="113">
        <v>1823</v>
      </c>
      <c r="J53" s="114">
        <v>1631</v>
      </c>
      <c r="K53" s="114">
        <v>1746</v>
      </c>
      <c r="L53" s="114">
        <v>1554</v>
      </c>
      <c r="M53" s="115">
        <v>1443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0FZYq/omoYXsN0nxStWcMeJAkDYfjScAkjw6Jqv9PwhgRZrssWXElCf8OIMC8c6fXzpUDcp4Fkj4b6MRwBStA==" saltValue="nCa/DM8ICp3dANLcd+VG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988</v>
      </c>
      <c r="G55" s="127">
        <v>989</v>
      </c>
      <c r="H55" s="128">
        <v>840</v>
      </c>
    </row>
    <row r="56" spans="2:8" ht="52.5" customHeight="1" x14ac:dyDescent="0.15">
      <c r="B56" s="129"/>
      <c r="C56" s="1301" t="s">
        <v>49</v>
      </c>
      <c r="D56" s="1301"/>
      <c r="E56" s="1302"/>
      <c r="F56" s="130">
        <v>219</v>
      </c>
      <c r="G56" s="130">
        <v>219</v>
      </c>
      <c r="H56" s="131">
        <v>219</v>
      </c>
    </row>
    <row r="57" spans="2:8" ht="53.25" customHeight="1" x14ac:dyDescent="0.15">
      <c r="B57" s="129"/>
      <c r="C57" s="1303" t="s">
        <v>50</v>
      </c>
      <c r="D57" s="1303"/>
      <c r="E57" s="1304"/>
      <c r="F57" s="132">
        <v>156</v>
      </c>
      <c r="G57" s="132">
        <v>155</v>
      </c>
      <c r="H57" s="133">
        <v>204</v>
      </c>
    </row>
    <row r="58" spans="2:8" ht="45.75" customHeight="1" x14ac:dyDescent="0.15">
      <c r="B58" s="134"/>
      <c r="C58" s="1291" t="s">
        <v>51</v>
      </c>
      <c r="D58" s="1292"/>
      <c r="E58" s="1293"/>
      <c r="F58" s="135"/>
      <c r="G58" s="135"/>
      <c r="H58" s="136"/>
    </row>
    <row r="59" spans="2:8" ht="45.75" customHeight="1" x14ac:dyDescent="0.15">
      <c r="B59" s="134"/>
      <c r="C59" s="1291" t="s">
        <v>51</v>
      </c>
      <c r="D59" s="1292"/>
      <c r="E59" s="1293"/>
      <c r="F59" s="135"/>
      <c r="G59" s="135"/>
      <c r="H59" s="136"/>
    </row>
    <row r="60" spans="2:8" ht="45.75" customHeight="1" x14ac:dyDescent="0.15">
      <c r="B60" s="134"/>
      <c r="C60" s="1291" t="s">
        <v>51</v>
      </c>
      <c r="D60" s="1292"/>
      <c r="E60" s="1293"/>
      <c r="F60" s="135"/>
      <c r="G60" s="135"/>
      <c r="H60" s="136"/>
    </row>
    <row r="61" spans="2:8" ht="45.75" customHeight="1" x14ac:dyDescent="0.15">
      <c r="B61" s="134"/>
      <c r="C61" s="1291" t="s">
        <v>51</v>
      </c>
      <c r="D61" s="1292"/>
      <c r="E61" s="1293"/>
      <c r="F61" s="135"/>
      <c r="G61" s="135"/>
      <c r="H61" s="136"/>
    </row>
    <row r="62" spans="2:8" ht="45.75" customHeight="1" thickBot="1" x14ac:dyDescent="0.2">
      <c r="B62" s="137"/>
      <c r="C62" s="1294" t="s">
        <v>51</v>
      </c>
      <c r="D62" s="1295"/>
      <c r="E62" s="1296"/>
      <c r="F62" s="138"/>
      <c r="G62" s="138"/>
      <c r="H62" s="139"/>
    </row>
    <row r="63" spans="2:8" ht="52.5" customHeight="1" thickBot="1" x14ac:dyDescent="0.2">
      <c r="B63" s="140"/>
      <c r="C63" s="1297" t="s">
        <v>52</v>
      </c>
      <c r="D63" s="1297"/>
      <c r="E63" s="1298"/>
      <c r="F63" s="141">
        <v>1362</v>
      </c>
      <c r="G63" s="141">
        <v>1363</v>
      </c>
      <c r="H63" s="142">
        <v>1263</v>
      </c>
    </row>
    <row r="64" spans="2:8" ht="15" customHeight="1" x14ac:dyDescent="0.15"/>
    <row r="65" ht="0" hidden="1" customHeight="1" x14ac:dyDescent="0.15"/>
    <row r="66" ht="0" hidden="1" customHeight="1" x14ac:dyDescent="0.15"/>
  </sheetData>
  <sheetProtection algorithmName="SHA-512" hashValue="UnmN80qBWa/7PEVVQbRYICxB9xtKV0/FXGxIbhXN+1TGkLVlle1J3H5En3ef3is9T9FfNbvnuxOOit5HMW2AEA==" saltValue="kufm2jsYZIUfct5ub5UW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ED692-7F68-4FDD-8AB1-BF2FCB930D6B}">
  <sheetPr>
    <pageSetUpPr fitToPage="1"/>
  </sheetPr>
  <dimension ref="A1:WZM191"/>
  <sheetViews>
    <sheetView showGridLines="0" tabSelected="1" topLeftCell="A52"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582</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557</v>
      </c>
      <c r="BQ50" s="1310"/>
      <c r="BR50" s="1310"/>
      <c r="BS50" s="1310"/>
      <c r="BT50" s="1310"/>
      <c r="BU50" s="1310"/>
      <c r="BV50" s="1310"/>
      <c r="BW50" s="1310"/>
      <c r="BX50" s="1310" t="s">
        <v>558</v>
      </c>
      <c r="BY50" s="1310"/>
      <c r="BZ50" s="1310"/>
      <c r="CA50" s="1310"/>
      <c r="CB50" s="1310"/>
      <c r="CC50" s="1310"/>
      <c r="CD50" s="1310"/>
      <c r="CE50" s="1310"/>
      <c r="CF50" s="1310" t="s">
        <v>559</v>
      </c>
      <c r="CG50" s="1310"/>
      <c r="CH50" s="1310"/>
      <c r="CI50" s="1310"/>
      <c r="CJ50" s="1310"/>
      <c r="CK50" s="1310"/>
      <c r="CL50" s="1310"/>
      <c r="CM50" s="1310"/>
      <c r="CN50" s="1310" t="s">
        <v>560</v>
      </c>
      <c r="CO50" s="1310"/>
      <c r="CP50" s="1310"/>
      <c r="CQ50" s="1310"/>
      <c r="CR50" s="1310"/>
      <c r="CS50" s="1310"/>
      <c r="CT50" s="1310"/>
      <c r="CU50" s="1310"/>
      <c r="CV50" s="1310" t="s">
        <v>561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583</v>
      </c>
      <c r="AO51" s="1308"/>
      <c r="AP51" s="1308"/>
      <c r="AQ51" s="1308"/>
      <c r="AR51" s="1308"/>
      <c r="AS51" s="1308"/>
      <c r="AT51" s="1308"/>
      <c r="AU51" s="1308"/>
      <c r="AV51" s="1308"/>
      <c r="AW51" s="1308"/>
      <c r="AX51" s="1308"/>
      <c r="AY51" s="1308"/>
      <c r="AZ51" s="1308"/>
      <c r="BA51" s="1308"/>
      <c r="BB51" s="1308" t="s">
        <v>584</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67.400000000000006</v>
      </c>
      <c r="BY51" s="1305"/>
      <c r="BZ51" s="1305"/>
      <c r="CA51" s="1305"/>
      <c r="CB51" s="1305"/>
      <c r="CC51" s="1305"/>
      <c r="CD51" s="1305"/>
      <c r="CE51" s="1305"/>
      <c r="CF51" s="1305">
        <v>72.400000000000006</v>
      </c>
      <c r="CG51" s="1305"/>
      <c r="CH51" s="1305"/>
      <c r="CI51" s="1305"/>
      <c r="CJ51" s="1305"/>
      <c r="CK51" s="1305"/>
      <c r="CL51" s="1305"/>
      <c r="CM51" s="1305"/>
      <c r="CN51" s="1305">
        <v>61.9</v>
      </c>
      <c r="CO51" s="1305"/>
      <c r="CP51" s="1305"/>
      <c r="CQ51" s="1305"/>
      <c r="CR51" s="1305"/>
      <c r="CS51" s="1305"/>
      <c r="CT51" s="1305"/>
      <c r="CU51" s="1305"/>
      <c r="CV51" s="1305">
        <v>56.2</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585</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37.799999999999997</v>
      </c>
      <c r="BY53" s="1305"/>
      <c r="BZ53" s="1305"/>
      <c r="CA53" s="1305"/>
      <c r="CB53" s="1305"/>
      <c r="CC53" s="1305"/>
      <c r="CD53" s="1305"/>
      <c r="CE53" s="1305"/>
      <c r="CF53" s="1305">
        <v>39</v>
      </c>
      <c r="CG53" s="1305"/>
      <c r="CH53" s="1305"/>
      <c r="CI53" s="1305"/>
      <c r="CJ53" s="1305"/>
      <c r="CK53" s="1305"/>
      <c r="CL53" s="1305"/>
      <c r="CM53" s="1305"/>
      <c r="CN53" s="1305">
        <v>40.299999999999997</v>
      </c>
      <c r="CO53" s="1305"/>
      <c r="CP53" s="1305"/>
      <c r="CQ53" s="1305"/>
      <c r="CR53" s="1305"/>
      <c r="CS53" s="1305"/>
      <c r="CT53" s="1305"/>
      <c r="CU53" s="1305"/>
      <c r="CV53" s="1305">
        <v>40.6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586</v>
      </c>
      <c r="AO55" s="1310"/>
      <c r="AP55" s="1310"/>
      <c r="AQ55" s="1310"/>
      <c r="AR55" s="1310"/>
      <c r="AS55" s="1310"/>
      <c r="AT55" s="1310"/>
      <c r="AU55" s="1310"/>
      <c r="AV55" s="1310"/>
      <c r="AW55" s="1310"/>
      <c r="AX55" s="1310"/>
      <c r="AY55" s="1310"/>
      <c r="AZ55" s="1310"/>
      <c r="BA55" s="1310"/>
      <c r="BB55" s="1308" t="s">
        <v>584</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27</v>
      </c>
      <c r="BY55" s="1305"/>
      <c r="BZ55" s="1305"/>
      <c r="CA55" s="1305"/>
      <c r="CB55" s="1305"/>
      <c r="CC55" s="1305"/>
      <c r="CD55" s="1305"/>
      <c r="CE55" s="1305"/>
      <c r="CF55" s="1305">
        <v>25.4</v>
      </c>
      <c r="CG55" s="1305"/>
      <c r="CH55" s="1305"/>
      <c r="CI55" s="1305"/>
      <c r="CJ55" s="1305"/>
      <c r="CK55" s="1305"/>
      <c r="CL55" s="1305"/>
      <c r="CM55" s="1305"/>
      <c r="CN55" s="1305">
        <v>23.4</v>
      </c>
      <c r="CO55" s="1305"/>
      <c r="CP55" s="1305"/>
      <c r="CQ55" s="1305"/>
      <c r="CR55" s="1305"/>
      <c r="CS55" s="1305"/>
      <c r="CT55" s="1305"/>
      <c r="CU55" s="1305"/>
      <c r="CV55" s="1305">
        <v>7.7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585</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57.2</v>
      </c>
      <c r="BY57" s="1305"/>
      <c r="BZ57" s="1305"/>
      <c r="CA57" s="1305"/>
      <c r="CB57" s="1305"/>
      <c r="CC57" s="1305"/>
      <c r="CD57" s="1305"/>
      <c r="CE57" s="1305"/>
      <c r="CF57" s="1305">
        <v>58.7</v>
      </c>
      <c r="CG57" s="1305"/>
      <c r="CH57" s="1305"/>
      <c r="CI57" s="1305"/>
      <c r="CJ57" s="1305"/>
      <c r="CK57" s="1305"/>
      <c r="CL57" s="1305"/>
      <c r="CM57" s="1305"/>
      <c r="CN57" s="1305">
        <v>59.2</v>
      </c>
      <c r="CO57" s="1305"/>
      <c r="CP57" s="1305"/>
      <c r="CQ57" s="1305"/>
      <c r="CR57" s="1305"/>
      <c r="CS57" s="1305"/>
      <c r="CT57" s="1305"/>
      <c r="CU57" s="1305"/>
      <c r="CV57" s="1305">
        <v>60.7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587</v>
      </c>
    </row>
    <row r="64" spans="1:109" x14ac:dyDescent="0.15">
      <c r="B64" s="394"/>
      <c r="G64" s="401"/>
      <c r="I64" s="414"/>
      <c r="J64" s="414"/>
      <c r="K64" s="414"/>
      <c r="L64" s="414"/>
      <c r="M64" s="414"/>
      <c r="N64" s="415"/>
      <c r="AM64" s="401"/>
      <c r="AN64" s="401" t="s">
        <v>581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582</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557</v>
      </c>
      <c r="BQ72" s="1310"/>
      <c r="BR72" s="1310"/>
      <c r="BS72" s="1310"/>
      <c r="BT72" s="1310"/>
      <c r="BU72" s="1310"/>
      <c r="BV72" s="1310"/>
      <c r="BW72" s="1310"/>
      <c r="BX72" s="1310" t="s">
        <v>558</v>
      </c>
      <c r="BY72" s="1310"/>
      <c r="BZ72" s="1310"/>
      <c r="CA72" s="1310"/>
      <c r="CB72" s="1310"/>
      <c r="CC72" s="1310"/>
      <c r="CD72" s="1310"/>
      <c r="CE72" s="1310"/>
      <c r="CF72" s="1310" t="s">
        <v>559</v>
      </c>
      <c r="CG72" s="1310"/>
      <c r="CH72" s="1310"/>
      <c r="CI72" s="1310"/>
      <c r="CJ72" s="1310"/>
      <c r="CK72" s="1310"/>
      <c r="CL72" s="1310"/>
      <c r="CM72" s="1310"/>
      <c r="CN72" s="1310" t="s">
        <v>560</v>
      </c>
      <c r="CO72" s="1310"/>
      <c r="CP72" s="1310"/>
      <c r="CQ72" s="1310"/>
      <c r="CR72" s="1310"/>
      <c r="CS72" s="1310"/>
      <c r="CT72" s="1310"/>
      <c r="CU72" s="1310"/>
      <c r="CV72" s="1310" t="s">
        <v>561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583</v>
      </c>
      <c r="AO73" s="1308"/>
      <c r="AP73" s="1308"/>
      <c r="AQ73" s="1308"/>
      <c r="AR73" s="1308"/>
      <c r="AS73" s="1308"/>
      <c r="AT73" s="1308"/>
      <c r="AU73" s="1308"/>
      <c r="AV73" s="1308"/>
      <c r="AW73" s="1308"/>
      <c r="AX73" s="1308"/>
      <c r="AY73" s="1308"/>
      <c r="AZ73" s="1308"/>
      <c r="BA73" s="1308"/>
      <c r="BB73" s="1308" t="s">
        <v>584</v>
      </c>
      <c r="BC73" s="1308"/>
      <c r="BD73" s="1308"/>
      <c r="BE73" s="1308"/>
      <c r="BF73" s="1308"/>
      <c r="BG73" s="1308"/>
      <c r="BH73" s="1308"/>
      <c r="BI73" s="1308"/>
      <c r="BJ73" s="1308"/>
      <c r="BK73" s="1308"/>
      <c r="BL73" s="1308"/>
      <c r="BM73" s="1308"/>
      <c r="BN73" s="1308"/>
      <c r="BO73" s="1308"/>
      <c r="BP73" s="1305">
        <v>77.5</v>
      </c>
      <c r="BQ73" s="1305"/>
      <c r="BR73" s="1305"/>
      <c r="BS73" s="1305"/>
      <c r="BT73" s="1305"/>
      <c r="BU73" s="1305"/>
      <c r="BV73" s="1305"/>
      <c r="BW73" s="1305"/>
      <c r="BX73" s="1305">
        <v>67.400000000000006</v>
      </c>
      <c r="BY73" s="1305"/>
      <c r="BZ73" s="1305"/>
      <c r="CA73" s="1305"/>
      <c r="CB73" s="1305"/>
      <c r="CC73" s="1305"/>
      <c r="CD73" s="1305"/>
      <c r="CE73" s="1305"/>
      <c r="CF73" s="1305">
        <v>72.400000000000006</v>
      </c>
      <c r="CG73" s="1305"/>
      <c r="CH73" s="1305"/>
      <c r="CI73" s="1305"/>
      <c r="CJ73" s="1305"/>
      <c r="CK73" s="1305"/>
      <c r="CL73" s="1305"/>
      <c r="CM73" s="1305"/>
      <c r="CN73" s="1305">
        <v>61.9</v>
      </c>
      <c r="CO73" s="1305"/>
      <c r="CP73" s="1305"/>
      <c r="CQ73" s="1305"/>
      <c r="CR73" s="1305"/>
      <c r="CS73" s="1305"/>
      <c r="CT73" s="1305"/>
      <c r="CU73" s="1305"/>
      <c r="CV73" s="1305">
        <v>56.2</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588</v>
      </c>
      <c r="BC75" s="1308"/>
      <c r="BD75" s="1308"/>
      <c r="BE75" s="1308"/>
      <c r="BF75" s="1308"/>
      <c r="BG75" s="1308"/>
      <c r="BH75" s="1308"/>
      <c r="BI75" s="1308"/>
      <c r="BJ75" s="1308"/>
      <c r="BK75" s="1308"/>
      <c r="BL75" s="1308"/>
      <c r="BM75" s="1308"/>
      <c r="BN75" s="1308"/>
      <c r="BO75" s="1308"/>
      <c r="BP75" s="1305">
        <v>10.9</v>
      </c>
      <c r="BQ75" s="1305"/>
      <c r="BR75" s="1305"/>
      <c r="BS75" s="1305"/>
      <c r="BT75" s="1305"/>
      <c r="BU75" s="1305"/>
      <c r="BV75" s="1305"/>
      <c r="BW75" s="1305"/>
      <c r="BX75" s="1305">
        <v>12.7</v>
      </c>
      <c r="BY75" s="1305"/>
      <c r="BZ75" s="1305"/>
      <c r="CA75" s="1305"/>
      <c r="CB75" s="1305"/>
      <c r="CC75" s="1305"/>
      <c r="CD75" s="1305"/>
      <c r="CE75" s="1305"/>
      <c r="CF75" s="1305">
        <v>13.7</v>
      </c>
      <c r="CG75" s="1305"/>
      <c r="CH75" s="1305"/>
      <c r="CI75" s="1305"/>
      <c r="CJ75" s="1305"/>
      <c r="CK75" s="1305"/>
      <c r="CL75" s="1305"/>
      <c r="CM75" s="1305"/>
      <c r="CN75" s="1305">
        <v>13.7</v>
      </c>
      <c r="CO75" s="1305"/>
      <c r="CP75" s="1305"/>
      <c r="CQ75" s="1305"/>
      <c r="CR75" s="1305"/>
      <c r="CS75" s="1305"/>
      <c r="CT75" s="1305"/>
      <c r="CU75" s="1305"/>
      <c r="CV75" s="1305">
        <v>13.4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586</v>
      </c>
      <c r="AO77" s="1310"/>
      <c r="AP77" s="1310"/>
      <c r="AQ77" s="1310"/>
      <c r="AR77" s="1310"/>
      <c r="AS77" s="1310"/>
      <c r="AT77" s="1310"/>
      <c r="AU77" s="1310"/>
      <c r="AV77" s="1310"/>
      <c r="AW77" s="1310"/>
      <c r="AX77" s="1310"/>
      <c r="AY77" s="1310"/>
      <c r="AZ77" s="1310"/>
      <c r="BA77" s="1310"/>
      <c r="BB77" s="1308" t="s">
        <v>584</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27</v>
      </c>
      <c r="BY77" s="1305"/>
      <c r="BZ77" s="1305"/>
      <c r="CA77" s="1305"/>
      <c r="CB77" s="1305"/>
      <c r="CC77" s="1305"/>
      <c r="CD77" s="1305"/>
      <c r="CE77" s="1305"/>
      <c r="CF77" s="1305">
        <v>25.4</v>
      </c>
      <c r="CG77" s="1305"/>
      <c r="CH77" s="1305"/>
      <c r="CI77" s="1305"/>
      <c r="CJ77" s="1305"/>
      <c r="CK77" s="1305"/>
      <c r="CL77" s="1305"/>
      <c r="CM77" s="1305"/>
      <c r="CN77" s="1305">
        <v>23.4</v>
      </c>
      <c r="CO77" s="1305"/>
      <c r="CP77" s="1305"/>
      <c r="CQ77" s="1305"/>
      <c r="CR77" s="1305"/>
      <c r="CS77" s="1305"/>
      <c r="CT77" s="1305"/>
      <c r="CU77" s="1305"/>
      <c r="CV77" s="1305">
        <v>7.7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588</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8.6999999999999993</v>
      </c>
      <c r="BY79" s="1305"/>
      <c r="BZ79" s="1305"/>
      <c r="CA79" s="1305"/>
      <c r="CB79" s="1305"/>
      <c r="CC79" s="1305"/>
      <c r="CD79" s="1305"/>
      <c r="CE79" s="1305"/>
      <c r="CF79" s="1305">
        <v>8.6</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rJtQKfwUHW8PUzoDD4w0vdSjkJvhp3MFApZhj0d3B669ne0jY4vQUIAQY+4WNmqi6B2i+hpS/DALEJ0DGTUqw==" saltValue="U05w7Suu/FjsjjuDE60g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29C65-5738-4C7C-9392-61F7116F2563}">
  <sheetPr>
    <pageSetUpPr fitToPage="1"/>
  </sheetPr>
  <dimension ref="A1:DR135"/>
  <sheetViews>
    <sheetView showGridLines="0" tabSelected="1" topLeftCell="AL109"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ueENY8NkqK0uUwY/xOlXq4IuT/EhKnOGyNN20jCIZpsOtG+SnJ1FNYYxMQLPLuNhavf96bjlDxMK0Gzty1Ojg==" saltValue="hqL5OqQYZVeUVfXKK6Nh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2157F-C730-4D47-B9DD-B24F0833F1A1}">
  <sheetPr>
    <pageSetUpPr fitToPage="1"/>
  </sheetPr>
  <dimension ref="A1:DR135"/>
  <sheetViews>
    <sheetView showGridLines="0" tabSelected="1" topLeftCell="A109"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Q5woFYn16Na6C6g+IYpZFLHnxwzny5Ax0y6Zlje4LdOmSseXoTa6INI9yey8gtTuJxpqzMpHF9BTJlcFQ/4aA==" saltValue="mQ26OIoNrh/V7klLeXcA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554</v>
      </c>
      <c r="G2" s="156"/>
      <c r="H2" s="157"/>
    </row>
    <row r="3" spans="1:8" x14ac:dyDescent="0.15">
      <c r="A3" s="153" t="s">
        <v>547</v>
      </c>
      <c r="B3" s="158"/>
      <c r="C3" s="159"/>
      <c r="D3" s="160">
        <v>94576</v>
      </c>
      <c r="E3" s="161"/>
      <c r="F3" s="162">
        <v>119685</v>
      </c>
      <c r="G3" s="163"/>
      <c r="H3" s="164"/>
    </row>
    <row r="4" spans="1:8" x14ac:dyDescent="0.15">
      <c r="A4" s="165"/>
      <c r="B4" s="166"/>
      <c r="C4" s="167"/>
      <c r="D4" s="168">
        <v>41522</v>
      </c>
      <c r="E4" s="169"/>
      <c r="F4" s="170">
        <v>68464</v>
      </c>
      <c r="G4" s="171"/>
      <c r="H4" s="172"/>
    </row>
    <row r="5" spans="1:8" x14ac:dyDescent="0.15">
      <c r="A5" s="153" t="s">
        <v>549</v>
      </c>
      <c r="B5" s="158"/>
      <c r="C5" s="159"/>
      <c r="D5" s="160">
        <v>86813</v>
      </c>
      <c r="E5" s="161"/>
      <c r="F5" s="162">
        <v>109920</v>
      </c>
      <c r="G5" s="163"/>
      <c r="H5" s="164"/>
    </row>
    <row r="6" spans="1:8" x14ac:dyDescent="0.15">
      <c r="A6" s="165"/>
      <c r="B6" s="166"/>
      <c r="C6" s="167"/>
      <c r="D6" s="168">
        <v>50734</v>
      </c>
      <c r="E6" s="169"/>
      <c r="F6" s="170">
        <v>62739</v>
      </c>
      <c r="G6" s="171"/>
      <c r="H6" s="172"/>
    </row>
    <row r="7" spans="1:8" x14ac:dyDescent="0.15">
      <c r="A7" s="153" t="s">
        <v>550</v>
      </c>
      <c r="B7" s="158"/>
      <c r="C7" s="159"/>
      <c r="D7" s="160">
        <v>128724</v>
      </c>
      <c r="E7" s="161"/>
      <c r="F7" s="162">
        <v>119882</v>
      </c>
      <c r="G7" s="163"/>
      <c r="H7" s="164"/>
    </row>
    <row r="8" spans="1:8" x14ac:dyDescent="0.15">
      <c r="A8" s="165"/>
      <c r="B8" s="166"/>
      <c r="C8" s="167"/>
      <c r="D8" s="168">
        <v>55892</v>
      </c>
      <c r="E8" s="169"/>
      <c r="F8" s="170">
        <v>66481</v>
      </c>
      <c r="G8" s="171"/>
      <c r="H8" s="172"/>
    </row>
    <row r="9" spans="1:8" x14ac:dyDescent="0.15">
      <c r="A9" s="153" t="s">
        <v>551</v>
      </c>
      <c r="B9" s="158"/>
      <c r="C9" s="159"/>
      <c r="D9" s="160">
        <v>76567</v>
      </c>
      <c r="E9" s="161"/>
      <c r="F9" s="162">
        <v>116162</v>
      </c>
      <c r="G9" s="163"/>
      <c r="H9" s="164"/>
    </row>
    <row r="10" spans="1:8" x14ac:dyDescent="0.15">
      <c r="A10" s="165"/>
      <c r="B10" s="166"/>
      <c r="C10" s="167"/>
      <c r="D10" s="168">
        <v>38553</v>
      </c>
      <c r="E10" s="169"/>
      <c r="F10" s="170">
        <v>61562</v>
      </c>
      <c r="G10" s="171"/>
      <c r="H10" s="172"/>
    </row>
    <row r="11" spans="1:8" x14ac:dyDescent="0.15">
      <c r="A11" s="153" t="s">
        <v>552</v>
      </c>
      <c r="B11" s="158"/>
      <c r="C11" s="159"/>
      <c r="D11" s="160">
        <v>77408</v>
      </c>
      <c r="E11" s="161"/>
      <c r="F11" s="162">
        <v>121449</v>
      </c>
      <c r="G11" s="163"/>
      <c r="H11" s="164"/>
    </row>
    <row r="12" spans="1:8" x14ac:dyDescent="0.15">
      <c r="A12" s="165"/>
      <c r="B12" s="166"/>
      <c r="C12" s="173"/>
      <c r="D12" s="168">
        <v>30921</v>
      </c>
      <c r="E12" s="169"/>
      <c r="F12" s="170">
        <v>62922</v>
      </c>
      <c r="G12" s="171"/>
      <c r="H12" s="172"/>
    </row>
    <row r="13" spans="1:8" x14ac:dyDescent="0.15">
      <c r="A13" s="153"/>
      <c r="B13" s="158"/>
      <c r="C13" s="174"/>
      <c r="D13" s="175">
        <v>92818</v>
      </c>
      <c r="E13" s="176"/>
      <c r="F13" s="177">
        <v>117420</v>
      </c>
      <c r="G13" s="178"/>
      <c r="H13" s="164"/>
    </row>
    <row r="14" spans="1:8" x14ac:dyDescent="0.15">
      <c r="A14" s="165"/>
      <c r="B14" s="166"/>
      <c r="C14" s="167"/>
      <c r="D14" s="168">
        <v>43524</v>
      </c>
      <c r="E14" s="169"/>
      <c r="F14" s="170">
        <v>64434</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6.66</v>
      </c>
      <c r="C19" s="179">
        <f>ROUND(VALUE(SUBSTITUTE(実質収支比率等に係る経年分析!G$48,"▲","-")),2)</f>
        <v>7.76</v>
      </c>
      <c r="D19" s="179">
        <f>ROUND(VALUE(SUBSTITUTE(実質収支比率等に係る経年分析!H$48,"▲","-")),2)</f>
        <v>16.760000000000002</v>
      </c>
      <c r="E19" s="179">
        <f>ROUND(VALUE(SUBSTITUTE(実質収支比率等に係る経年分析!I$48,"▲","-")),2)</f>
        <v>17.760000000000002</v>
      </c>
      <c r="F19" s="179">
        <f>ROUND(VALUE(SUBSTITUTE(実質収支比率等に係る経年分析!J$48,"▲","-")),2)</f>
        <v>10.5</v>
      </c>
    </row>
    <row r="20" spans="1:11" x14ac:dyDescent="0.15">
      <c r="A20" s="179" t="s">
        <v>56</v>
      </c>
      <c r="B20" s="179">
        <f>ROUND(VALUE(SUBSTITUTE(実質収支比率等に係る経年分析!F$47,"▲","-")),2)</f>
        <v>51.77</v>
      </c>
      <c r="C20" s="179">
        <f>ROUND(VALUE(SUBSTITUTE(実質収支比率等に係る経年分析!G$47,"▲","-")),2)</f>
        <v>44.58</v>
      </c>
      <c r="D20" s="179">
        <f>ROUND(VALUE(SUBSTITUTE(実質収支比率等に係る経年分析!H$47,"▲","-")),2)</f>
        <v>35.36</v>
      </c>
      <c r="E20" s="179">
        <f>ROUND(VALUE(SUBSTITUTE(実質収支比率等に係る経年分析!I$47,"▲","-")),2)</f>
        <v>34.17</v>
      </c>
      <c r="F20" s="179">
        <f>ROUND(VALUE(SUBSTITUTE(実質収支比率等に係る経年分析!J$47,"▲","-")),2)</f>
        <v>28.54</v>
      </c>
    </row>
    <row r="21" spans="1:11" x14ac:dyDescent="0.15">
      <c r="A21" s="179" t="s">
        <v>57</v>
      </c>
      <c r="B21" s="179">
        <f>IF(ISNUMBER(VALUE(SUBSTITUTE(実質収支比率等に係る経年分析!F$49,"▲","-"))),ROUND(VALUE(SUBSTITUTE(実質収支比率等に係る経年分析!F$49,"▲","-")),2),NA())</f>
        <v>-6.11</v>
      </c>
      <c r="C21" s="179">
        <f>IF(ISNUMBER(VALUE(SUBSTITUTE(実質収支比率等に係る経年分析!G$49,"▲","-"))),ROUND(VALUE(SUBSTITUTE(実質収支比率等に係る経年分析!G$49,"▲","-")),2),NA())</f>
        <v>-4.9000000000000004</v>
      </c>
      <c r="D21" s="179">
        <f>IF(ISNUMBER(VALUE(SUBSTITUTE(実質収支比率等に係る経年分析!H$49,"▲","-"))),ROUND(VALUE(SUBSTITUTE(実質収支比率等に係る経年分析!H$49,"▲","-")),2),NA())</f>
        <v>-0.21</v>
      </c>
      <c r="E21" s="179">
        <f>IF(ISNUMBER(VALUE(SUBSTITUTE(実質収支比率等に係る経年分析!I$49,"▲","-"))),ROUND(VALUE(SUBSTITUTE(実質収支比率等に係る経年分析!I$49,"▲","-")),2),NA())</f>
        <v>1.63</v>
      </c>
      <c r="F21" s="179">
        <f>IF(ISNUMBER(VALUE(SUBSTITUTE(実質収支比率等に係る経年分析!J$49,"▲","-"))),ROUND(VALUE(SUBSTITUTE(実質収支比率等に係る経年分析!J$49,"▲","-")),2),NA())</f>
        <v>-12.04</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草場地区再開発事業特別会計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0.13</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0.17</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0.35</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16.760000000000002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17.760000000000002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10.49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12.24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13.89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16.559999999999999</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400</v>
      </c>
      <c r="E42" s="181"/>
      <c r="F42" s="181"/>
      <c r="G42" s="181">
        <f>'実質公債費比率（分子）の構造'!L$52</f>
        <v>387</v>
      </c>
      <c r="H42" s="181"/>
      <c r="I42" s="181"/>
      <c r="J42" s="181">
        <f>'実質公債費比率（分子）の構造'!M$52</f>
        <v>396</v>
      </c>
      <c r="K42" s="181"/>
      <c r="L42" s="181"/>
      <c r="M42" s="181">
        <f>'実質公債費比率（分子）の構造'!N$52</f>
        <v>444</v>
      </c>
      <c r="N42" s="181"/>
      <c r="O42" s="181"/>
      <c r="P42" s="181">
        <f>'実質公債費比率（分子）の構造'!O$52</f>
        <v>391</v>
      </c>
    </row>
    <row r="43" spans="1:16" x14ac:dyDescent="0.15">
      <c r="A43" s="181" t="s">
        <v>65</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66</v>
      </c>
      <c r="B44" s="181">
        <f>'実質公債費比率（分子）の構造'!K$50</f>
        <v>9</v>
      </c>
      <c r="C44" s="181"/>
      <c r="D44" s="181"/>
      <c r="E44" s="181">
        <f>'実質公債費比率（分子）の構造'!L$50</f>
        <v>9</v>
      </c>
      <c r="F44" s="181"/>
      <c r="G44" s="181"/>
      <c r="H44" s="181">
        <f>'実質公債費比率（分子）の構造'!M$50</f>
        <v>9</v>
      </c>
      <c r="I44" s="181"/>
      <c r="J44" s="181"/>
      <c r="K44" s="181">
        <f>'実質公債費比率（分子）の構造'!N$50</f>
        <v>9</v>
      </c>
      <c r="L44" s="181"/>
      <c r="M44" s="181"/>
      <c r="N44" s="181">
        <f>'実質公債費比率（分子）の構造'!O$50</f>
        <v>9</v>
      </c>
      <c r="O44" s="181"/>
      <c r="P44" s="181"/>
    </row>
    <row r="45" spans="1:16" x14ac:dyDescent="0.15">
      <c r="A45" s="181" t="s">
        <v>67</v>
      </c>
      <c r="B45" s="181">
        <f>'実質公債費比率（分子）の構造'!K$49</f>
        <v>17</v>
      </c>
      <c r="C45" s="181"/>
      <c r="D45" s="181"/>
      <c r="E45" s="181">
        <f>'実質公債費比率（分子）の構造'!L$49</f>
        <v>17</v>
      </c>
      <c r="F45" s="181"/>
      <c r="G45" s="181"/>
      <c r="H45" s="181">
        <f>'実質公債費比率（分子）の構造'!M$49</f>
        <v>21</v>
      </c>
      <c r="I45" s="181"/>
      <c r="J45" s="181"/>
      <c r="K45" s="181">
        <f>'実質公債費比率（分子）の構造'!N$49</f>
        <v>18</v>
      </c>
      <c r="L45" s="181"/>
      <c r="M45" s="181"/>
      <c r="N45" s="181">
        <f>'実質公債費比率（分子）の構造'!O$49</f>
        <v>23</v>
      </c>
      <c r="O45" s="181"/>
      <c r="P45" s="181"/>
    </row>
    <row r="46" spans="1:16" x14ac:dyDescent="0.15">
      <c r="A46" s="181" t="s">
        <v>68</v>
      </c>
      <c r="B46" s="181">
        <f>'実質公債費比率（分子）の構造'!K$48</f>
        <v>239</v>
      </c>
      <c r="C46" s="181"/>
      <c r="D46" s="181"/>
      <c r="E46" s="181">
        <f>'実質公債費比率（分子）の構造'!L$48</f>
        <v>239</v>
      </c>
      <c r="F46" s="181"/>
      <c r="G46" s="181"/>
      <c r="H46" s="181">
        <f>'実質公債費比率（分子）の構造'!M$48</f>
        <v>239</v>
      </c>
      <c r="I46" s="181"/>
      <c r="J46" s="181"/>
      <c r="K46" s="181">
        <f>'実質公債費比率（分子）の構造'!N$48</f>
        <v>244</v>
      </c>
      <c r="L46" s="181"/>
      <c r="M46" s="181"/>
      <c r="N46" s="181">
        <f>'実質公債費比率（分子）の構造'!O$48</f>
        <v>244</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450</v>
      </c>
      <c r="C49" s="181"/>
      <c r="D49" s="181"/>
      <c r="E49" s="181">
        <f>'実質公債費比率（分子）の構造'!L$45</f>
        <v>454</v>
      </c>
      <c r="F49" s="181"/>
      <c r="G49" s="181"/>
      <c r="H49" s="181">
        <f>'実質公債費比率（分子）の構造'!M$45</f>
        <v>462</v>
      </c>
      <c r="I49" s="181"/>
      <c r="J49" s="181"/>
      <c r="K49" s="181">
        <f>'実質公債費比率（分子）の構造'!N$45</f>
        <v>516</v>
      </c>
      <c r="L49" s="181"/>
      <c r="M49" s="181"/>
      <c r="N49" s="181">
        <f>'実質公債費比率（分子）の構造'!O$45</f>
        <v>445</v>
      </c>
      <c r="O49" s="181"/>
      <c r="P49" s="181"/>
    </row>
    <row r="50" spans="1:16" x14ac:dyDescent="0.15">
      <c r="A50" s="181" t="s">
        <v>72</v>
      </c>
      <c r="B50" s="181" t="e">
        <f>NA()</f>
        <v>#N/A</v>
      </c>
      <c r="C50" s="181">
        <f>IF(ISNUMBER('実質公債費比率（分子）の構造'!K$53),'実質公債費比率（分子）の構造'!K$53,NA())</f>
        <v>315</v>
      </c>
      <c r="D50" s="181" t="e">
        <f>NA()</f>
        <v>#N/A</v>
      </c>
      <c r="E50" s="181" t="e">
        <f>NA()</f>
        <v>#N/A</v>
      </c>
      <c r="F50" s="181">
        <f>IF(ISNUMBER('実質公債費比率（分子）の構造'!L$53),'実質公債費比率（分子）の構造'!L$53,NA())</f>
        <v>332</v>
      </c>
      <c r="G50" s="181" t="e">
        <f>NA()</f>
        <v>#N/A</v>
      </c>
      <c r="H50" s="181" t="e">
        <f>NA()</f>
        <v>#N/A</v>
      </c>
      <c r="I50" s="181">
        <f>IF(ISNUMBER('実質公債費比率（分子）の構造'!M$53),'実質公債費比率（分子）の構造'!M$53,NA())</f>
        <v>335</v>
      </c>
      <c r="J50" s="181" t="e">
        <f>NA()</f>
        <v>#N/A</v>
      </c>
      <c r="K50" s="181" t="e">
        <f>NA()</f>
        <v>#N/A</v>
      </c>
      <c r="L50" s="181">
        <f>IF(ISNUMBER('実質公債費比率（分子）の構造'!N$53),'実質公債費比率（分子）の構造'!N$53,NA())</f>
        <v>343</v>
      </c>
      <c r="M50" s="181" t="e">
        <f>NA()</f>
        <v>#N/A</v>
      </c>
      <c r="N50" s="181" t="e">
        <f>NA()</f>
        <v>#N/A</v>
      </c>
      <c r="O50" s="181">
        <f>IF(ISNUMBER('実質公債費比率（分子）の構造'!O$53),'実質公債費比率（分子）の構造'!O$53,NA())</f>
        <v>330</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4693</v>
      </c>
      <c r="E56" s="180"/>
      <c r="F56" s="180"/>
      <c r="G56" s="180">
        <f>'将来負担比率（分子）の構造'!J$52</f>
        <v>4735</v>
      </c>
      <c r="H56" s="180"/>
      <c r="I56" s="180"/>
      <c r="J56" s="180">
        <f>'将来負担比率（分子）の構造'!K$52</f>
        <v>4884</v>
      </c>
      <c r="K56" s="180"/>
      <c r="L56" s="180"/>
      <c r="M56" s="180">
        <f>'将来負担比率（分子）の構造'!L$52</f>
        <v>4761</v>
      </c>
      <c r="N56" s="180"/>
      <c r="O56" s="180"/>
      <c r="P56" s="180">
        <f>'将来負担比率（分子）の構造'!M$52</f>
        <v>4672</v>
      </c>
    </row>
    <row r="57" spans="1:16" x14ac:dyDescent="0.15">
      <c r="A57" s="180" t="s">
        <v>42</v>
      </c>
      <c r="B57" s="180"/>
      <c r="C57" s="180"/>
      <c r="D57" s="180">
        <f>'将来負担比率（分子）の構造'!I$51</f>
        <v>88</v>
      </c>
      <c r="E57" s="180"/>
      <c r="F57" s="180"/>
      <c r="G57" s="180">
        <f>'将来負担比率（分子）の構造'!J$51</f>
        <v>77</v>
      </c>
      <c r="H57" s="180"/>
      <c r="I57" s="180"/>
      <c r="J57" s="180">
        <f>'将来負担比率（分子）の構造'!K$51</f>
        <v>74</v>
      </c>
      <c r="K57" s="180"/>
      <c r="L57" s="180"/>
      <c r="M57" s="180">
        <f>'将来負担比率（分子）の構造'!L$51</f>
        <v>14</v>
      </c>
      <c r="N57" s="180"/>
      <c r="O57" s="180"/>
      <c r="P57" s="180">
        <f>'将来負担比率（分子）の構造'!M$51</f>
        <v>6</v>
      </c>
    </row>
    <row r="58" spans="1:16" x14ac:dyDescent="0.15">
      <c r="A58" s="180" t="s">
        <v>41</v>
      </c>
      <c r="B58" s="180"/>
      <c r="C58" s="180"/>
      <c r="D58" s="180">
        <f>'将来負担比率（分子）の構造'!I$50</f>
        <v>1813</v>
      </c>
      <c r="E58" s="180"/>
      <c r="F58" s="180"/>
      <c r="G58" s="180">
        <f>'将来負担比率（分子）の構造'!J$50</f>
        <v>1642</v>
      </c>
      <c r="H58" s="180"/>
      <c r="I58" s="180"/>
      <c r="J58" s="180">
        <f>'将来負担比率（分子）の構造'!K$50</f>
        <v>1363</v>
      </c>
      <c r="K58" s="180"/>
      <c r="L58" s="180"/>
      <c r="M58" s="180">
        <f>'将来負担比率（分子）の構造'!L$50</f>
        <v>1364</v>
      </c>
      <c r="N58" s="180"/>
      <c r="O58" s="180"/>
      <c r="P58" s="180">
        <f>'将来負担比率（分子）の構造'!M$50</f>
        <v>1264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344</v>
      </c>
      <c r="C62" s="180"/>
      <c r="D62" s="180"/>
      <c r="E62" s="180">
        <f>'将来負担比率（分子）の構造'!J$45</f>
        <v>208</v>
      </c>
      <c r="F62" s="180"/>
      <c r="G62" s="180"/>
      <c r="H62" s="180">
        <f>'将来負担比率（分子）の構造'!K$45</f>
        <v>175</v>
      </c>
      <c r="I62" s="180"/>
      <c r="J62" s="180"/>
      <c r="K62" s="180">
        <f>'将来負担比率（分子）の構造'!L$45</f>
        <v>117</v>
      </c>
      <c r="L62" s="180"/>
      <c r="M62" s="180"/>
      <c r="N62" s="180">
        <f>'将来負担比率（分子）の構造'!M$45</f>
        <v>70</v>
      </c>
      <c r="O62" s="180"/>
      <c r="P62" s="180"/>
    </row>
    <row r="63" spans="1:16" x14ac:dyDescent="0.15">
      <c r="A63" s="180" t="s">
        <v>34</v>
      </c>
      <c r="B63" s="180">
        <f>'将来負担比率（分子）の構造'!I$44</f>
        <v>107</v>
      </c>
      <c r="C63" s="180"/>
      <c r="D63" s="180"/>
      <c r="E63" s="180">
        <f>'将来負担比率（分子）の構造'!J$44</f>
        <v>136</v>
      </c>
      <c r="F63" s="180"/>
      <c r="G63" s="180"/>
      <c r="H63" s="180">
        <f>'将来負担比率（分子）の構造'!K$44</f>
        <v>120</v>
      </c>
      <c r="I63" s="180"/>
      <c r="J63" s="180"/>
      <c r="K63" s="180">
        <f>'将来負担比率（分子）の構造'!L$44</f>
        <v>130</v>
      </c>
      <c r="L63" s="180"/>
      <c r="M63" s="180"/>
      <c r="N63" s="180">
        <f>'将来負担比率（分子）の構造'!M$44</f>
        <v>114</v>
      </c>
      <c r="O63" s="180"/>
      <c r="P63" s="180"/>
    </row>
    <row r="64" spans="1:16" x14ac:dyDescent="0.15">
      <c r="A64" s="180" t="s">
        <v>33</v>
      </c>
      <c r="B64" s="180">
        <f>'将来負担比率（分子）の構造'!I$43</f>
        <v>3330</v>
      </c>
      <c r="C64" s="180"/>
      <c r="D64" s="180"/>
      <c r="E64" s="180">
        <f>'将来負担比率（分子）の構造'!J$43</f>
        <v>3116</v>
      </c>
      <c r="F64" s="180"/>
      <c r="G64" s="180"/>
      <c r="H64" s="180">
        <f>'将来負担比率（分子）の構造'!K$43</f>
        <v>2949</v>
      </c>
      <c r="I64" s="180"/>
      <c r="J64" s="180"/>
      <c r="K64" s="180">
        <f>'将来負担比率（分子）の構造'!L$43</f>
        <v>2807</v>
      </c>
      <c r="L64" s="180"/>
      <c r="M64" s="180"/>
      <c r="N64" s="180">
        <f>'将来負担比率（分子）の構造'!M$43</f>
        <v>2755</v>
      </c>
      <c r="O64" s="180"/>
      <c r="P64" s="180"/>
    </row>
    <row r="65" spans="1:16" x14ac:dyDescent="0.15">
      <c r="A65" s="180" t="s">
        <v>32</v>
      </c>
      <c r="B65" s="180">
        <f>'将来負担比率（分子）の構造'!I$42</f>
        <v>74</v>
      </c>
      <c r="C65" s="180"/>
      <c r="D65" s="180"/>
      <c r="E65" s="180">
        <f>'将来負担比率（分子）の構造'!J$42</f>
        <v>66</v>
      </c>
      <c r="F65" s="180"/>
      <c r="G65" s="180"/>
      <c r="H65" s="180">
        <f>'将来負担比率（分子）の構造'!K$42</f>
        <v>57</v>
      </c>
      <c r="I65" s="180"/>
      <c r="J65" s="180"/>
      <c r="K65" s="180">
        <f>'将来負担比率（分子）の構造'!L$42</f>
        <v>48</v>
      </c>
      <c r="L65" s="180"/>
      <c r="M65" s="180"/>
      <c r="N65" s="180">
        <f>'将来負担比率（分子）の構造'!M$42</f>
        <v>39</v>
      </c>
      <c r="O65" s="180"/>
      <c r="P65" s="180"/>
    </row>
    <row r="66" spans="1:16" x14ac:dyDescent="0.15">
      <c r="A66" s="180" t="s">
        <v>31</v>
      </c>
      <c r="B66" s="180">
        <f>'将来負担比率（分子）の構造'!I$41</f>
        <v>4562</v>
      </c>
      <c r="C66" s="180"/>
      <c r="D66" s="180"/>
      <c r="E66" s="180">
        <f>'将来負担比率（分子）の構造'!J$41</f>
        <v>4559</v>
      </c>
      <c r="F66" s="180"/>
      <c r="G66" s="180"/>
      <c r="H66" s="180">
        <f>'将来負担比率（分子）の構造'!K$41</f>
        <v>4766</v>
      </c>
      <c r="I66" s="180"/>
      <c r="J66" s="180"/>
      <c r="K66" s="180">
        <f>'将来負担比率（分子）の構造'!L$41</f>
        <v>4593</v>
      </c>
      <c r="L66" s="180"/>
      <c r="M66" s="180"/>
      <c r="N66" s="180">
        <f>'将来負担比率（分子）の構造'!M$41</f>
        <v>4407</v>
      </c>
      <c r="O66" s="180"/>
      <c r="P66" s="180"/>
    </row>
    <row r="67" spans="1:16" x14ac:dyDescent="0.15">
      <c r="A67" s="180" t="s">
        <v>76</v>
      </c>
      <c r="B67" s="180" t="e">
        <f>NA()</f>
        <v>#N/A</v>
      </c>
      <c r="C67" s="180">
        <f>IF(ISNUMBER('将来負担比率（分子）の構造'!I$53), IF('将来負担比率（分子）の構造'!I$53 &lt; 0, 0, '将来負担比率（分子）の構造'!I$53), NA())</f>
        <v>1823</v>
      </c>
      <c r="D67" s="180" t="e">
        <f>NA()</f>
        <v>#N/A</v>
      </c>
      <c r="E67" s="180" t="e">
        <f>NA()</f>
        <v>#N/A</v>
      </c>
      <c r="F67" s="180">
        <f>IF(ISNUMBER('将来負担比率（分子）の構造'!J$53), IF('将来負担比率（分子）の構造'!J$53 &lt; 0, 0, '将来負担比率（分子）の構造'!J$53), NA())</f>
        <v>1631</v>
      </c>
      <c r="G67" s="180" t="e">
        <f>NA()</f>
        <v>#N/A</v>
      </c>
      <c r="H67" s="180" t="e">
        <f>NA()</f>
        <v>#N/A</v>
      </c>
      <c r="I67" s="180">
        <f>IF(ISNUMBER('将来負担比率（分子）の構造'!K$53), IF('将来負担比率（分子）の構造'!K$53 &lt; 0, 0, '将来負担比率（分子）の構造'!K$53), NA())</f>
        <v>1746</v>
      </c>
      <c r="J67" s="180" t="e">
        <f>NA()</f>
        <v>#N/A</v>
      </c>
      <c r="K67" s="180" t="e">
        <f>NA()</f>
        <v>#N/A</v>
      </c>
      <c r="L67" s="180">
        <f>IF(ISNUMBER('将来負担比率（分子）の構造'!L$53), IF('将来負担比率（分子）の構造'!L$53 &lt; 0, 0, '将来負担比率（分子）の構造'!L$53), NA())</f>
        <v>1554</v>
      </c>
      <c r="M67" s="180" t="e">
        <f>NA()</f>
        <v>#N/A</v>
      </c>
      <c r="N67" s="180" t="e">
        <f>NA()</f>
        <v>#N/A</v>
      </c>
      <c r="O67" s="180">
        <f>IF(ISNUMBER('将来負担比率（分子）の構造'!M$53), IF('将来負担比率（分子）の構造'!M$53 &lt; 0, 0, '将来負担比率（分子）の構造'!M$53), NA())</f>
        <v>1443</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988</v>
      </c>
      <c r="C72" s="184">
        <f>基金残高に係る経年分析!G55</f>
        <v>989</v>
      </c>
      <c r="D72" s="184">
        <f>基金残高に係る経年分析!H55</f>
        <v>840</v>
      </c>
    </row>
    <row r="73" spans="1:16" x14ac:dyDescent="0.15">
      <c r="A73" s="183" t="s">
        <v>79</v>
      </c>
      <c r="B73" s="184">
        <f>基金残高に係る経年分析!F56</f>
        <v>219</v>
      </c>
      <c r="C73" s="184">
        <f>基金残高に係る経年分析!G56</f>
        <v>219</v>
      </c>
      <c r="D73" s="184">
        <f>基金残高に係る経年分析!H56</f>
        <v>219</v>
      </c>
    </row>
    <row r="74" spans="1:16" x14ac:dyDescent="0.15">
      <c r="A74" s="183" t="s">
        <v>80</v>
      </c>
      <c r="B74" s="184">
        <f>基金残高に係る経年分析!F57</f>
        <v>156</v>
      </c>
      <c r="C74" s="184">
        <f>基金残高に係る経年分析!G57</f>
        <v>155</v>
      </c>
      <c r="D74" s="184">
        <f>基金残高に係る経年分析!H57</f>
        <v>204</v>
      </c>
    </row>
  </sheetData>
  <sheetProtection algorithmName="SHA-512" hashValue="5JHd4mf2CnDmZUYEsgPSTuyWm4fAllTlHXVTpHfwokw2cx9EDylaDX7RlebbfZGnZy5+mhOY0Im1oGz4iUrmmA==" saltValue="2nrITIqtGAk9xa46dM0U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2307684</v>
      </c>
      <c r="S5" s="669"/>
      <c r="T5" s="669"/>
      <c r="U5" s="669"/>
      <c r="V5" s="669"/>
      <c r="W5" s="669"/>
      <c r="X5" s="669"/>
      <c r="Y5" s="670"/>
      <c r="Z5" s="671">
        <v>44.6</v>
      </c>
      <c r="AA5" s="671"/>
      <c r="AB5" s="671"/>
      <c r="AC5" s="671"/>
      <c r="AD5" s="672">
        <v>2307684</v>
      </c>
      <c r="AE5" s="672"/>
      <c r="AF5" s="672"/>
      <c r="AG5" s="672"/>
      <c r="AH5" s="672"/>
      <c r="AI5" s="672"/>
      <c r="AJ5" s="672"/>
      <c r="AK5" s="672"/>
      <c r="AL5" s="673">
        <v>79.8</v>
      </c>
      <c r="AM5" s="674"/>
      <c r="AN5" s="674"/>
      <c r="AO5" s="675"/>
      <c r="AP5" s="665" t="s">
        <v>227</v>
      </c>
      <c r="AQ5" s="666"/>
      <c r="AR5" s="666"/>
      <c r="AS5" s="666"/>
      <c r="AT5" s="666"/>
      <c r="AU5" s="666"/>
      <c r="AV5" s="666"/>
      <c r="AW5" s="666"/>
      <c r="AX5" s="666"/>
      <c r="AY5" s="666"/>
      <c r="AZ5" s="666"/>
      <c r="BA5" s="666"/>
      <c r="BB5" s="666"/>
      <c r="BC5" s="666"/>
      <c r="BD5" s="666"/>
      <c r="BE5" s="666"/>
      <c r="BF5" s="667"/>
      <c r="BG5" s="679">
        <v>2299113</v>
      </c>
      <c r="BH5" s="680"/>
      <c r="BI5" s="680"/>
      <c r="BJ5" s="680"/>
      <c r="BK5" s="680"/>
      <c r="BL5" s="680"/>
      <c r="BM5" s="680"/>
      <c r="BN5" s="681"/>
      <c r="BO5" s="682">
        <v>99.6</v>
      </c>
      <c r="BP5" s="682"/>
      <c r="BQ5" s="682"/>
      <c r="BR5" s="682"/>
      <c r="BS5" s="683">
        <v>53042</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50083</v>
      </c>
      <c r="S6" s="680"/>
      <c r="T6" s="680"/>
      <c r="U6" s="680"/>
      <c r="V6" s="680"/>
      <c r="W6" s="680"/>
      <c r="X6" s="680"/>
      <c r="Y6" s="681"/>
      <c r="Z6" s="682">
        <v>1</v>
      </c>
      <c r="AA6" s="682"/>
      <c r="AB6" s="682"/>
      <c r="AC6" s="682"/>
      <c r="AD6" s="683">
        <v>50083</v>
      </c>
      <c r="AE6" s="683"/>
      <c r="AF6" s="683"/>
      <c r="AG6" s="683"/>
      <c r="AH6" s="683"/>
      <c r="AI6" s="683"/>
      <c r="AJ6" s="683"/>
      <c r="AK6" s="683"/>
      <c r="AL6" s="684">
        <v>1.7</v>
      </c>
      <c r="AM6" s="685"/>
      <c r="AN6" s="685"/>
      <c r="AO6" s="686"/>
      <c r="AP6" s="676" t="s">
        <v>232</v>
      </c>
      <c r="AQ6" s="677"/>
      <c r="AR6" s="677"/>
      <c r="AS6" s="677"/>
      <c r="AT6" s="677"/>
      <c r="AU6" s="677"/>
      <c r="AV6" s="677"/>
      <c r="AW6" s="677"/>
      <c r="AX6" s="677"/>
      <c r="AY6" s="677"/>
      <c r="AZ6" s="677"/>
      <c r="BA6" s="677"/>
      <c r="BB6" s="677"/>
      <c r="BC6" s="677"/>
      <c r="BD6" s="677"/>
      <c r="BE6" s="677"/>
      <c r="BF6" s="678"/>
      <c r="BG6" s="679">
        <v>2299113</v>
      </c>
      <c r="BH6" s="680"/>
      <c r="BI6" s="680"/>
      <c r="BJ6" s="680"/>
      <c r="BK6" s="680"/>
      <c r="BL6" s="680"/>
      <c r="BM6" s="680"/>
      <c r="BN6" s="681"/>
      <c r="BO6" s="682">
        <v>99.6</v>
      </c>
      <c r="BP6" s="682"/>
      <c r="BQ6" s="682"/>
      <c r="BR6" s="682"/>
      <c r="BS6" s="683">
        <v>53042</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82980</v>
      </c>
      <c r="CS6" s="680"/>
      <c r="CT6" s="680"/>
      <c r="CU6" s="680"/>
      <c r="CV6" s="680"/>
      <c r="CW6" s="680"/>
      <c r="CX6" s="680"/>
      <c r="CY6" s="681"/>
      <c r="CZ6" s="673">
        <v>1.7</v>
      </c>
      <c r="DA6" s="674"/>
      <c r="DB6" s="674"/>
      <c r="DC6" s="693"/>
      <c r="DD6" s="688" t="s">
        <v>234</v>
      </c>
      <c r="DE6" s="680"/>
      <c r="DF6" s="680"/>
      <c r="DG6" s="680"/>
      <c r="DH6" s="680"/>
      <c r="DI6" s="680"/>
      <c r="DJ6" s="680"/>
      <c r="DK6" s="680"/>
      <c r="DL6" s="680"/>
      <c r="DM6" s="680"/>
      <c r="DN6" s="680"/>
      <c r="DO6" s="680"/>
      <c r="DP6" s="681"/>
      <c r="DQ6" s="688">
        <v>82978</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1502</v>
      </c>
      <c r="S7" s="680"/>
      <c r="T7" s="680"/>
      <c r="U7" s="680"/>
      <c r="V7" s="680"/>
      <c r="W7" s="680"/>
      <c r="X7" s="680"/>
      <c r="Y7" s="681"/>
      <c r="Z7" s="682">
        <v>0</v>
      </c>
      <c r="AA7" s="682"/>
      <c r="AB7" s="682"/>
      <c r="AC7" s="682"/>
      <c r="AD7" s="683">
        <v>1502</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695613</v>
      </c>
      <c r="BH7" s="680"/>
      <c r="BI7" s="680"/>
      <c r="BJ7" s="680"/>
      <c r="BK7" s="680"/>
      <c r="BL7" s="680"/>
      <c r="BM7" s="680"/>
      <c r="BN7" s="681"/>
      <c r="BO7" s="682">
        <v>30.1</v>
      </c>
      <c r="BP7" s="682"/>
      <c r="BQ7" s="682"/>
      <c r="BR7" s="682"/>
      <c r="BS7" s="683">
        <v>53042</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845024</v>
      </c>
      <c r="CS7" s="680"/>
      <c r="CT7" s="680"/>
      <c r="CU7" s="680"/>
      <c r="CV7" s="680"/>
      <c r="CW7" s="680"/>
      <c r="CX7" s="680"/>
      <c r="CY7" s="681"/>
      <c r="CZ7" s="682">
        <v>17.600000000000001</v>
      </c>
      <c r="DA7" s="682"/>
      <c r="DB7" s="682"/>
      <c r="DC7" s="682"/>
      <c r="DD7" s="688">
        <v>123925</v>
      </c>
      <c r="DE7" s="680"/>
      <c r="DF7" s="680"/>
      <c r="DG7" s="680"/>
      <c r="DH7" s="680"/>
      <c r="DI7" s="680"/>
      <c r="DJ7" s="680"/>
      <c r="DK7" s="680"/>
      <c r="DL7" s="680"/>
      <c r="DM7" s="680"/>
      <c r="DN7" s="680"/>
      <c r="DO7" s="680"/>
      <c r="DP7" s="681"/>
      <c r="DQ7" s="688">
        <v>702002</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3348</v>
      </c>
      <c r="S8" s="680"/>
      <c r="T8" s="680"/>
      <c r="U8" s="680"/>
      <c r="V8" s="680"/>
      <c r="W8" s="680"/>
      <c r="X8" s="680"/>
      <c r="Y8" s="681"/>
      <c r="Z8" s="682">
        <v>0.1</v>
      </c>
      <c r="AA8" s="682"/>
      <c r="AB8" s="682"/>
      <c r="AC8" s="682"/>
      <c r="AD8" s="683">
        <v>3348</v>
      </c>
      <c r="AE8" s="683"/>
      <c r="AF8" s="683"/>
      <c r="AG8" s="683"/>
      <c r="AH8" s="683"/>
      <c r="AI8" s="683"/>
      <c r="AJ8" s="683"/>
      <c r="AK8" s="683"/>
      <c r="AL8" s="684">
        <v>0.1</v>
      </c>
      <c r="AM8" s="685"/>
      <c r="AN8" s="685"/>
      <c r="AO8" s="686"/>
      <c r="AP8" s="676" t="s">
        <v>239</v>
      </c>
      <c r="AQ8" s="677"/>
      <c r="AR8" s="677"/>
      <c r="AS8" s="677"/>
      <c r="AT8" s="677"/>
      <c r="AU8" s="677"/>
      <c r="AV8" s="677"/>
      <c r="AW8" s="677"/>
      <c r="AX8" s="677"/>
      <c r="AY8" s="677"/>
      <c r="AZ8" s="677"/>
      <c r="BA8" s="677"/>
      <c r="BB8" s="677"/>
      <c r="BC8" s="677"/>
      <c r="BD8" s="677"/>
      <c r="BE8" s="677"/>
      <c r="BF8" s="678"/>
      <c r="BG8" s="679">
        <v>14199</v>
      </c>
      <c r="BH8" s="680"/>
      <c r="BI8" s="680"/>
      <c r="BJ8" s="680"/>
      <c r="BK8" s="680"/>
      <c r="BL8" s="680"/>
      <c r="BM8" s="680"/>
      <c r="BN8" s="681"/>
      <c r="BO8" s="682">
        <v>0.6</v>
      </c>
      <c r="BP8" s="682"/>
      <c r="BQ8" s="682"/>
      <c r="BR8" s="682"/>
      <c r="BS8" s="688" t="s">
        <v>240</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1115832</v>
      </c>
      <c r="CS8" s="680"/>
      <c r="CT8" s="680"/>
      <c r="CU8" s="680"/>
      <c r="CV8" s="680"/>
      <c r="CW8" s="680"/>
      <c r="CX8" s="680"/>
      <c r="CY8" s="681"/>
      <c r="CZ8" s="682">
        <v>23.2</v>
      </c>
      <c r="DA8" s="682"/>
      <c r="DB8" s="682"/>
      <c r="DC8" s="682"/>
      <c r="DD8" s="688">
        <v>1296</v>
      </c>
      <c r="DE8" s="680"/>
      <c r="DF8" s="680"/>
      <c r="DG8" s="680"/>
      <c r="DH8" s="680"/>
      <c r="DI8" s="680"/>
      <c r="DJ8" s="680"/>
      <c r="DK8" s="680"/>
      <c r="DL8" s="680"/>
      <c r="DM8" s="680"/>
      <c r="DN8" s="680"/>
      <c r="DO8" s="680"/>
      <c r="DP8" s="681"/>
      <c r="DQ8" s="688">
        <v>618585</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3080</v>
      </c>
      <c r="S9" s="680"/>
      <c r="T9" s="680"/>
      <c r="U9" s="680"/>
      <c r="V9" s="680"/>
      <c r="W9" s="680"/>
      <c r="X9" s="680"/>
      <c r="Y9" s="681"/>
      <c r="Z9" s="682">
        <v>0.1</v>
      </c>
      <c r="AA9" s="682"/>
      <c r="AB9" s="682"/>
      <c r="AC9" s="682"/>
      <c r="AD9" s="683">
        <v>3080</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403305</v>
      </c>
      <c r="BH9" s="680"/>
      <c r="BI9" s="680"/>
      <c r="BJ9" s="680"/>
      <c r="BK9" s="680"/>
      <c r="BL9" s="680"/>
      <c r="BM9" s="680"/>
      <c r="BN9" s="681"/>
      <c r="BO9" s="682">
        <v>17.5</v>
      </c>
      <c r="BP9" s="682"/>
      <c r="BQ9" s="682"/>
      <c r="BR9" s="682"/>
      <c r="BS9" s="688" t="s">
        <v>234</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458171</v>
      </c>
      <c r="CS9" s="680"/>
      <c r="CT9" s="680"/>
      <c r="CU9" s="680"/>
      <c r="CV9" s="680"/>
      <c r="CW9" s="680"/>
      <c r="CX9" s="680"/>
      <c r="CY9" s="681"/>
      <c r="CZ9" s="682">
        <v>9.5</v>
      </c>
      <c r="DA9" s="682"/>
      <c r="DB9" s="682"/>
      <c r="DC9" s="682"/>
      <c r="DD9" s="688">
        <v>24384</v>
      </c>
      <c r="DE9" s="680"/>
      <c r="DF9" s="680"/>
      <c r="DG9" s="680"/>
      <c r="DH9" s="680"/>
      <c r="DI9" s="680"/>
      <c r="DJ9" s="680"/>
      <c r="DK9" s="680"/>
      <c r="DL9" s="680"/>
      <c r="DM9" s="680"/>
      <c r="DN9" s="680"/>
      <c r="DO9" s="680"/>
      <c r="DP9" s="681"/>
      <c r="DQ9" s="688">
        <v>309964</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234</v>
      </c>
      <c r="S10" s="680"/>
      <c r="T10" s="680"/>
      <c r="U10" s="680"/>
      <c r="V10" s="680"/>
      <c r="W10" s="680"/>
      <c r="X10" s="680"/>
      <c r="Y10" s="681"/>
      <c r="Z10" s="682" t="s">
        <v>138</v>
      </c>
      <c r="AA10" s="682"/>
      <c r="AB10" s="682"/>
      <c r="AC10" s="682"/>
      <c r="AD10" s="683" t="s">
        <v>138</v>
      </c>
      <c r="AE10" s="683"/>
      <c r="AF10" s="683"/>
      <c r="AG10" s="683"/>
      <c r="AH10" s="683"/>
      <c r="AI10" s="683"/>
      <c r="AJ10" s="683"/>
      <c r="AK10" s="683"/>
      <c r="AL10" s="684" t="s">
        <v>234</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67130</v>
      </c>
      <c r="BH10" s="680"/>
      <c r="BI10" s="680"/>
      <c r="BJ10" s="680"/>
      <c r="BK10" s="680"/>
      <c r="BL10" s="680"/>
      <c r="BM10" s="680"/>
      <c r="BN10" s="681"/>
      <c r="BO10" s="682">
        <v>2.9</v>
      </c>
      <c r="BP10" s="682"/>
      <c r="BQ10" s="682"/>
      <c r="BR10" s="682"/>
      <c r="BS10" s="688">
        <v>11195</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137</v>
      </c>
      <c r="CS10" s="680"/>
      <c r="CT10" s="680"/>
      <c r="CU10" s="680"/>
      <c r="CV10" s="680"/>
      <c r="CW10" s="680"/>
      <c r="CX10" s="680"/>
      <c r="CY10" s="681"/>
      <c r="CZ10" s="682" t="s">
        <v>138</v>
      </c>
      <c r="DA10" s="682"/>
      <c r="DB10" s="682"/>
      <c r="DC10" s="682"/>
      <c r="DD10" s="688" t="s">
        <v>234</v>
      </c>
      <c r="DE10" s="680"/>
      <c r="DF10" s="680"/>
      <c r="DG10" s="680"/>
      <c r="DH10" s="680"/>
      <c r="DI10" s="680"/>
      <c r="DJ10" s="680"/>
      <c r="DK10" s="680"/>
      <c r="DL10" s="680"/>
      <c r="DM10" s="680"/>
      <c r="DN10" s="680"/>
      <c r="DO10" s="680"/>
      <c r="DP10" s="681"/>
      <c r="DQ10" s="688" t="s">
        <v>234</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138</v>
      </c>
      <c r="AA11" s="682"/>
      <c r="AB11" s="682"/>
      <c r="AC11" s="682"/>
      <c r="AD11" s="683" t="s">
        <v>137</v>
      </c>
      <c r="AE11" s="683"/>
      <c r="AF11" s="683"/>
      <c r="AG11" s="683"/>
      <c r="AH11" s="683"/>
      <c r="AI11" s="683"/>
      <c r="AJ11" s="683"/>
      <c r="AK11" s="683"/>
      <c r="AL11" s="684" t="s">
        <v>137</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210979</v>
      </c>
      <c r="BH11" s="680"/>
      <c r="BI11" s="680"/>
      <c r="BJ11" s="680"/>
      <c r="BK11" s="680"/>
      <c r="BL11" s="680"/>
      <c r="BM11" s="680"/>
      <c r="BN11" s="681"/>
      <c r="BO11" s="682">
        <v>9.1</v>
      </c>
      <c r="BP11" s="682"/>
      <c r="BQ11" s="682"/>
      <c r="BR11" s="682"/>
      <c r="BS11" s="688">
        <v>41847</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141830</v>
      </c>
      <c r="CS11" s="680"/>
      <c r="CT11" s="680"/>
      <c r="CU11" s="680"/>
      <c r="CV11" s="680"/>
      <c r="CW11" s="680"/>
      <c r="CX11" s="680"/>
      <c r="CY11" s="681"/>
      <c r="CZ11" s="682">
        <v>3</v>
      </c>
      <c r="DA11" s="682"/>
      <c r="DB11" s="682"/>
      <c r="DC11" s="682"/>
      <c r="DD11" s="688">
        <v>57940</v>
      </c>
      <c r="DE11" s="680"/>
      <c r="DF11" s="680"/>
      <c r="DG11" s="680"/>
      <c r="DH11" s="680"/>
      <c r="DI11" s="680"/>
      <c r="DJ11" s="680"/>
      <c r="DK11" s="680"/>
      <c r="DL11" s="680"/>
      <c r="DM11" s="680"/>
      <c r="DN11" s="680"/>
      <c r="DO11" s="680"/>
      <c r="DP11" s="681"/>
      <c r="DQ11" s="688">
        <v>100471</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193210</v>
      </c>
      <c r="S12" s="680"/>
      <c r="T12" s="680"/>
      <c r="U12" s="680"/>
      <c r="V12" s="680"/>
      <c r="W12" s="680"/>
      <c r="X12" s="680"/>
      <c r="Y12" s="681"/>
      <c r="Z12" s="682">
        <v>3.7</v>
      </c>
      <c r="AA12" s="682"/>
      <c r="AB12" s="682"/>
      <c r="AC12" s="682"/>
      <c r="AD12" s="683">
        <v>193210</v>
      </c>
      <c r="AE12" s="683"/>
      <c r="AF12" s="683"/>
      <c r="AG12" s="683"/>
      <c r="AH12" s="683"/>
      <c r="AI12" s="683"/>
      <c r="AJ12" s="683"/>
      <c r="AK12" s="683"/>
      <c r="AL12" s="684">
        <v>6.7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1325804</v>
      </c>
      <c r="BH12" s="680"/>
      <c r="BI12" s="680"/>
      <c r="BJ12" s="680"/>
      <c r="BK12" s="680"/>
      <c r="BL12" s="680"/>
      <c r="BM12" s="680"/>
      <c r="BN12" s="681"/>
      <c r="BO12" s="682">
        <v>57.5</v>
      </c>
      <c r="BP12" s="682"/>
      <c r="BQ12" s="682"/>
      <c r="BR12" s="682"/>
      <c r="BS12" s="688" t="s">
        <v>137</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19778</v>
      </c>
      <c r="CS12" s="680"/>
      <c r="CT12" s="680"/>
      <c r="CU12" s="680"/>
      <c r="CV12" s="680"/>
      <c r="CW12" s="680"/>
      <c r="CX12" s="680"/>
      <c r="CY12" s="681"/>
      <c r="CZ12" s="682">
        <v>0.4</v>
      </c>
      <c r="DA12" s="682"/>
      <c r="DB12" s="682"/>
      <c r="DC12" s="682"/>
      <c r="DD12" s="688" t="s">
        <v>138</v>
      </c>
      <c r="DE12" s="680"/>
      <c r="DF12" s="680"/>
      <c r="DG12" s="680"/>
      <c r="DH12" s="680"/>
      <c r="DI12" s="680"/>
      <c r="DJ12" s="680"/>
      <c r="DK12" s="680"/>
      <c r="DL12" s="680"/>
      <c r="DM12" s="680"/>
      <c r="DN12" s="680"/>
      <c r="DO12" s="680"/>
      <c r="DP12" s="681"/>
      <c r="DQ12" s="688">
        <v>19062</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13107</v>
      </c>
      <c r="S13" s="680"/>
      <c r="T13" s="680"/>
      <c r="U13" s="680"/>
      <c r="V13" s="680"/>
      <c r="W13" s="680"/>
      <c r="X13" s="680"/>
      <c r="Y13" s="681"/>
      <c r="Z13" s="682">
        <v>0.3</v>
      </c>
      <c r="AA13" s="682"/>
      <c r="AB13" s="682"/>
      <c r="AC13" s="682"/>
      <c r="AD13" s="683">
        <v>13107</v>
      </c>
      <c r="AE13" s="683"/>
      <c r="AF13" s="683"/>
      <c r="AG13" s="683"/>
      <c r="AH13" s="683"/>
      <c r="AI13" s="683"/>
      <c r="AJ13" s="683"/>
      <c r="AK13" s="683"/>
      <c r="AL13" s="684">
        <v>0.5</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1149712</v>
      </c>
      <c r="BH13" s="680"/>
      <c r="BI13" s="680"/>
      <c r="BJ13" s="680"/>
      <c r="BK13" s="680"/>
      <c r="BL13" s="680"/>
      <c r="BM13" s="680"/>
      <c r="BN13" s="681"/>
      <c r="BO13" s="682">
        <v>49.8</v>
      </c>
      <c r="BP13" s="682"/>
      <c r="BQ13" s="682"/>
      <c r="BR13" s="682"/>
      <c r="BS13" s="688" t="s">
        <v>138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708215</v>
      </c>
      <c r="CS13" s="680"/>
      <c r="CT13" s="680"/>
      <c r="CU13" s="680"/>
      <c r="CV13" s="680"/>
      <c r="CW13" s="680"/>
      <c r="CX13" s="680"/>
      <c r="CY13" s="681"/>
      <c r="CZ13" s="682">
        <v>14.7</v>
      </c>
      <c r="DA13" s="682"/>
      <c r="DB13" s="682"/>
      <c r="DC13" s="682"/>
      <c r="DD13" s="688">
        <v>227703</v>
      </c>
      <c r="DE13" s="680"/>
      <c r="DF13" s="680"/>
      <c r="DG13" s="680"/>
      <c r="DH13" s="680"/>
      <c r="DI13" s="680"/>
      <c r="DJ13" s="680"/>
      <c r="DK13" s="680"/>
      <c r="DL13" s="680"/>
      <c r="DM13" s="680"/>
      <c r="DN13" s="680"/>
      <c r="DO13" s="680"/>
      <c r="DP13" s="681"/>
      <c r="DQ13" s="688">
        <v>553270</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137</v>
      </c>
      <c r="AA14" s="682"/>
      <c r="AB14" s="682"/>
      <c r="AC14" s="682"/>
      <c r="AD14" s="683" t="s">
        <v>137</v>
      </c>
      <c r="AE14" s="683"/>
      <c r="AF14" s="683"/>
      <c r="AG14" s="683"/>
      <c r="AH14" s="683"/>
      <c r="AI14" s="683"/>
      <c r="AJ14" s="683"/>
      <c r="AK14" s="683"/>
      <c r="AL14" s="684" t="s">
        <v>137</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26855</v>
      </c>
      <c r="BH14" s="680"/>
      <c r="BI14" s="680"/>
      <c r="BJ14" s="680"/>
      <c r="BK14" s="680"/>
      <c r="BL14" s="680"/>
      <c r="BM14" s="680"/>
      <c r="BN14" s="681"/>
      <c r="BO14" s="682">
        <v>1.2</v>
      </c>
      <c r="BP14" s="682"/>
      <c r="BQ14" s="682"/>
      <c r="BR14" s="682"/>
      <c r="BS14" s="688" t="s">
        <v>137</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224417</v>
      </c>
      <c r="CS14" s="680"/>
      <c r="CT14" s="680"/>
      <c r="CU14" s="680"/>
      <c r="CV14" s="680"/>
      <c r="CW14" s="680"/>
      <c r="CX14" s="680"/>
      <c r="CY14" s="681"/>
      <c r="CZ14" s="682">
        <v>4.7</v>
      </c>
      <c r="DA14" s="682"/>
      <c r="DB14" s="682"/>
      <c r="DC14" s="682"/>
      <c r="DD14" s="688">
        <v>14375</v>
      </c>
      <c r="DE14" s="680"/>
      <c r="DF14" s="680"/>
      <c r="DG14" s="680"/>
      <c r="DH14" s="680"/>
      <c r="DI14" s="680"/>
      <c r="DJ14" s="680"/>
      <c r="DK14" s="680"/>
      <c r="DL14" s="680"/>
      <c r="DM14" s="680"/>
      <c r="DN14" s="680"/>
      <c r="DO14" s="680"/>
      <c r="DP14" s="681"/>
      <c r="DQ14" s="688">
        <v>206876</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19023</v>
      </c>
      <c r="S15" s="680"/>
      <c r="T15" s="680"/>
      <c r="U15" s="680"/>
      <c r="V15" s="680"/>
      <c r="W15" s="680"/>
      <c r="X15" s="680"/>
      <c r="Y15" s="681"/>
      <c r="Z15" s="682">
        <v>0.4</v>
      </c>
      <c r="AA15" s="682"/>
      <c r="AB15" s="682"/>
      <c r="AC15" s="682"/>
      <c r="AD15" s="683">
        <v>19023</v>
      </c>
      <c r="AE15" s="683"/>
      <c r="AF15" s="683"/>
      <c r="AG15" s="683"/>
      <c r="AH15" s="683"/>
      <c r="AI15" s="683"/>
      <c r="AJ15" s="683"/>
      <c r="AK15" s="683"/>
      <c r="AL15" s="684">
        <v>0.7</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250841</v>
      </c>
      <c r="BH15" s="680"/>
      <c r="BI15" s="680"/>
      <c r="BJ15" s="680"/>
      <c r="BK15" s="680"/>
      <c r="BL15" s="680"/>
      <c r="BM15" s="680"/>
      <c r="BN15" s="681"/>
      <c r="BO15" s="682">
        <v>10.9</v>
      </c>
      <c r="BP15" s="682"/>
      <c r="BQ15" s="682"/>
      <c r="BR15" s="682"/>
      <c r="BS15" s="688" t="s">
        <v>234</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730675</v>
      </c>
      <c r="CS15" s="680"/>
      <c r="CT15" s="680"/>
      <c r="CU15" s="680"/>
      <c r="CV15" s="680"/>
      <c r="CW15" s="680"/>
      <c r="CX15" s="680"/>
      <c r="CY15" s="681"/>
      <c r="CZ15" s="682">
        <v>15.2</v>
      </c>
      <c r="DA15" s="682"/>
      <c r="DB15" s="682"/>
      <c r="DC15" s="682"/>
      <c r="DD15" s="688">
        <v>246041</v>
      </c>
      <c r="DE15" s="680"/>
      <c r="DF15" s="680"/>
      <c r="DG15" s="680"/>
      <c r="DH15" s="680"/>
      <c r="DI15" s="680"/>
      <c r="DJ15" s="680"/>
      <c r="DK15" s="680"/>
      <c r="DL15" s="680"/>
      <c r="DM15" s="680"/>
      <c r="DN15" s="680"/>
      <c r="DO15" s="680"/>
      <c r="DP15" s="681"/>
      <c r="DQ15" s="688">
        <v>543569</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240</v>
      </c>
      <c r="AA16" s="682"/>
      <c r="AB16" s="682"/>
      <c r="AC16" s="682"/>
      <c r="AD16" s="683" t="s">
        <v>137</v>
      </c>
      <c r="AE16" s="683"/>
      <c r="AF16" s="683"/>
      <c r="AG16" s="683"/>
      <c r="AH16" s="683"/>
      <c r="AI16" s="683"/>
      <c r="AJ16" s="683"/>
      <c r="AK16" s="683"/>
      <c r="AL16" s="684" t="s">
        <v>138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137</v>
      </c>
      <c r="BP16" s="682"/>
      <c r="BQ16" s="682"/>
      <c r="BR16" s="682"/>
      <c r="BS16" s="688" t="s">
        <v>137</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25866</v>
      </c>
      <c r="CS16" s="680"/>
      <c r="CT16" s="680"/>
      <c r="CU16" s="680"/>
      <c r="CV16" s="680"/>
      <c r="CW16" s="680"/>
      <c r="CX16" s="680"/>
      <c r="CY16" s="681"/>
      <c r="CZ16" s="682">
        <v>0.5</v>
      </c>
      <c r="DA16" s="682"/>
      <c r="DB16" s="682"/>
      <c r="DC16" s="682"/>
      <c r="DD16" s="688" t="s">
        <v>137</v>
      </c>
      <c r="DE16" s="680"/>
      <c r="DF16" s="680"/>
      <c r="DG16" s="680"/>
      <c r="DH16" s="680"/>
      <c r="DI16" s="680"/>
      <c r="DJ16" s="680"/>
      <c r="DK16" s="680"/>
      <c r="DL16" s="680"/>
      <c r="DM16" s="680"/>
      <c r="DN16" s="680"/>
      <c r="DO16" s="680"/>
      <c r="DP16" s="681"/>
      <c r="DQ16" s="688">
        <v>25866</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13276</v>
      </c>
      <c r="S17" s="680"/>
      <c r="T17" s="680"/>
      <c r="U17" s="680"/>
      <c r="V17" s="680"/>
      <c r="W17" s="680"/>
      <c r="X17" s="680"/>
      <c r="Y17" s="681"/>
      <c r="Z17" s="682">
        <v>0.3</v>
      </c>
      <c r="AA17" s="682"/>
      <c r="AB17" s="682"/>
      <c r="AC17" s="682"/>
      <c r="AD17" s="683">
        <v>13276</v>
      </c>
      <c r="AE17" s="683"/>
      <c r="AF17" s="683"/>
      <c r="AG17" s="683"/>
      <c r="AH17" s="683"/>
      <c r="AI17" s="683"/>
      <c r="AJ17" s="683"/>
      <c r="AK17" s="683"/>
      <c r="AL17" s="684">
        <v>0.5</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234</v>
      </c>
      <c r="BP17" s="682"/>
      <c r="BQ17" s="682"/>
      <c r="BR17" s="682"/>
      <c r="BS17" s="688" t="s">
        <v>234</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445050</v>
      </c>
      <c r="CS17" s="680"/>
      <c r="CT17" s="680"/>
      <c r="CU17" s="680"/>
      <c r="CV17" s="680"/>
      <c r="CW17" s="680"/>
      <c r="CX17" s="680"/>
      <c r="CY17" s="681"/>
      <c r="CZ17" s="682">
        <v>9.3000000000000007</v>
      </c>
      <c r="DA17" s="682"/>
      <c r="DB17" s="682"/>
      <c r="DC17" s="682"/>
      <c r="DD17" s="688" t="s">
        <v>138</v>
      </c>
      <c r="DE17" s="680"/>
      <c r="DF17" s="680"/>
      <c r="DG17" s="680"/>
      <c r="DH17" s="680"/>
      <c r="DI17" s="680"/>
      <c r="DJ17" s="680"/>
      <c r="DK17" s="680"/>
      <c r="DL17" s="680"/>
      <c r="DM17" s="680"/>
      <c r="DN17" s="680"/>
      <c r="DO17" s="680"/>
      <c r="DP17" s="681"/>
      <c r="DQ17" s="688">
        <v>434055</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408202</v>
      </c>
      <c r="S18" s="680"/>
      <c r="T18" s="680"/>
      <c r="U18" s="680"/>
      <c r="V18" s="680"/>
      <c r="W18" s="680"/>
      <c r="X18" s="680"/>
      <c r="Y18" s="681"/>
      <c r="Z18" s="682">
        <v>7.9</v>
      </c>
      <c r="AA18" s="682"/>
      <c r="AB18" s="682"/>
      <c r="AC18" s="682"/>
      <c r="AD18" s="683">
        <v>240506</v>
      </c>
      <c r="AE18" s="683"/>
      <c r="AF18" s="683"/>
      <c r="AG18" s="683"/>
      <c r="AH18" s="683"/>
      <c r="AI18" s="683"/>
      <c r="AJ18" s="683"/>
      <c r="AK18" s="683"/>
      <c r="AL18" s="684">
        <v>8.3000000000000007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234</v>
      </c>
      <c r="BP18" s="682"/>
      <c r="BQ18" s="682"/>
      <c r="BR18" s="682"/>
      <c r="BS18" s="688" t="s">
        <v>138</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v>8882</v>
      </c>
      <c r="CS18" s="680"/>
      <c r="CT18" s="680"/>
      <c r="CU18" s="680"/>
      <c r="CV18" s="680"/>
      <c r="CW18" s="680"/>
      <c r="CX18" s="680"/>
      <c r="CY18" s="681"/>
      <c r="CZ18" s="682">
        <v>0.2</v>
      </c>
      <c r="DA18" s="682"/>
      <c r="DB18" s="682"/>
      <c r="DC18" s="682"/>
      <c r="DD18" s="688" t="s">
        <v>234</v>
      </c>
      <c r="DE18" s="680"/>
      <c r="DF18" s="680"/>
      <c r="DG18" s="680"/>
      <c r="DH18" s="680"/>
      <c r="DI18" s="680"/>
      <c r="DJ18" s="680"/>
      <c r="DK18" s="680"/>
      <c r="DL18" s="680"/>
      <c r="DM18" s="680"/>
      <c r="DN18" s="680"/>
      <c r="DO18" s="680"/>
      <c r="DP18" s="681"/>
      <c r="DQ18" s="688">
        <v>8882</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240506</v>
      </c>
      <c r="S19" s="680"/>
      <c r="T19" s="680"/>
      <c r="U19" s="680"/>
      <c r="V19" s="680"/>
      <c r="W19" s="680"/>
      <c r="X19" s="680"/>
      <c r="Y19" s="681"/>
      <c r="Z19" s="682">
        <v>4.7</v>
      </c>
      <c r="AA19" s="682"/>
      <c r="AB19" s="682"/>
      <c r="AC19" s="682"/>
      <c r="AD19" s="683">
        <v>240506</v>
      </c>
      <c r="AE19" s="683"/>
      <c r="AF19" s="683"/>
      <c r="AG19" s="683"/>
      <c r="AH19" s="683"/>
      <c r="AI19" s="683"/>
      <c r="AJ19" s="683"/>
      <c r="AK19" s="683"/>
      <c r="AL19" s="684">
        <v>8.3000000000000007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8571</v>
      </c>
      <c r="BH19" s="680"/>
      <c r="BI19" s="680"/>
      <c r="BJ19" s="680"/>
      <c r="BK19" s="680"/>
      <c r="BL19" s="680"/>
      <c r="BM19" s="680"/>
      <c r="BN19" s="681"/>
      <c r="BO19" s="682">
        <v>0.4</v>
      </c>
      <c r="BP19" s="682"/>
      <c r="BQ19" s="682"/>
      <c r="BR19" s="682"/>
      <c r="BS19" s="688" t="s">
        <v>137</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138</v>
      </c>
      <c r="DA19" s="682"/>
      <c r="DB19" s="682"/>
      <c r="DC19" s="682"/>
      <c r="DD19" s="688" t="s">
        <v>137</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167696</v>
      </c>
      <c r="S20" s="680"/>
      <c r="T20" s="680"/>
      <c r="U20" s="680"/>
      <c r="V20" s="680"/>
      <c r="W20" s="680"/>
      <c r="X20" s="680"/>
      <c r="Y20" s="681"/>
      <c r="Z20" s="682">
        <v>3.2</v>
      </c>
      <c r="AA20" s="682"/>
      <c r="AB20" s="682"/>
      <c r="AC20" s="682"/>
      <c r="AD20" s="683" t="s">
        <v>137</v>
      </c>
      <c r="AE20" s="683"/>
      <c r="AF20" s="683"/>
      <c r="AG20" s="683"/>
      <c r="AH20" s="683"/>
      <c r="AI20" s="683"/>
      <c r="AJ20" s="683"/>
      <c r="AK20" s="683"/>
      <c r="AL20" s="684" t="s">
        <v>234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8571</v>
      </c>
      <c r="BH20" s="680"/>
      <c r="BI20" s="680"/>
      <c r="BJ20" s="680"/>
      <c r="BK20" s="680"/>
      <c r="BL20" s="680"/>
      <c r="BM20" s="680"/>
      <c r="BN20" s="681"/>
      <c r="BO20" s="682">
        <v>0.4</v>
      </c>
      <c r="BP20" s="682"/>
      <c r="BQ20" s="682"/>
      <c r="BR20" s="682"/>
      <c r="BS20" s="688" t="s">
        <v>234</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4806720</v>
      </c>
      <c r="CS20" s="680"/>
      <c r="CT20" s="680"/>
      <c r="CU20" s="680"/>
      <c r="CV20" s="680"/>
      <c r="CW20" s="680"/>
      <c r="CX20" s="680"/>
      <c r="CY20" s="681"/>
      <c r="CZ20" s="682">
        <v>100</v>
      </c>
      <c r="DA20" s="682"/>
      <c r="DB20" s="682"/>
      <c r="DC20" s="682"/>
      <c r="DD20" s="688">
        <v>695664</v>
      </c>
      <c r="DE20" s="680"/>
      <c r="DF20" s="680"/>
      <c r="DG20" s="680"/>
      <c r="DH20" s="680"/>
      <c r="DI20" s="680"/>
      <c r="DJ20" s="680"/>
      <c r="DK20" s="680"/>
      <c r="DL20" s="680"/>
      <c r="DM20" s="680"/>
      <c r="DN20" s="680"/>
      <c r="DO20" s="680"/>
      <c r="DP20" s="681"/>
      <c r="DQ20" s="688">
        <v>3605580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234</v>
      </c>
      <c r="S21" s="680"/>
      <c r="T21" s="680"/>
      <c r="U21" s="680"/>
      <c r="V21" s="680"/>
      <c r="W21" s="680"/>
      <c r="X21" s="680"/>
      <c r="Y21" s="681"/>
      <c r="Z21" s="682" t="s">
        <v>137</v>
      </c>
      <c r="AA21" s="682"/>
      <c r="AB21" s="682"/>
      <c r="AC21" s="682"/>
      <c r="AD21" s="683" t="s">
        <v>138</v>
      </c>
      <c r="AE21" s="683"/>
      <c r="AF21" s="683"/>
      <c r="AG21" s="683"/>
      <c r="AH21" s="683"/>
      <c r="AI21" s="683"/>
      <c r="AJ21" s="683"/>
      <c r="AK21" s="683"/>
      <c r="AL21" s="684" t="s">
        <v>137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8571</v>
      </c>
      <c r="BH21" s="680"/>
      <c r="BI21" s="680"/>
      <c r="BJ21" s="680"/>
      <c r="BK21" s="680"/>
      <c r="BL21" s="680"/>
      <c r="BM21" s="680"/>
      <c r="BN21" s="681"/>
      <c r="BO21" s="682">
        <v>0.4</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3012515</v>
      </c>
      <c r="S22" s="680"/>
      <c r="T22" s="680"/>
      <c r="U22" s="680"/>
      <c r="V22" s="680"/>
      <c r="W22" s="680"/>
      <c r="X22" s="680"/>
      <c r="Y22" s="681"/>
      <c r="Z22" s="682">
        <v>58.2</v>
      </c>
      <c r="AA22" s="682"/>
      <c r="AB22" s="682"/>
      <c r="AC22" s="682"/>
      <c r="AD22" s="683">
        <v>2844819</v>
      </c>
      <c r="AE22" s="683"/>
      <c r="AF22" s="683"/>
      <c r="AG22" s="683"/>
      <c r="AH22" s="683"/>
      <c r="AI22" s="683"/>
      <c r="AJ22" s="683"/>
      <c r="AK22" s="683"/>
      <c r="AL22" s="684">
        <v>98.3</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137</v>
      </c>
      <c r="BP22" s="682"/>
      <c r="BQ22" s="682"/>
      <c r="BR22" s="682"/>
      <c r="BS22" s="688" t="s">
        <v>234</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2407</v>
      </c>
      <c r="S23" s="680"/>
      <c r="T23" s="680"/>
      <c r="U23" s="680"/>
      <c r="V23" s="680"/>
      <c r="W23" s="680"/>
      <c r="X23" s="680"/>
      <c r="Y23" s="681"/>
      <c r="Z23" s="682">
        <v>0</v>
      </c>
      <c r="AA23" s="682"/>
      <c r="AB23" s="682"/>
      <c r="AC23" s="682"/>
      <c r="AD23" s="683">
        <v>2407</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137</v>
      </c>
      <c r="BH23" s="680"/>
      <c r="BI23" s="680"/>
      <c r="BJ23" s="680"/>
      <c r="BK23" s="680"/>
      <c r="BL23" s="680"/>
      <c r="BM23" s="680"/>
      <c r="BN23" s="681"/>
      <c r="BO23" s="682" t="s">
        <v>138</v>
      </c>
      <c r="BP23" s="682"/>
      <c r="BQ23" s="682"/>
      <c r="BR23" s="682"/>
      <c r="BS23" s="688" t="s">
        <v>138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24386</v>
      </c>
      <c r="S24" s="680"/>
      <c r="T24" s="680"/>
      <c r="U24" s="680"/>
      <c r="V24" s="680"/>
      <c r="W24" s="680"/>
      <c r="X24" s="680"/>
      <c r="Y24" s="681"/>
      <c r="Z24" s="682">
        <v>0.5</v>
      </c>
      <c r="AA24" s="682"/>
      <c r="AB24" s="682"/>
      <c r="AC24" s="682"/>
      <c r="AD24" s="683" t="s">
        <v>138</v>
      </c>
      <c r="AE24" s="683"/>
      <c r="AF24" s="683"/>
      <c r="AG24" s="683"/>
      <c r="AH24" s="683"/>
      <c r="AI24" s="683"/>
      <c r="AJ24" s="683"/>
      <c r="AK24" s="683"/>
      <c r="AL24" s="684" t="s">
        <v>137</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240</v>
      </c>
      <c r="BP24" s="682"/>
      <c r="BQ24" s="682"/>
      <c r="BR24" s="682"/>
      <c r="BS24" s="688" t="s">
        <v>137</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1818272</v>
      </c>
      <c r="CS24" s="669"/>
      <c r="CT24" s="669"/>
      <c r="CU24" s="669"/>
      <c r="CV24" s="669"/>
      <c r="CW24" s="669"/>
      <c r="CX24" s="669"/>
      <c r="CY24" s="670"/>
      <c r="CZ24" s="673">
        <v>37.799999999999997</v>
      </c>
      <c r="DA24" s="674"/>
      <c r="DB24" s="674"/>
      <c r="DC24" s="693"/>
      <c r="DD24" s="712">
        <v>1421069</v>
      </c>
      <c r="DE24" s="669"/>
      <c r="DF24" s="669"/>
      <c r="DG24" s="669"/>
      <c r="DH24" s="669"/>
      <c r="DI24" s="669"/>
      <c r="DJ24" s="669"/>
      <c r="DK24" s="670"/>
      <c r="DL24" s="712">
        <v>1416599</v>
      </c>
      <c r="DM24" s="669"/>
      <c r="DN24" s="669"/>
      <c r="DO24" s="669"/>
      <c r="DP24" s="669"/>
      <c r="DQ24" s="669"/>
      <c r="DR24" s="669"/>
      <c r="DS24" s="669"/>
      <c r="DT24" s="669"/>
      <c r="DU24" s="669"/>
      <c r="DV24" s="670"/>
      <c r="DW24" s="673">
        <v>46.8</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85931</v>
      </c>
      <c r="S25" s="680"/>
      <c r="T25" s="680"/>
      <c r="U25" s="680"/>
      <c r="V25" s="680"/>
      <c r="W25" s="680"/>
      <c r="X25" s="680"/>
      <c r="Y25" s="681"/>
      <c r="Z25" s="682">
        <v>1.7</v>
      </c>
      <c r="AA25" s="682"/>
      <c r="AB25" s="682"/>
      <c r="AC25" s="682"/>
      <c r="AD25" s="683">
        <v>2855</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138</v>
      </c>
      <c r="BH25" s="680"/>
      <c r="BI25" s="680"/>
      <c r="BJ25" s="680"/>
      <c r="BK25" s="680"/>
      <c r="BL25" s="680"/>
      <c r="BM25" s="680"/>
      <c r="BN25" s="681"/>
      <c r="BO25" s="682" t="s">
        <v>137</v>
      </c>
      <c r="BP25" s="682"/>
      <c r="BQ25" s="682"/>
      <c r="BR25" s="682"/>
      <c r="BS25" s="688" t="s">
        <v>240</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834152</v>
      </c>
      <c r="CS25" s="713"/>
      <c r="CT25" s="713"/>
      <c r="CU25" s="713"/>
      <c r="CV25" s="713"/>
      <c r="CW25" s="713"/>
      <c r="CX25" s="713"/>
      <c r="CY25" s="714"/>
      <c r="CZ25" s="684">
        <v>17.399999999999999</v>
      </c>
      <c r="DA25" s="715"/>
      <c r="DB25" s="715"/>
      <c r="DC25" s="718"/>
      <c r="DD25" s="688">
        <v>783333</v>
      </c>
      <c r="DE25" s="713"/>
      <c r="DF25" s="713"/>
      <c r="DG25" s="713"/>
      <c r="DH25" s="713"/>
      <c r="DI25" s="713"/>
      <c r="DJ25" s="713"/>
      <c r="DK25" s="714"/>
      <c r="DL25" s="688">
        <v>778863</v>
      </c>
      <c r="DM25" s="713"/>
      <c r="DN25" s="713"/>
      <c r="DO25" s="713"/>
      <c r="DP25" s="713"/>
      <c r="DQ25" s="713"/>
      <c r="DR25" s="713"/>
      <c r="DS25" s="713"/>
      <c r="DT25" s="713"/>
      <c r="DU25" s="713"/>
      <c r="DV25" s="714"/>
      <c r="DW25" s="684">
        <v>25.7</v>
      </c>
      <c r="DX25" s="715"/>
      <c r="DY25" s="715"/>
      <c r="DZ25" s="715"/>
      <c r="EA25" s="715"/>
      <c r="EB25" s="715"/>
      <c r="EC25" s="716"/>
    </row>
    <row r="26" spans="2:133" ht="11.25" customHeight="1" x14ac:dyDescent="0.15">
      <c r="B26" s="676" t="s">
        <v>296</v>
      </c>
      <c r="C26" s="677"/>
      <c r="D26" s="677"/>
      <c r="E26" s="677"/>
      <c r="F26" s="677"/>
      <c r="G26" s="677"/>
      <c r="H26" s="677"/>
      <c r="I26" s="677"/>
      <c r="J26" s="677"/>
      <c r="K26" s="677"/>
      <c r="L26" s="677"/>
      <c r="M26" s="677"/>
      <c r="N26" s="677"/>
      <c r="O26" s="677"/>
      <c r="P26" s="677"/>
      <c r="Q26" s="678"/>
      <c r="R26" s="679">
        <v>80482</v>
      </c>
      <c r="S26" s="680"/>
      <c r="T26" s="680"/>
      <c r="U26" s="680"/>
      <c r="V26" s="680"/>
      <c r="W26" s="680"/>
      <c r="X26" s="680"/>
      <c r="Y26" s="681"/>
      <c r="Z26" s="682">
        <v>1.6</v>
      </c>
      <c r="AA26" s="682"/>
      <c r="AB26" s="682"/>
      <c r="AC26" s="682"/>
      <c r="AD26" s="683" t="s">
        <v>137</v>
      </c>
      <c r="AE26" s="683"/>
      <c r="AF26" s="683"/>
      <c r="AG26" s="683"/>
      <c r="AH26" s="683"/>
      <c r="AI26" s="683"/>
      <c r="AJ26" s="683"/>
      <c r="AK26" s="683"/>
      <c r="AL26" s="684" t="s">
        <v>138</v>
      </c>
      <c r="AM26" s="685"/>
      <c r="AN26" s="685"/>
      <c r="AO26" s="686"/>
      <c r="AP26" s="697" t="s">
        <v>297</v>
      </c>
      <c r="AQ26" s="717"/>
      <c r="AR26" s="717"/>
      <c r="AS26" s="717"/>
      <c r="AT26" s="717"/>
      <c r="AU26" s="717"/>
      <c r="AV26" s="717"/>
      <c r="AW26" s="717"/>
      <c r="AX26" s="717"/>
      <c r="AY26" s="717"/>
      <c r="AZ26" s="717"/>
      <c r="BA26" s="717"/>
      <c r="BB26" s="717"/>
      <c r="BC26" s="717"/>
      <c r="BD26" s="717"/>
      <c r="BE26" s="717"/>
      <c r="BF26" s="699"/>
      <c r="BG26" s="679" t="s">
        <v>138</v>
      </c>
      <c r="BH26" s="680"/>
      <c r="BI26" s="680"/>
      <c r="BJ26" s="680"/>
      <c r="BK26" s="680"/>
      <c r="BL26" s="680"/>
      <c r="BM26" s="680"/>
      <c r="BN26" s="681"/>
      <c r="BO26" s="682" t="s">
        <v>138</v>
      </c>
      <c r="BP26" s="682"/>
      <c r="BQ26" s="682"/>
      <c r="BR26" s="682"/>
      <c r="BS26" s="688" t="s">
        <v>137</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541606</v>
      </c>
      <c r="CS26" s="680"/>
      <c r="CT26" s="680"/>
      <c r="CU26" s="680"/>
      <c r="CV26" s="680"/>
      <c r="CW26" s="680"/>
      <c r="CX26" s="680"/>
      <c r="CY26" s="681"/>
      <c r="CZ26" s="684">
        <v>11.3</v>
      </c>
      <c r="DA26" s="715"/>
      <c r="DB26" s="715"/>
      <c r="DC26" s="718"/>
      <c r="DD26" s="688">
        <v>493944</v>
      </c>
      <c r="DE26" s="680"/>
      <c r="DF26" s="680"/>
      <c r="DG26" s="680"/>
      <c r="DH26" s="680"/>
      <c r="DI26" s="680"/>
      <c r="DJ26" s="680"/>
      <c r="DK26" s="681"/>
      <c r="DL26" s="688" t="s">
        <v>137</v>
      </c>
      <c r="DM26" s="680"/>
      <c r="DN26" s="680"/>
      <c r="DO26" s="680"/>
      <c r="DP26" s="680"/>
      <c r="DQ26" s="680"/>
      <c r="DR26" s="680"/>
      <c r="DS26" s="680"/>
      <c r="DT26" s="680"/>
      <c r="DU26" s="680"/>
      <c r="DV26" s="681"/>
      <c r="DW26" s="684" t="s">
        <v>234</v>
      </c>
      <c r="DX26" s="715"/>
      <c r="DY26" s="715"/>
      <c r="DZ26" s="715"/>
      <c r="EA26" s="715"/>
      <c r="EB26" s="715"/>
      <c r="EC26" s="716"/>
    </row>
    <row r="27" spans="2:133" ht="11.25" customHeight="1" x14ac:dyDescent="0.15">
      <c r="B27" s="676" t="s">
        <v>299</v>
      </c>
      <c r="C27" s="677"/>
      <c r="D27" s="677"/>
      <c r="E27" s="677"/>
      <c r="F27" s="677"/>
      <c r="G27" s="677"/>
      <c r="H27" s="677"/>
      <c r="I27" s="677"/>
      <c r="J27" s="677"/>
      <c r="K27" s="677"/>
      <c r="L27" s="677"/>
      <c r="M27" s="677"/>
      <c r="N27" s="677"/>
      <c r="O27" s="677"/>
      <c r="P27" s="677"/>
      <c r="Q27" s="678"/>
      <c r="R27" s="679">
        <v>516058</v>
      </c>
      <c r="S27" s="680"/>
      <c r="T27" s="680"/>
      <c r="U27" s="680"/>
      <c r="V27" s="680"/>
      <c r="W27" s="680"/>
      <c r="X27" s="680"/>
      <c r="Y27" s="681"/>
      <c r="Z27" s="682">
        <v>10</v>
      </c>
      <c r="AA27" s="682"/>
      <c r="AB27" s="682"/>
      <c r="AC27" s="682"/>
      <c r="AD27" s="683" t="s">
        <v>234</v>
      </c>
      <c r="AE27" s="683"/>
      <c r="AF27" s="683"/>
      <c r="AG27" s="683"/>
      <c r="AH27" s="683"/>
      <c r="AI27" s="683"/>
      <c r="AJ27" s="683"/>
      <c r="AK27" s="683"/>
      <c r="AL27" s="684" t="s">
        <v>138</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2307684</v>
      </c>
      <c r="BH27" s="680"/>
      <c r="BI27" s="680"/>
      <c r="BJ27" s="680"/>
      <c r="BK27" s="680"/>
      <c r="BL27" s="680"/>
      <c r="BM27" s="680"/>
      <c r="BN27" s="681"/>
      <c r="BO27" s="682">
        <v>100</v>
      </c>
      <c r="BP27" s="682"/>
      <c r="BQ27" s="682"/>
      <c r="BR27" s="682"/>
      <c r="BS27" s="688">
        <v>53042</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539070</v>
      </c>
      <c r="CS27" s="713"/>
      <c r="CT27" s="713"/>
      <c r="CU27" s="713"/>
      <c r="CV27" s="713"/>
      <c r="CW27" s="713"/>
      <c r="CX27" s="713"/>
      <c r="CY27" s="714"/>
      <c r="CZ27" s="684">
        <v>11.2</v>
      </c>
      <c r="DA27" s="715"/>
      <c r="DB27" s="715"/>
      <c r="DC27" s="718"/>
      <c r="DD27" s="688">
        <v>203681</v>
      </c>
      <c r="DE27" s="713"/>
      <c r="DF27" s="713"/>
      <c r="DG27" s="713"/>
      <c r="DH27" s="713"/>
      <c r="DI27" s="713"/>
      <c r="DJ27" s="713"/>
      <c r="DK27" s="714"/>
      <c r="DL27" s="688">
        <v>203681</v>
      </c>
      <c r="DM27" s="713"/>
      <c r="DN27" s="713"/>
      <c r="DO27" s="713"/>
      <c r="DP27" s="713"/>
      <c r="DQ27" s="713"/>
      <c r="DR27" s="713"/>
      <c r="DS27" s="713"/>
      <c r="DT27" s="713"/>
      <c r="DU27" s="713"/>
      <c r="DV27" s="714"/>
      <c r="DW27" s="684">
        <v>6.7</v>
      </c>
      <c r="DX27" s="715"/>
      <c r="DY27" s="715"/>
      <c r="DZ27" s="715"/>
      <c r="EA27" s="715"/>
      <c r="EB27" s="715"/>
      <c r="EC27" s="716"/>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137</v>
      </c>
      <c r="S28" s="680"/>
      <c r="T28" s="680"/>
      <c r="U28" s="680"/>
      <c r="V28" s="680"/>
      <c r="W28" s="680"/>
      <c r="X28" s="680"/>
      <c r="Y28" s="681"/>
      <c r="Z28" s="682" t="s">
        <v>138</v>
      </c>
      <c r="AA28" s="682"/>
      <c r="AB28" s="682"/>
      <c r="AC28" s="682"/>
      <c r="AD28" s="683" t="s">
        <v>138</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445050</v>
      </c>
      <c r="CS28" s="680"/>
      <c r="CT28" s="680"/>
      <c r="CU28" s="680"/>
      <c r="CV28" s="680"/>
      <c r="CW28" s="680"/>
      <c r="CX28" s="680"/>
      <c r="CY28" s="681"/>
      <c r="CZ28" s="684">
        <v>9.3000000000000007</v>
      </c>
      <c r="DA28" s="715"/>
      <c r="DB28" s="715"/>
      <c r="DC28" s="718"/>
      <c r="DD28" s="688">
        <v>434055</v>
      </c>
      <c r="DE28" s="680"/>
      <c r="DF28" s="680"/>
      <c r="DG28" s="680"/>
      <c r="DH28" s="680"/>
      <c r="DI28" s="680"/>
      <c r="DJ28" s="680"/>
      <c r="DK28" s="681"/>
      <c r="DL28" s="688">
        <v>434055</v>
      </c>
      <c r="DM28" s="680"/>
      <c r="DN28" s="680"/>
      <c r="DO28" s="680"/>
      <c r="DP28" s="680"/>
      <c r="DQ28" s="680"/>
      <c r="DR28" s="680"/>
      <c r="DS28" s="680"/>
      <c r="DT28" s="680"/>
      <c r="DU28" s="680"/>
      <c r="DV28" s="681"/>
      <c r="DW28" s="684">
        <v>14.3</v>
      </c>
      <c r="DX28" s="715"/>
      <c r="DY28" s="715"/>
      <c r="DZ28" s="715"/>
      <c r="EA28" s="715"/>
      <c r="EB28" s="715"/>
      <c r="EC28" s="716"/>
    </row>
    <row r="29" spans="2:133" ht="11.25" customHeight="1" x14ac:dyDescent="0.15">
      <c r="B29" s="676" t="s">
        <v>304</v>
      </c>
      <c r="C29" s="677"/>
      <c r="D29" s="677"/>
      <c r="E29" s="677"/>
      <c r="F29" s="677"/>
      <c r="G29" s="677"/>
      <c r="H29" s="677"/>
      <c r="I29" s="677"/>
      <c r="J29" s="677"/>
      <c r="K29" s="677"/>
      <c r="L29" s="677"/>
      <c r="M29" s="677"/>
      <c r="N29" s="677"/>
      <c r="O29" s="677"/>
      <c r="P29" s="677"/>
      <c r="Q29" s="678"/>
      <c r="R29" s="679">
        <v>205448</v>
      </c>
      <c r="S29" s="680"/>
      <c r="T29" s="680"/>
      <c r="U29" s="680"/>
      <c r="V29" s="680"/>
      <c r="W29" s="680"/>
      <c r="X29" s="680"/>
      <c r="Y29" s="681"/>
      <c r="Z29" s="682">
        <v>4</v>
      </c>
      <c r="AA29" s="682"/>
      <c r="AB29" s="682"/>
      <c r="AC29" s="682"/>
      <c r="AD29" s="683" t="s">
        <v>234</v>
      </c>
      <c r="AE29" s="683"/>
      <c r="AF29" s="683"/>
      <c r="AG29" s="683"/>
      <c r="AH29" s="683"/>
      <c r="AI29" s="683"/>
      <c r="AJ29" s="683"/>
      <c r="AK29" s="683"/>
      <c r="AL29" s="684" t="s">
        <v>234</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36" t="s">
        <v>307</v>
      </c>
      <c r="CE29" s="737"/>
      <c r="CF29" s="694" t="s">
        <v>308</v>
      </c>
      <c r="CG29" s="695"/>
      <c r="CH29" s="695"/>
      <c r="CI29" s="695"/>
      <c r="CJ29" s="695"/>
      <c r="CK29" s="695"/>
      <c r="CL29" s="695"/>
      <c r="CM29" s="695"/>
      <c r="CN29" s="695"/>
      <c r="CO29" s="695"/>
      <c r="CP29" s="695"/>
      <c r="CQ29" s="696"/>
      <c r="CR29" s="679">
        <v>445050</v>
      </c>
      <c r="CS29" s="713"/>
      <c r="CT29" s="713"/>
      <c r="CU29" s="713"/>
      <c r="CV29" s="713"/>
      <c r="CW29" s="713"/>
      <c r="CX29" s="713"/>
      <c r="CY29" s="714"/>
      <c r="CZ29" s="684">
        <v>9.3000000000000007</v>
      </c>
      <c r="DA29" s="715"/>
      <c r="DB29" s="715"/>
      <c r="DC29" s="718"/>
      <c r="DD29" s="688">
        <v>434055</v>
      </c>
      <c r="DE29" s="713"/>
      <c r="DF29" s="713"/>
      <c r="DG29" s="713"/>
      <c r="DH29" s="713"/>
      <c r="DI29" s="713"/>
      <c r="DJ29" s="713"/>
      <c r="DK29" s="714"/>
      <c r="DL29" s="688">
        <v>434055</v>
      </c>
      <c r="DM29" s="713"/>
      <c r="DN29" s="713"/>
      <c r="DO29" s="713"/>
      <c r="DP29" s="713"/>
      <c r="DQ29" s="713"/>
      <c r="DR29" s="713"/>
      <c r="DS29" s="713"/>
      <c r="DT29" s="713"/>
      <c r="DU29" s="713"/>
      <c r="DV29" s="714"/>
      <c r="DW29" s="684">
        <v>14.3</v>
      </c>
      <c r="DX29" s="715"/>
      <c r="DY29" s="715"/>
      <c r="DZ29" s="715"/>
      <c r="EA29" s="715"/>
      <c r="EB29" s="715"/>
      <c r="EC29" s="716"/>
    </row>
    <row r="30" spans="2:133" ht="11.25" customHeight="1" x14ac:dyDescent="0.15">
      <c r="B30" s="676" t="s">
        <v>309</v>
      </c>
      <c r="C30" s="677"/>
      <c r="D30" s="677"/>
      <c r="E30" s="677"/>
      <c r="F30" s="677"/>
      <c r="G30" s="677"/>
      <c r="H30" s="677"/>
      <c r="I30" s="677"/>
      <c r="J30" s="677"/>
      <c r="K30" s="677"/>
      <c r="L30" s="677"/>
      <c r="M30" s="677"/>
      <c r="N30" s="677"/>
      <c r="O30" s="677"/>
      <c r="P30" s="677"/>
      <c r="Q30" s="678"/>
      <c r="R30" s="679">
        <v>113307</v>
      </c>
      <c r="S30" s="680"/>
      <c r="T30" s="680"/>
      <c r="U30" s="680"/>
      <c r="V30" s="680"/>
      <c r="W30" s="680"/>
      <c r="X30" s="680"/>
      <c r="Y30" s="681"/>
      <c r="Z30" s="682">
        <v>2.2000000000000002</v>
      </c>
      <c r="AA30" s="682"/>
      <c r="AB30" s="682"/>
      <c r="AC30" s="682"/>
      <c r="AD30" s="683">
        <v>43304</v>
      </c>
      <c r="AE30" s="683"/>
      <c r="AF30" s="683"/>
      <c r="AG30" s="683"/>
      <c r="AH30" s="683"/>
      <c r="AI30" s="683"/>
      <c r="AJ30" s="683"/>
      <c r="AK30" s="683"/>
      <c r="AL30" s="684">
        <v>1.5</v>
      </c>
      <c r="AM30" s="685"/>
      <c r="AN30" s="685"/>
      <c r="AO30" s="686"/>
      <c r="AP30" s="727" t="s">
        <v>310</v>
      </c>
      <c r="AQ30" s="728"/>
      <c r="AR30" s="728"/>
      <c r="AS30" s="728"/>
      <c r="AT30" s="733" t="s">
        <v>311</v>
      </c>
      <c r="AU30" s="230"/>
      <c r="AV30" s="230"/>
      <c r="AW30" s="230"/>
      <c r="AX30" s="665" t="s">
        <v>187</v>
      </c>
      <c r="AY30" s="666"/>
      <c r="AZ30" s="666"/>
      <c r="BA30" s="666"/>
      <c r="BB30" s="666"/>
      <c r="BC30" s="666"/>
      <c r="BD30" s="666"/>
      <c r="BE30" s="666"/>
      <c r="BF30" s="667"/>
      <c r="BG30" s="745">
        <v>99.7</v>
      </c>
      <c r="BH30" s="746"/>
      <c r="BI30" s="746"/>
      <c r="BJ30" s="746"/>
      <c r="BK30" s="746"/>
      <c r="BL30" s="746"/>
      <c r="BM30" s="674">
        <v>99.2</v>
      </c>
      <c r="BN30" s="746"/>
      <c r="BO30" s="746"/>
      <c r="BP30" s="746"/>
      <c r="BQ30" s="747"/>
      <c r="BR30" s="745">
        <v>99.8</v>
      </c>
      <c r="BS30" s="746"/>
      <c r="BT30" s="746"/>
      <c r="BU30" s="746"/>
      <c r="BV30" s="746"/>
      <c r="BW30" s="746"/>
      <c r="BX30" s="674">
        <v>99.2</v>
      </c>
      <c r="BY30" s="746"/>
      <c r="BZ30" s="746"/>
      <c r="CA30" s="746"/>
      <c r="CB30" s="747"/>
      <c r="CD30" s="738"/>
      <c r="CE30" s="739"/>
      <c r="CF30" s="694" t="s">
        <v>312</v>
      </c>
      <c r="CG30" s="695"/>
      <c r="CH30" s="695"/>
      <c r="CI30" s="695"/>
      <c r="CJ30" s="695"/>
      <c r="CK30" s="695"/>
      <c r="CL30" s="695"/>
      <c r="CM30" s="695"/>
      <c r="CN30" s="695"/>
      <c r="CO30" s="695"/>
      <c r="CP30" s="695"/>
      <c r="CQ30" s="696"/>
      <c r="CR30" s="679">
        <v>420792</v>
      </c>
      <c r="CS30" s="680"/>
      <c r="CT30" s="680"/>
      <c r="CU30" s="680"/>
      <c r="CV30" s="680"/>
      <c r="CW30" s="680"/>
      <c r="CX30" s="680"/>
      <c r="CY30" s="681"/>
      <c r="CZ30" s="684">
        <v>8.8000000000000007</v>
      </c>
      <c r="DA30" s="715"/>
      <c r="DB30" s="715"/>
      <c r="DC30" s="718"/>
      <c r="DD30" s="688">
        <v>410335</v>
      </c>
      <c r="DE30" s="680"/>
      <c r="DF30" s="680"/>
      <c r="DG30" s="680"/>
      <c r="DH30" s="680"/>
      <c r="DI30" s="680"/>
      <c r="DJ30" s="680"/>
      <c r="DK30" s="681"/>
      <c r="DL30" s="688">
        <v>410335</v>
      </c>
      <c r="DM30" s="680"/>
      <c r="DN30" s="680"/>
      <c r="DO30" s="680"/>
      <c r="DP30" s="680"/>
      <c r="DQ30" s="680"/>
      <c r="DR30" s="680"/>
      <c r="DS30" s="680"/>
      <c r="DT30" s="680"/>
      <c r="DU30" s="680"/>
      <c r="DV30" s="681"/>
      <c r="DW30" s="684">
        <v>13.5</v>
      </c>
      <c r="DX30" s="715"/>
      <c r="DY30" s="715"/>
      <c r="DZ30" s="715"/>
      <c r="EA30" s="715"/>
      <c r="EB30" s="715"/>
      <c r="EC30" s="716"/>
    </row>
    <row r="31" spans="2:133" ht="11.25" customHeight="1" x14ac:dyDescent="0.15">
      <c r="B31" s="676" t="s">
        <v>313</v>
      </c>
      <c r="C31" s="677"/>
      <c r="D31" s="677"/>
      <c r="E31" s="677"/>
      <c r="F31" s="677"/>
      <c r="G31" s="677"/>
      <c r="H31" s="677"/>
      <c r="I31" s="677"/>
      <c r="J31" s="677"/>
      <c r="K31" s="677"/>
      <c r="L31" s="677"/>
      <c r="M31" s="677"/>
      <c r="N31" s="677"/>
      <c r="O31" s="677"/>
      <c r="P31" s="677"/>
      <c r="Q31" s="678"/>
      <c r="R31" s="679">
        <v>84647</v>
      </c>
      <c r="S31" s="680"/>
      <c r="T31" s="680"/>
      <c r="U31" s="680"/>
      <c r="V31" s="680"/>
      <c r="W31" s="680"/>
      <c r="X31" s="680"/>
      <c r="Y31" s="681"/>
      <c r="Z31" s="682">
        <v>1.6</v>
      </c>
      <c r="AA31" s="682"/>
      <c r="AB31" s="682"/>
      <c r="AC31" s="682"/>
      <c r="AD31" s="683" t="s">
        <v>234</v>
      </c>
      <c r="AE31" s="683"/>
      <c r="AF31" s="683"/>
      <c r="AG31" s="683"/>
      <c r="AH31" s="683"/>
      <c r="AI31" s="683"/>
      <c r="AJ31" s="683"/>
      <c r="AK31" s="683"/>
      <c r="AL31" s="684" t="s">
        <v>137</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42">
        <v>99.6</v>
      </c>
      <c r="BH31" s="713"/>
      <c r="BI31" s="713"/>
      <c r="BJ31" s="713"/>
      <c r="BK31" s="713"/>
      <c r="BL31" s="713"/>
      <c r="BM31" s="685">
        <v>98.8</v>
      </c>
      <c r="BN31" s="743"/>
      <c r="BO31" s="743"/>
      <c r="BP31" s="743"/>
      <c r="BQ31" s="744"/>
      <c r="BR31" s="742">
        <v>99.7</v>
      </c>
      <c r="BS31" s="713"/>
      <c r="BT31" s="713"/>
      <c r="BU31" s="713"/>
      <c r="BV31" s="713"/>
      <c r="BW31" s="713"/>
      <c r="BX31" s="685">
        <v>98.7</v>
      </c>
      <c r="BY31" s="743"/>
      <c r="BZ31" s="743"/>
      <c r="CA31" s="743"/>
      <c r="CB31" s="744"/>
      <c r="CD31" s="738"/>
      <c r="CE31" s="739"/>
      <c r="CF31" s="694" t="s">
        <v>316</v>
      </c>
      <c r="CG31" s="695"/>
      <c r="CH31" s="695"/>
      <c r="CI31" s="695"/>
      <c r="CJ31" s="695"/>
      <c r="CK31" s="695"/>
      <c r="CL31" s="695"/>
      <c r="CM31" s="695"/>
      <c r="CN31" s="695"/>
      <c r="CO31" s="695"/>
      <c r="CP31" s="695"/>
      <c r="CQ31" s="696"/>
      <c r="CR31" s="679">
        <v>24258</v>
      </c>
      <c r="CS31" s="713"/>
      <c r="CT31" s="713"/>
      <c r="CU31" s="713"/>
      <c r="CV31" s="713"/>
      <c r="CW31" s="713"/>
      <c r="CX31" s="713"/>
      <c r="CY31" s="714"/>
      <c r="CZ31" s="684">
        <v>0.5</v>
      </c>
      <c r="DA31" s="715"/>
      <c r="DB31" s="715"/>
      <c r="DC31" s="718"/>
      <c r="DD31" s="688">
        <v>23720</v>
      </c>
      <c r="DE31" s="713"/>
      <c r="DF31" s="713"/>
      <c r="DG31" s="713"/>
      <c r="DH31" s="713"/>
      <c r="DI31" s="713"/>
      <c r="DJ31" s="713"/>
      <c r="DK31" s="714"/>
      <c r="DL31" s="688">
        <v>23720</v>
      </c>
      <c r="DM31" s="713"/>
      <c r="DN31" s="713"/>
      <c r="DO31" s="713"/>
      <c r="DP31" s="713"/>
      <c r="DQ31" s="713"/>
      <c r="DR31" s="713"/>
      <c r="DS31" s="713"/>
      <c r="DT31" s="713"/>
      <c r="DU31" s="713"/>
      <c r="DV31" s="714"/>
      <c r="DW31" s="684">
        <v>0.8</v>
      </c>
      <c r="DX31" s="715"/>
      <c r="DY31" s="715"/>
      <c r="DZ31" s="715"/>
      <c r="EA31" s="715"/>
      <c r="EB31" s="715"/>
      <c r="EC31" s="716"/>
    </row>
    <row r="32" spans="2:133" ht="11.25" customHeight="1" x14ac:dyDescent="0.15">
      <c r="B32" s="676" t="s">
        <v>317</v>
      </c>
      <c r="C32" s="677"/>
      <c r="D32" s="677"/>
      <c r="E32" s="677"/>
      <c r="F32" s="677"/>
      <c r="G32" s="677"/>
      <c r="H32" s="677"/>
      <c r="I32" s="677"/>
      <c r="J32" s="677"/>
      <c r="K32" s="677"/>
      <c r="L32" s="677"/>
      <c r="M32" s="677"/>
      <c r="N32" s="677"/>
      <c r="O32" s="677"/>
      <c r="P32" s="677"/>
      <c r="Q32" s="678"/>
      <c r="R32" s="679">
        <v>150600</v>
      </c>
      <c r="S32" s="680"/>
      <c r="T32" s="680"/>
      <c r="U32" s="680"/>
      <c r="V32" s="680"/>
      <c r="W32" s="680"/>
      <c r="X32" s="680"/>
      <c r="Y32" s="681"/>
      <c r="Z32" s="682">
        <v>2.9</v>
      </c>
      <c r="AA32" s="682"/>
      <c r="AB32" s="682"/>
      <c r="AC32" s="682"/>
      <c r="AD32" s="683" t="s">
        <v>137</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99.7</v>
      </c>
      <c r="BH32" s="749"/>
      <c r="BI32" s="749"/>
      <c r="BJ32" s="749"/>
      <c r="BK32" s="749"/>
      <c r="BL32" s="749"/>
      <c r="BM32" s="750">
        <v>99.2</v>
      </c>
      <c r="BN32" s="749"/>
      <c r="BO32" s="749"/>
      <c r="BP32" s="749"/>
      <c r="BQ32" s="751"/>
      <c r="BR32" s="748">
        <v>99.8</v>
      </c>
      <c r="BS32" s="749"/>
      <c r="BT32" s="749"/>
      <c r="BU32" s="749"/>
      <c r="BV32" s="749"/>
      <c r="BW32" s="749"/>
      <c r="BX32" s="750">
        <v>99.2</v>
      </c>
      <c r="BY32" s="749"/>
      <c r="BZ32" s="749"/>
      <c r="CA32" s="749"/>
      <c r="CB32" s="751"/>
      <c r="CD32" s="740"/>
      <c r="CE32" s="741"/>
      <c r="CF32" s="694" t="s">
        <v>319</v>
      </c>
      <c r="CG32" s="695"/>
      <c r="CH32" s="695"/>
      <c r="CI32" s="695"/>
      <c r="CJ32" s="695"/>
      <c r="CK32" s="695"/>
      <c r="CL32" s="695"/>
      <c r="CM32" s="695"/>
      <c r="CN32" s="695"/>
      <c r="CO32" s="695"/>
      <c r="CP32" s="695"/>
      <c r="CQ32" s="696"/>
      <c r="CR32" s="679" t="s">
        <v>234</v>
      </c>
      <c r="CS32" s="680"/>
      <c r="CT32" s="680"/>
      <c r="CU32" s="680"/>
      <c r="CV32" s="680"/>
      <c r="CW32" s="680"/>
      <c r="CX32" s="680"/>
      <c r="CY32" s="681"/>
      <c r="CZ32" s="684" t="s">
        <v>234</v>
      </c>
      <c r="DA32" s="715"/>
      <c r="DB32" s="715"/>
      <c r="DC32" s="718"/>
      <c r="DD32" s="688" t="s">
        <v>137</v>
      </c>
      <c r="DE32" s="680"/>
      <c r="DF32" s="680"/>
      <c r="DG32" s="680"/>
      <c r="DH32" s="680"/>
      <c r="DI32" s="680"/>
      <c r="DJ32" s="680"/>
      <c r="DK32" s="681"/>
      <c r="DL32" s="688" t="s">
        <v>234</v>
      </c>
      <c r="DM32" s="680"/>
      <c r="DN32" s="680"/>
      <c r="DO32" s="680"/>
      <c r="DP32" s="680"/>
      <c r="DQ32" s="680"/>
      <c r="DR32" s="680"/>
      <c r="DS32" s="680"/>
      <c r="DT32" s="680"/>
      <c r="DU32" s="680"/>
      <c r="DV32" s="681"/>
      <c r="DW32" s="684" t="s">
        <v>240</v>
      </c>
      <c r="DX32" s="715"/>
      <c r="DY32" s="715"/>
      <c r="DZ32" s="715"/>
      <c r="EA32" s="715"/>
      <c r="EB32" s="715"/>
      <c r="EC32" s="716"/>
    </row>
    <row r="33" spans="2:133" ht="11.25" customHeight="1" x14ac:dyDescent="0.15">
      <c r="B33" s="676" t="s">
        <v>320</v>
      </c>
      <c r="C33" s="677"/>
      <c r="D33" s="677"/>
      <c r="E33" s="677"/>
      <c r="F33" s="677"/>
      <c r="G33" s="677"/>
      <c r="H33" s="677"/>
      <c r="I33" s="677"/>
      <c r="J33" s="677"/>
      <c r="K33" s="677"/>
      <c r="L33" s="677"/>
      <c r="M33" s="677"/>
      <c r="N33" s="677"/>
      <c r="O33" s="677"/>
      <c r="P33" s="677"/>
      <c r="Q33" s="678"/>
      <c r="R33" s="679">
        <v>529116</v>
      </c>
      <c r="S33" s="680"/>
      <c r="T33" s="680"/>
      <c r="U33" s="680"/>
      <c r="V33" s="680"/>
      <c r="W33" s="680"/>
      <c r="X33" s="680"/>
      <c r="Y33" s="681"/>
      <c r="Z33" s="682">
        <v>10.199999999999999</v>
      </c>
      <c r="AA33" s="682"/>
      <c r="AB33" s="682"/>
      <c r="AC33" s="682"/>
      <c r="AD33" s="683" t="s">
        <v>137</v>
      </c>
      <c r="AE33" s="683"/>
      <c r="AF33" s="683"/>
      <c r="AG33" s="683"/>
      <c r="AH33" s="683"/>
      <c r="AI33" s="683"/>
      <c r="AJ33" s="683"/>
      <c r="AK33" s="683"/>
      <c r="AL33" s="684" t="s">
        <v>138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2266918</v>
      </c>
      <c r="CS33" s="713"/>
      <c r="CT33" s="713"/>
      <c r="CU33" s="713"/>
      <c r="CV33" s="713"/>
      <c r="CW33" s="713"/>
      <c r="CX33" s="713"/>
      <c r="CY33" s="714"/>
      <c r="CZ33" s="684">
        <v>47.2</v>
      </c>
      <c r="DA33" s="715"/>
      <c r="DB33" s="715"/>
      <c r="DC33" s="718"/>
      <c r="DD33" s="688">
        <v>1894036</v>
      </c>
      <c r="DE33" s="713"/>
      <c r="DF33" s="713"/>
      <c r="DG33" s="713"/>
      <c r="DH33" s="713"/>
      <c r="DI33" s="713"/>
      <c r="DJ33" s="713"/>
      <c r="DK33" s="714"/>
      <c r="DL33" s="688">
        <v>1339254</v>
      </c>
      <c r="DM33" s="713"/>
      <c r="DN33" s="713"/>
      <c r="DO33" s="713"/>
      <c r="DP33" s="713"/>
      <c r="DQ33" s="713"/>
      <c r="DR33" s="713"/>
      <c r="DS33" s="713"/>
      <c r="DT33" s="713"/>
      <c r="DU33" s="713"/>
      <c r="DV33" s="714"/>
      <c r="DW33" s="684">
        <v>44.2</v>
      </c>
      <c r="DX33" s="715"/>
      <c r="DY33" s="715"/>
      <c r="DZ33" s="715"/>
      <c r="EA33" s="715"/>
      <c r="EB33" s="715"/>
      <c r="EC33" s="716"/>
    </row>
    <row r="34" spans="2:133" ht="11.25" customHeight="1" x14ac:dyDescent="0.15">
      <c r="B34" s="676" t="s">
        <v>322</v>
      </c>
      <c r="C34" s="677"/>
      <c r="D34" s="677"/>
      <c r="E34" s="677"/>
      <c r="F34" s="677"/>
      <c r="G34" s="677"/>
      <c r="H34" s="677"/>
      <c r="I34" s="677"/>
      <c r="J34" s="677"/>
      <c r="K34" s="677"/>
      <c r="L34" s="677"/>
      <c r="M34" s="677"/>
      <c r="N34" s="677"/>
      <c r="O34" s="677"/>
      <c r="P34" s="677"/>
      <c r="Q34" s="678"/>
      <c r="R34" s="679">
        <v>132035</v>
      </c>
      <c r="S34" s="680"/>
      <c r="T34" s="680"/>
      <c r="U34" s="680"/>
      <c r="V34" s="680"/>
      <c r="W34" s="680"/>
      <c r="X34" s="680"/>
      <c r="Y34" s="681"/>
      <c r="Z34" s="682">
        <v>2.6</v>
      </c>
      <c r="AA34" s="682"/>
      <c r="AB34" s="682"/>
      <c r="AC34" s="682"/>
      <c r="AD34" s="683">
        <v>58</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1037650</v>
      </c>
      <c r="CS34" s="680"/>
      <c r="CT34" s="680"/>
      <c r="CU34" s="680"/>
      <c r="CV34" s="680"/>
      <c r="CW34" s="680"/>
      <c r="CX34" s="680"/>
      <c r="CY34" s="681"/>
      <c r="CZ34" s="684">
        <v>21.6</v>
      </c>
      <c r="DA34" s="715"/>
      <c r="DB34" s="715"/>
      <c r="DC34" s="718"/>
      <c r="DD34" s="688">
        <v>772527</v>
      </c>
      <c r="DE34" s="680"/>
      <c r="DF34" s="680"/>
      <c r="DG34" s="680"/>
      <c r="DH34" s="680"/>
      <c r="DI34" s="680"/>
      <c r="DJ34" s="680"/>
      <c r="DK34" s="681"/>
      <c r="DL34" s="688">
        <v>518638</v>
      </c>
      <c r="DM34" s="680"/>
      <c r="DN34" s="680"/>
      <c r="DO34" s="680"/>
      <c r="DP34" s="680"/>
      <c r="DQ34" s="680"/>
      <c r="DR34" s="680"/>
      <c r="DS34" s="680"/>
      <c r="DT34" s="680"/>
      <c r="DU34" s="680"/>
      <c r="DV34" s="681"/>
      <c r="DW34" s="684">
        <v>17.100000000000001</v>
      </c>
      <c r="DX34" s="715"/>
      <c r="DY34" s="715"/>
      <c r="DZ34" s="715"/>
      <c r="EA34" s="715"/>
      <c r="EB34" s="715"/>
      <c r="EC34" s="716"/>
    </row>
    <row r="35" spans="2:133" ht="11.25" customHeight="1" x14ac:dyDescent="0.15">
      <c r="B35" s="676" t="s">
        <v>326</v>
      </c>
      <c r="C35" s="677"/>
      <c r="D35" s="677"/>
      <c r="E35" s="677"/>
      <c r="F35" s="677"/>
      <c r="G35" s="677"/>
      <c r="H35" s="677"/>
      <c r="I35" s="677"/>
      <c r="J35" s="677"/>
      <c r="K35" s="677"/>
      <c r="L35" s="677"/>
      <c r="M35" s="677"/>
      <c r="N35" s="677"/>
      <c r="O35" s="677"/>
      <c r="P35" s="677"/>
      <c r="Q35" s="678"/>
      <c r="R35" s="679">
        <v>235206</v>
      </c>
      <c r="S35" s="680"/>
      <c r="T35" s="680"/>
      <c r="U35" s="680"/>
      <c r="V35" s="680"/>
      <c r="W35" s="680"/>
      <c r="X35" s="680"/>
      <c r="Y35" s="681"/>
      <c r="Z35" s="682">
        <v>4.5</v>
      </c>
      <c r="AA35" s="682"/>
      <c r="AB35" s="682"/>
      <c r="AC35" s="682"/>
      <c r="AD35" s="683" t="s">
        <v>138</v>
      </c>
      <c r="AE35" s="683"/>
      <c r="AF35" s="683"/>
      <c r="AG35" s="683"/>
      <c r="AH35" s="683"/>
      <c r="AI35" s="683"/>
      <c r="AJ35" s="683"/>
      <c r="AK35" s="683"/>
      <c r="AL35" s="684" t="s">
        <v>138</v>
      </c>
      <c r="AM35" s="685"/>
      <c r="AN35" s="685"/>
      <c r="AO35" s="686"/>
      <c r="AP35" s="234"/>
      <c r="AQ35" s="752" t="s">
        <v>327</v>
      </c>
      <c r="AR35" s="753"/>
      <c r="AS35" s="753"/>
      <c r="AT35" s="753"/>
      <c r="AU35" s="753"/>
      <c r="AV35" s="753"/>
      <c r="AW35" s="753"/>
      <c r="AX35" s="753"/>
      <c r="AY35" s="754"/>
      <c r="AZ35" s="668">
        <v>753294</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10312</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77500</v>
      </c>
      <c r="CS35" s="713"/>
      <c r="CT35" s="713"/>
      <c r="CU35" s="713"/>
      <c r="CV35" s="713"/>
      <c r="CW35" s="713"/>
      <c r="CX35" s="713"/>
      <c r="CY35" s="714"/>
      <c r="CZ35" s="684">
        <v>1.6</v>
      </c>
      <c r="DA35" s="715"/>
      <c r="DB35" s="715"/>
      <c r="DC35" s="718"/>
      <c r="DD35" s="688">
        <v>75538</v>
      </c>
      <c r="DE35" s="713"/>
      <c r="DF35" s="713"/>
      <c r="DG35" s="713"/>
      <c r="DH35" s="713"/>
      <c r="DI35" s="713"/>
      <c r="DJ35" s="713"/>
      <c r="DK35" s="714"/>
      <c r="DL35" s="688">
        <v>75538</v>
      </c>
      <c r="DM35" s="713"/>
      <c r="DN35" s="713"/>
      <c r="DO35" s="713"/>
      <c r="DP35" s="713"/>
      <c r="DQ35" s="713"/>
      <c r="DR35" s="713"/>
      <c r="DS35" s="713"/>
      <c r="DT35" s="713"/>
      <c r="DU35" s="713"/>
      <c r="DV35" s="714"/>
      <c r="DW35" s="684">
        <v>2.5</v>
      </c>
      <c r="DX35" s="715"/>
      <c r="DY35" s="715"/>
      <c r="DZ35" s="715"/>
      <c r="EA35" s="715"/>
      <c r="EB35" s="715"/>
      <c r="EC35" s="716"/>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234</v>
      </c>
      <c r="AM36" s="685"/>
      <c r="AN36" s="685"/>
      <c r="AO36" s="686"/>
      <c r="AQ36" s="756" t="s">
        <v>331</v>
      </c>
      <c r="AR36" s="757"/>
      <c r="AS36" s="757"/>
      <c r="AT36" s="757"/>
      <c r="AU36" s="757"/>
      <c r="AV36" s="757"/>
      <c r="AW36" s="757"/>
      <c r="AX36" s="757"/>
      <c r="AY36" s="758"/>
      <c r="AZ36" s="679">
        <v>180000</v>
      </c>
      <c r="BA36" s="680"/>
      <c r="BB36" s="680"/>
      <c r="BC36" s="680"/>
      <c r="BD36" s="713"/>
      <c r="BE36" s="713"/>
      <c r="BF36" s="744"/>
      <c r="BG36" s="694" t="s">
        <v>332</v>
      </c>
      <c r="BH36" s="695"/>
      <c r="BI36" s="695"/>
      <c r="BJ36" s="695"/>
      <c r="BK36" s="695"/>
      <c r="BL36" s="695"/>
      <c r="BM36" s="695"/>
      <c r="BN36" s="695"/>
      <c r="BO36" s="695"/>
      <c r="BP36" s="695"/>
      <c r="BQ36" s="695"/>
      <c r="BR36" s="695"/>
      <c r="BS36" s="695"/>
      <c r="BT36" s="695"/>
      <c r="BU36" s="696"/>
      <c r="BV36" s="679">
        <v>6556</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415043</v>
      </c>
      <c r="CS36" s="680"/>
      <c r="CT36" s="680"/>
      <c r="CU36" s="680"/>
      <c r="CV36" s="680"/>
      <c r="CW36" s="680"/>
      <c r="CX36" s="680"/>
      <c r="CY36" s="681"/>
      <c r="CZ36" s="684">
        <v>8.6</v>
      </c>
      <c r="DA36" s="715"/>
      <c r="DB36" s="715"/>
      <c r="DC36" s="718"/>
      <c r="DD36" s="688">
        <v>404491</v>
      </c>
      <c r="DE36" s="680"/>
      <c r="DF36" s="680"/>
      <c r="DG36" s="680"/>
      <c r="DH36" s="680"/>
      <c r="DI36" s="680"/>
      <c r="DJ36" s="680"/>
      <c r="DK36" s="681"/>
      <c r="DL36" s="688">
        <v>331510</v>
      </c>
      <c r="DM36" s="680"/>
      <c r="DN36" s="680"/>
      <c r="DO36" s="680"/>
      <c r="DP36" s="680"/>
      <c r="DQ36" s="680"/>
      <c r="DR36" s="680"/>
      <c r="DS36" s="680"/>
      <c r="DT36" s="680"/>
      <c r="DU36" s="680"/>
      <c r="DV36" s="681"/>
      <c r="DW36" s="684">
        <v>10.9</v>
      </c>
      <c r="DX36" s="715"/>
      <c r="DY36" s="715"/>
      <c r="DZ36" s="715"/>
      <c r="EA36" s="715"/>
      <c r="EB36" s="715"/>
      <c r="EC36" s="716"/>
    </row>
    <row r="37" spans="2:133" ht="11.25" customHeight="1" x14ac:dyDescent="0.15">
      <c r="B37" s="676" t="s">
        <v>334</v>
      </c>
      <c r="C37" s="677"/>
      <c r="D37" s="677"/>
      <c r="E37" s="677"/>
      <c r="F37" s="677"/>
      <c r="G37" s="677"/>
      <c r="H37" s="677"/>
      <c r="I37" s="677"/>
      <c r="J37" s="677"/>
      <c r="K37" s="677"/>
      <c r="L37" s="677"/>
      <c r="M37" s="677"/>
      <c r="N37" s="677"/>
      <c r="O37" s="677"/>
      <c r="P37" s="677"/>
      <c r="Q37" s="678"/>
      <c r="R37" s="679">
        <v>135706</v>
      </c>
      <c r="S37" s="680"/>
      <c r="T37" s="680"/>
      <c r="U37" s="680"/>
      <c r="V37" s="680"/>
      <c r="W37" s="680"/>
      <c r="X37" s="680"/>
      <c r="Y37" s="681"/>
      <c r="Z37" s="682">
        <v>2.6</v>
      </c>
      <c r="AA37" s="682"/>
      <c r="AB37" s="682"/>
      <c r="AC37" s="682"/>
      <c r="AD37" s="683" t="s">
        <v>234</v>
      </c>
      <c r="AE37" s="683"/>
      <c r="AF37" s="683"/>
      <c r="AG37" s="683"/>
      <c r="AH37" s="683"/>
      <c r="AI37" s="683"/>
      <c r="AJ37" s="683"/>
      <c r="AK37" s="683"/>
      <c r="AL37" s="684" t="s">
        <v>234</v>
      </c>
      <c r="AM37" s="685"/>
      <c r="AN37" s="685"/>
      <c r="AO37" s="686"/>
      <c r="AQ37" s="756" t="s">
        <v>335</v>
      </c>
      <c r="AR37" s="757"/>
      <c r="AS37" s="757"/>
      <c r="AT37" s="757"/>
      <c r="AU37" s="757"/>
      <c r="AV37" s="757"/>
      <c r="AW37" s="757"/>
      <c r="AX37" s="757"/>
      <c r="AY37" s="758"/>
      <c r="AZ37" s="679">
        <v>169382</v>
      </c>
      <c r="BA37" s="680"/>
      <c r="BB37" s="680"/>
      <c r="BC37" s="680"/>
      <c r="BD37" s="713"/>
      <c r="BE37" s="713"/>
      <c r="BF37" s="744"/>
      <c r="BG37" s="694" t="s">
        <v>336</v>
      </c>
      <c r="BH37" s="695"/>
      <c r="BI37" s="695"/>
      <c r="BJ37" s="695"/>
      <c r="BK37" s="695"/>
      <c r="BL37" s="695"/>
      <c r="BM37" s="695"/>
      <c r="BN37" s="695"/>
      <c r="BO37" s="695"/>
      <c r="BP37" s="695"/>
      <c r="BQ37" s="695"/>
      <c r="BR37" s="695"/>
      <c r="BS37" s="695"/>
      <c r="BT37" s="695"/>
      <c r="BU37" s="696"/>
      <c r="BV37" s="679">
        <v>1062</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171448</v>
      </c>
      <c r="CS37" s="713"/>
      <c r="CT37" s="713"/>
      <c r="CU37" s="713"/>
      <c r="CV37" s="713"/>
      <c r="CW37" s="713"/>
      <c r="CX37" s="713"/>
      <c r="CY37" s="714"/>
      <c r="CZ37" s="684">
        <v>3.6</v>
      </c>
      <c r="DA37" s="715"/>
      <c r="DB37" s="715"/>
      <c r="DC37" s="718"/>
      <c r="DD37" s="688">
        <v>171448</v>
      </c>
      <c r="DE37" s="713"/>
      <c r="DF37" s="713"/>
      <c r="DG37" s="713"/>
      <c r="DH37" s="713"/>
      <c r="DI37" s="713"/>
      <c r="DJ37" s="713"/>
      <c r="DK37" s="714"/>
      <c r="DL37" s="688">
        <v>158693</v>
      </c>
      <c r="DM37" s="713"/>
      <c r="DN37" s="713"/>
      <c r="DO37" s="713"/>
      <c r="DP37" s="713"/>
      <c r="DQ37" s="713"/>
      <c r="DR37" s="713"/>
      <c r="DS37" s="713"/>
      <c r="DT37" s="713"/>
      <c r="DU37" s="713"/>
      <c r="DV37" s="714"/>
      <c r="DW37" s="684">
        <v>5.2</v>
      </c>
      <c r="DX37" s="715"/>
      <c r="DY37" s="715"/>
      <c r="DZ37" s="715"/>
      <c r="EA37" s="715"/>
      <c r="EB37" s="715"/>
      <c r="EC37" s="716"/>
    </row>
    <row r="38" spans="2:133" ht="11.25" customHeight="1" x14ac:dyDescent="0.15">
      <c r="B38" s="724" t="s">
        <v>338</v>
      </c>
      <c r="C38" s="725"/>
      <c r="D38" s="725"/>
      <c r="E38" s="725"/>
      <c r="F38" s="725"/>
      <c r="G38" s="725"/>
      <c r="H38" s="725"/>
      <c r="I38" s="725"/>
      <c r="J38" s="725"/>
      <c r="K38" s="725"/>
      <c r="L38" s="725"/>
      <c r="M38" s="725"/>
      <c r="N38" s="725"/>
      <c r="O38" s="725"/>
      <c r="P38" s="725"/>
      <c r="Q38" s="726"/>
      <c r="R38" s="759">
        <v>5172138</v>
      </c>
      <c r="S38" s="760"/>
      <c r="T38" s="760"/>
      <c r="U38" s="760"/>
      <c r="V38" s="760"/>
      <c r="W38" s="760"/>
      <c r="X38" s="760"/>
      <c r="Y38" s="761"/>
      <c r="Z38" s="762">
        <v>100</v>
      </c>
      <c r="AA38" s="762"/>
      <c r="AB38" s="762"/>
      <c r="AC38" s="762"/>
      <c r="AD38" s="763">
        <v>2893443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67170</v>
      </c>
      <c r="BA38" s="680"/>
      <c r="BB38" s="680"/>
      <c r="BC38" s="680"/>
      <c r="BD38" s="713"/>
      <c r="BE38" s="713"/>
      <c r="BF38" s="744"/>
      <c r="BG38" s="694" t="s">
        <v>340</v>
      </c>
      <c r="BH38" s="695"/>
      <c r="BI38" s="695"/>
      <c r="BJ38" s="695"/>
      <c r="BK38" s="695"/>
      <c r="BL38" s="695"/>
      <c r="BM38" s="695"/>
      <c r="BN38" s="695"/>
      <c r="BO38" s="695"/>
      <c r="BP38" s="695"/>
      <c r="BQ38" s="695"/>
      <c r="BR38" s="695"/>
      <c r="BS38" s="695"/>
      <c r="BT38" s="695"/>
      <c r="BU38" s="696"/>
      <c r="BV38" s="679">
        <v>1799</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686124</v>
      </c>
      <c r="CS38" s="680"/>
      <c r="CT38" s="680"/>
      <c r="CU38" s="680"/>
      <c r="CV38" s="680"/>
      <c r="CW38" s="680"/>
      <c r="CX38" s="680"/>
      <c r="CY38" s="681"/>
      <c r="CZ38" s="684">
        <v>14.3</v>
      </c>
      <c r="DA38" s="715"/>
      <c r="DB38" s="715"/>
      <c r="DC38" s="718"/>
      <c r="DD38" s="688">
        <v>641480</v>
      </c>
      <c r="DE38" s="680"/>
      <c r="DF38" s="680"/>
      <c r="DG38" s="680"/>
      <c r="DH38" s="680"/>
      <c r="DI38" s="680"/>
      <c r="DJ38" s="680"/>
      <c r="DK38" s="681"/>
      <c r="DL38" s="688">
        <v>413568</v>
      </c>
      <c r="DM38" s="680"/>
      <c r="DN38" s="680"/>
      <c r="DO38" s="680"/>
      <c r="DP38" s="680"/>
      <c r="DQ38" s="680"/>
      <c r="DR38" s="680"/>
      <c r="DS38" s="680"/>
      <c r="DT38" s="680"/>
      <c r="DU38" s="680"/>
      <c r="DV38" s="681"/>
      <c r="DW38" s="684">
        <v>13.7</v>
      </c>
      <c r="DX38" s="715"/>
      <c r="DY38" s="715"/>
      <c r="DZ38" s="715"/>
      <c r="EA38" s="715"/>
      <c r="EB38" s="715"/>
      <c r="EC38" s="716"/>
    </row>
    <row r="39" spans="2:133" ht="11.25" customHeight="1" x14ac:dyDescent="0.15">
      <c r="AQ39" s="756" t="s">
        <v>342</v>
      </c>
      <c r="AR39" s="757"/>
      <c r="AS39" s="757"/>
      <c r="AT39" s="757"/>
      <c r="AU39" s="757"/>
      <c r="AV39" s="757"/>
      <c r="AW39" s="757"/>
      <c r="AX39" s="757"/>
      <c r="AY39" s="758"/>
      <c r="AZ39" s="679" t="s">
        <v>137</v>
      </c>
      <c r="BA39" s="680"/>
      <c r="BB39" s="680"/>
      <c r="BC39" s="680"/>
      <c r="BD39" s="713"/>
      <c r="BE39" s="713"/>
      <c r="BF39" s="744"/>
      <c r="BG39" s="766" t="s">
        <v>343</v>
      </c>
      <c r="BH39" s="767"/>
      <c r="BI39" s="767"/>
      <c r="BJ39" s="767"/>
      <c r="BK39" s="767"/>
      <c r="BL39" s="235"/>
      <c r="BM39" s="695" t="s">
        <v>344</v>
      </c>
      <c r="BN39" s="695"/>
      <c r="BO39" s="695"/>
      <c r="BP39" s="695"/>
      <c r="BQ39" s="695"/>
      <c r="BR39" s="695"/>
      <c r="BS39" s="695"/>
      <c r="BT39" s="695"/>
      <c r="BU39" s="696"/>
      <c r="BV39" s="679">
        <v>95</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50601</v>
      </c>
      <c r="CS39" s="713"/>
      <c r="CT39" s="713"/>
      <c r="CU39" s="713"/>
      <c r="CV39" s="713"/>
      <c r="CW39" s="713"/>
      <c r="CX39" s="713"/>
      <c r="CY39" s="714"/>
      <c r="CZ39" s="684">
        <v>1.1000000000000001</v>
      </c>
      <c r="DA39" s="715"/>
      <c r="DB39" s="715"/>
      <c r="DC39" s="718"/>
      <c r="DD39" s="688" t="s">
        <v>137</v>
      </c>
      <c r="DE39" s="713"/>
      <c r="DF39" s="713"/>
      <c r="DG39" s="713"/>
      <c r="DH39" s="713"/>
      <c r="DI39" s="713"/>
      <c r="DJ39" s="713"/>
      <c r="DK39" s="714"/>
      <c r="DL39" s="688" t="s">
        <v>137</v>
      </c>
      <c r="DM39" s="713"/>
      <c r="DN39" s="713"/>
      <c r="DO39" s="713"/>
      <c r="DP39" s="713"/>
      <c r="DQ39" s="713"/>
      <c r="DR39" s="713"/>
      <c r="DS39" s="713"/>
      <c r="DT39" s="713"/>
      <c r="DU39" s="713"/>
      <c r="DV39" s="714"/>
      <c r="DW39" s="684" t="s">
        <v>137</v>
      </c>
      <c r="DX39" s="715"/>
      <c r="DY39" s="715"/>
      <c r="DZ39" s="715"/>
      <c r="EA39" s="715"/>
      <c r="EB39" s="715"/>
      <c r="EC39" s="716"/>
    </row>
    <row r="40" spans="2:133" ht="11.25" customHeight="1" x14ac:dyDescent="0.15">
      <c r="AQ40" s="756" t="s">
        <v>346</v>
      </c>
      <c r="AR40" s="757"/>
      <c r="AS40" s="757"/>
      <c r="AT40" s="757"/>
      <c r="AU40" s="757"/>
      <c r="AV40" s="757"/>
      <c r="AW40" s="757"/>
      <c r="AX40" s="757"/>
      <c r="AY40" s="758"/>
      <c r="AZ40" s="679">
        <v>111467</v>
      </c>
      <c r="BA40" s="680"/>
      <c r="BB40" s="680"/>
      <c r="BC40" s="680"/>
      <c r="BD40" s="713"/>
      <c r="BE40" s="713"/>
      <c r="BF40" s="744"/>
      <c r="BG40" s="766"/>
      <c r="BH40" s="767"/>
      <c r="BI40" s="767"/>
      <c r="BJ40" s="767"/>
      <c r="BK40" s="767"/>
      <c r="BL40" s="235"/>
      <c r="BM40" s="695" t="s">
        <v>347</v>
      </c>
      <c r="BN40" s="695"/>
      <c r="BO40" s="695"/>
      <c r="BP40" s="695"/>
      <c r="BQ40" s="695"/>
      <c r="BR40" s="695"/>
      <c r="BS40" s="695"/>
      <c r="BT40" s="695"/>
      <c r="BU40" s="696"/>
      <c r="BV40" s="679" t="s">
        <v>137</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t="s">
        <v>138</v>
      </c>
      <c r="CS40" s="680"/>
      <c r="CT40" s="680"/>
      <c r="CU40" s="680"/>
      <c r="CV40" s="680"/>
      <c r="CW40" s="680"/>
      <c r="CX40" s="680"/>
      <c r="CY40" s="681"/>
      <c r="CZ40" s="684" t="s">
        <v>234</v>
      </c>
      <c r="DA40" s="715"/>
      <c r="DB40" s="715"/>
      <c r="DC40" s="718"/>
      <c r="DD40" s="688" t="s">
        <v>137</v>
      </c>
      <c r="DE40" s="680"/>
      <c r="DF40" s="680"/>
      <c r="DG40" s="680"/>
      <c r="DH40" s="680"/>
      <c r="DI40" s="680"/>
      <c r="DJ40" s="680"/>
      <c r="DK40" s="681"/>
      <c r="DL40" s="688" t="s">
        <v>137</v>
      </c>
      <c r="DM40" s="680"/>
      <c r="DN40" s="680"/>
      <c r="DO40" s="680"/>
      <c r="DP40" s="680"/>
      <c r="DQ40" s="680"/>
      <c r="DR40" s="680"/>
      <c r="DS40" s="680"/>
      <c r="DT40" s="680"/>
      <c r="DU40" s="680"/>
      <c r="DV40" s="681"/>
      <c r="DW40" s="684" t="s">
        <v>137</v>
      </c>
      <c r="DX40" s="715"/>
      <c r="DY40" s="715"/>
      <c r="DZ40" s="715"/>
      <c r="EA40" s="715"/>
      <c r="EB40" s="715"/>
      <c r="EC40" s="716"/>
    </row>
    <row r="41" spans="2:133" ht="11.25" customHeight="1" x14ac:dyDescent="0.15">
      <c r="AQ41" s="770" t="s">
        <v>349</v>
      </c>
      <c r="AR41" s="771"/>
      <c r="AS41" s="771"/>
      <c r="AT41" s="771"/>
      <c r="AU41" s="771"/>
      <c r="AV41" s="771"/>
      <c r="AW41" s="771"/>
      <c r="AX41" s="771"/>
      <c r="AY41" s="772"/>
      <c r="AZ41" s="759">
        <v>225275</v>
      </c>
      <c r="BA41" s="760"/>
      <c r="BB41" s="760"/>
      <c r="BC41" s="760"/>
      <c r="BD41" s="749"/>
      <c r="BE41" s="749"/>
      <c r="BF41" s="751"/>
      <c r="BG41" s="768"/>
      <c r="BH41" s="769"/>
      <c r="BI41" s="769"/>
      <c r="BJ41" s="769"/>
      <c r="BK41" s="769"/>
      <c r="BL41" s="236"/>
      <c r="BM41" s="704" t="s">
        <v>350</v>
      </c>
      <c r="BN41" s="704"/>
      <c r="BO41" s="704"/>
      <c r="BP41" s="704"/>
      <c r="BQ41" s="704"/>
      <c r="BR41" s="704"/>
      <c r="BS41" s="704"/>
      <c r="BT41" s="704"/>
      <c r="BU41" s="705"/>
      <c r="BV41" s="759">
        <v>358</v>
      </c>
      <c r="BW41" s="760"/>
      <c r="BX41" s="760"/>
      <c r="BY41" s="760"/>
      <c r="BZ41" s="760"/>
      <c r="CA41" s="760"/>
      <c r="CB41" s="773"/>
      <c r="CD41" s="694" t="s">
        <v>351</v>
      </c>
      <c r="CE41" s="695"/>
      <c r="CF41" s="695"/>
      <c r="CG41" s="695"/>
      <c r="CH41" s="695"/>
      <c r="CI41" s="695"/>
      <c r="CJ41" s="695"/>
      <c r="CK41" s="695"/>
      <c r="CL41" s="695"/>
      <c r="CM41" s="695"/>
      <c r="CN41" s="695"/>
      <c r="CO41" s="695"/>
      <c r="CP41" s="695"/>
      <c r="CQ41" s="696"/>
      <c r="CR41" s="679" t="s">
        <v>137</v>
      </c>
      <c r="CS41" s="713"/>
      <c r="CT41" s="713"/>
      <c r="CU41" s="713"/>
      <c r="CV41" s="713"/>
      <c r="CW41" s="713"/>
      <c r="CX41" s="713"/>
      <c r="CY41" s="714"/>
      <c r="CZ41" s="684" t="s">
        <v>137</v>
      </c>
      <c r="DA41" s="715"/>
      <c r="DB41" s="715"/>
      <c r="DC41" s="718"/>
      <c r="DD41" s="688" t="s">
        <v>137</v>
      </c>
      <c r="DE41" s="713"/>
      <c r="DF41" s="713"/>
      <c r="DG41" s="713"/>
      <c r="DH41" s="713"/>
      <c r="DI41" s="713"/>
      <c r="DJ41" s="713"/>
      <c r="DK41" s="71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721530</v>
      </c>
      <c r="CS42" s="680"/>
      <c r="CT42" s="680"/>
      <c r="CU42" s="680"/>
      <c r="CV42" s="680"/>
      <c r="CW42" s="680"/>
      <c r="CX42" s="680"/>
      <c r="CY42" s="681"/>
      <c r="CZ42" s="684">
        <v>15</v>
      </c>
      <c r="DA42" s="685"/>
      <c r="DB42" s="685"/>
      <c r="DC42" s="780"/>
      <c r="DD42" s="688">
        <v>290475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t="s">
        <v>137</v>
      </c>
      <c r="CS43" s="713"/>
      <c r="CT43" s="713"/>
      <c r="CU43" s="713"/>
      <c r="CV43" s="713"/>
      <c r="CW43" s="713"/>
      <c r="CX43" s="713"/>
      <c r="CY43" s="714"/>
      <c r="CZ43" s="684" t="s">
        <v>138</v>
      </c>
      <c r="DA43" s="715"/>
      <c r="DB43" s="715"/>
      <c r="DC43" s="718"/>
      <c r="DD43" s="688" t="s">
        <v>234</v>
      </c>
      <c r="DE43" s="713"/>
      <c r="DF43" s="713"/>
      <c r="DG43" s="713"/>
      <c r="DH43" s="713"/>
      <c r="DI43" s="713"/>
      <c r="DJ43" s="713"/>
      <c r="DK43" s="71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695664</v>
      </c>
      <c r="CS44" s="680"/>
      <c r="CT44" s="680"/>
      <c r="CU44" s="680"/>
      <c r="CV44" s="680"/>
      <c r="CW44" s="680"/>
      <c r="CX44" s="680"/>
      <c r="CY44" s="681"/>
      <c r="CZ44" s="684">
        <v>14.5</v>
      </c>
      <c r="DA44" s="685"/>
      <c r="DB44" s="685"/>
      <c r="DC44" s="780"/>
      <c r="DD44" s="688">
        <v>264609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405042</v>
      </c>
      <c r="CS45" s="713"/>
      <c r="CT45" s="713"/>
      <c r="CU45" s="713"/>
      <c r="CV45" s="713"/>
      <c r="CW45" s="713"/>
      <c r="CX45" s="713"/>
      <c r="CY45" s="714"/>
      <c r="CZ45" s="684">
        <v>8.4</v>
      </c>
      <c r="DA45" s="715"/>
      <c r="DB45" s="715"/>
      <c r="DC45" s="718"/>
      <c r="DD45" s="688">
        <v>75947</v>
      </c>
      <c r="DE45" s="713"/>
      <c r="DF45" s="713"/>
      <c r="DG45" s="713"/>
      <c r="DH45" s="713"/>
      <c r="DI45" s="713"/>
      <c r="DJ45" s="713"/>
      <c r="DK45" s="71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277891</v>
      </c>
      <c r="CS46" s="680"/>
      <c r="CT46" s="680"/>
      <c r="CU46" s="680"/>
      <c r="CV46" s="680"/>
      <c r="CW46" s="680"/>
      <c r="CX46" s="680"/>
      <c r="CY46" s="681"/>
      <c r="CZ46" s="684">
        <v>5.8</v>
      </c>
      <c r="DA46" s="685"/>
      <c r="DB46" s="685"/>
      <c r="DC46" s="780"/>
      <c r="DD46" s="688">
        <v>185707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25866</v>
      </c>
      <c r="CS47" s="713"/>
      <c r="CT47" s="713"/>
      <c r="CU47" s="713"/>
      <c r="CV47" s="713"/>
      <c r="CW47" s="713"/>
      <c r="CX47" s="713"/>
      <c r="CY47" s="714"/>
      <c r="CZ47" s="684">
        <v>0.5</v>
      </c>
      <c r="DA47" s="715"/>
      <c r="DB47" s="715"/>
      <c r="DC47" s="718"/>
      <c r="DD47" s="688">
        <v>25866</v>
      </c>
      <c r="DE47" s="713"/>
      <c r="DF47" s="713"/>
      <c r="DG47" s="713"/>
      <c r="DH47" s="713"/>
      <c r="DI47" s="713"/>
      <c r="DJ47" s="713"/>
      <c r="DK47" s="71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137</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4806720</v>
      </c>
      <c r="CS49" s="749"/>
      <c r="CT49" s="749"/>
      <c r="CU49" s="749"/>
      <c r="CV49" s="749"/>
      <c r="CW49" s="749"/>
      <c r="CX49" s="749"/>
      <c r="CY49" s="781"/>
      <c r="CZ49" s="764">
        <v>100</v>
      </c>
      <c r="DA49" s="782"/>
      <c r="DB49" s="782"/>
      <c r="DC49" s="783"/>
      <c r="DD49" s="784">
        <v>3605580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Lx9+M3IrrZSDbaNgOpm5xHSIIG1SpvRFqbJ2MbJgm1xaESNwFR5xHiAjrY5rQl21Ey205UOH2ZWCRMvHsav1Ng==" saltValue="d3gEaOs27YEDpysMc8319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c r="R7" s="815"/>
      <c r="S7" s="815"/>
      <c r="T7" s="815"/>
      <c r="U7" s="815"/>
      <c r="V7" s="815"/>
      <c r="W7" s="815"/>
      <c r="X7" s="815"/>
      <c r="Y7" s="815"/>
      <c r="Z7" s="815"/>
      <c r="AA7" s="815"/>
      <c r="AB7" s="815"/>
      <c r="AC7" s="815"/>
      <c r="AD7" s="815"/>
      <c r="AE7" s="816"/>
      <c r="AF7" s="817">
        <v>309</v>
      </c>
      <c r="AG7" s="818"/>
      <c r="AH7" s="818"/>
      <c r="AI7" s="818"/>
      <c r="AJ7" s="819"/>
      <c r="AK7" s="854"/>
      <c r="AL7" s="855"/>
      <c r="AM7" s="855"/>
      <c r="AN7" s="855"/>
      <c r="AO7" s="855"/>
      <c r="AP7" s="855"/>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309</v>
      </c>
      <c r="AG23" s="874"/>
      <c r="AH23" s="874"/>
      <c r="AI23" s="874"/>
      <c r="AJ23" s="877"/>
      <c r="AK23" s="878"/>
      <c r="AL23" s="879"/>
      <c r="AM23" s="879"/>
      <c r="AN23" s="879"/>
      <c r="AO23" s="879"/>
      <c r="AP23" s="874"/>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c r="R28" s="903"/>
      <c r="S28" s="903"/>
      <c r="T28" s="903"/>
      <c r="U28" s="903"/>
      <c r="V28" s="903"/>
      <c r="W28" s="903"/>
      <c r="X28" s="903"/>
      <c r="Y28" s="903"/>
      <c r="Z28" s="903"/>
      <c r="AA28" s="903"/>
      <c r="AB28" s="903"/>
      <c r="AC28" s="903"/>
      <c r="AD28" s="903"/>
      <c r="AE28" s="904"/>
      <c r="AF28" s="905">
        <v>10</v>
      </c>
      <c r="AG28" s="903"/>
      <c r="AH28" s="903"/>
      <c r="AI28" s="903"/>
      <c r="AJ28" s="906"/>
      <c r="AK28" s="907"/>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c r="R29" s="839"/>
      <c r="S29" s="839"/>
      <c r="T29" s="839"/>
      <c r="U29" s="839"/>
      <c r="V29" s="839"/>
      <c r="W29" s="839"/>
      <c r="X29" s="839"/>
      <c r="Y29" s="839"/>
      <c r="Z29" s="839"/>
      <c r="AA29" s="839"/>
      <c r="AB29" s="839"/>
      <c r="AC29" s="839"/>
      <c r="AD29" s="839"/>
      <c r="AE29" s="840"/>
      <c r="AF29" s="841">
        <v>5</v>
      </c>
      <c r="AG29" s="842"/>
      <c r="AH29" s="842"/>
      <c r="AI29" s="842"/>
      <c r="AJ29" s="843"/>
      <c r="AK29" s="910"/>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c r="R30" s="839"/>
      <c r="S30" s="839"/>
      <c r="T30" s="839"/>
      <c r="U30" s="839"/>
      <c r="V30" s="839"/>
      <c r="W30" s="839"/>
      <c r="X30" s="839"/>
      <c r="Y30" s="839"/>
      <c r="Z30" s="839"/>
      <c r="AA30" s="839"/>
      <c r="AB30" s="839"/>
      <c r="AC30" s="839"/>
      <c r="AD30" s="839"/>
      <c r="AE30" s="840"/>
      <c r="AF30" s="841">
        <v>487</v>
      </c>
      <c r="AG30" s="842"/>
      <c r="AH30" s="842"/>
      <c r="AI30" s="842"/>
      <c r="AJ30" s="843"/>
      <c r="AK30" s="910"/>
      <c r="AL30" s="911"/>
      <c r="AM30" s="911"/>
      <c r="AN30" s="911"/>
      <c r="AO30" s="911"/>
      <c r="AP30" s="911"/>
      <c r="AQ30" s="911"/>
      <c r="AR30" s="911"/>
      <c r="AS30" s="911"/>
      <c r="AT30" s="911"/>
      <c r="AU30" s="911"/>
      <c r="AV30" s="911"/>
      <c r="AW30" s="911"/>
      <c r="AX30" s="911"/>
      <c r="AY30" s="911"/>
      <c r="AZ30" s="912"/>
      <c r="BA30" s="912"/>
      <c r="BB30" s="912"/>
      <c r="BC30" s="912"/>
      <c r="BD30" s="912"/>
      <c r="BE30" s="908" t="s">
        <v>403</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v>48</v>
      </c>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v>4</v>
      </c>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555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393</v>
      </c>
      <c r="W66" s="798"/>
      <c r="X66" s="798"/>
      <c r="Y66" s="798"/>
      <c r="Z66" s="799"/>
      <c r="AA66" s="797" t="s">
        <v>394</v>
      </c>
      <c r="AB66" s="798"/>
      <c r="AC66" s="798"/>
      <c r="AD66" s="798"/>
      <c r="AE66" s="799"/>
      <c r="AF66" s="932" t="s">
        <v>413</v>
      </c>
      <c r="AG66" s="893"/>
      <c r="AH66" s="893"/>
      <c r="AI66" s="893"/>
      <c r="AJ66" s="933"/>
      <c r="AK66" s="797" t="s">
        <v>414</v>
      </c>
      <c r="AL66" s="821"/>
      <c r="AM66" s="821"/>
      <c r="AN66" s="821"/>
      <c r="AO66" s="822"/>
      <c r="AP66" s="797" t="s">
        <v>397</v>
      </c>
      <c r="AQ66" s="798"/>
      <c r="AR66" s="798"/>
      <c r="AS66" s="798"/>
      <c r="AT66" s="799"/>
      <c r="AU66" s="797" t="s">
        <v>415</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306</v>
      </c>
      <c r="AG109" s="975"/>
      <c r="AH109" s="975"/>
      <c r="AI109" s="975"/>
      <c r="AJ109" s="976"/>
      <c r="AK109" s="974" t="s">
        <v>305</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306</v>
      </c>
      <c r="BW109" s="975"/>
      <c r="BX109" s="975"/>
      <c r="BY109" s="975"/>
      <c r="BZ109" s="976"/>
      <c r="CA109" s="974" t="s">
        <v>305</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306</v>
      </c>
      <c r="DM109" s="975"/>
      <c r="DN109" s="975"/>
      <c r="DO109" s="975"/>
      <c r="DP109" s="976"/>
      <c r="DQ109" s="974" t="s">
        <v>305</v>
      </c>
      <c r="DR109" s="975"/>
      <c r="DS109" s="975"/>
      <c r="DT109" s="975"/>
      <c r="DU109" s="976"/>
      <c r="DV109" s="974" t="s">
        <v>426</v>
      </c>
      <c r="DW109" s="975"/>
      <c r="DX109" s="975"/>
      <c r="DY109" s="975"/>
      <c r="DZ109" s="977"/>
    </row>
    <row r="110" spans="1:131" s="246" customFormat="1" ht="26.25" customHeight="1" x14ac:dyDescent="0.15">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462378</v>
      </c>
      <c r="AB110" s="982"/>
      <c r="AC110" s="982"/>
      <c r="AD110" s="982"/>
      <c r="AE110" s="983"/>
      <c r="AF110" s="984">
        <v>515688</v>
      </c>
      <c r="AG110" s="982"/>
      <c r="AH110" s="982"/>
      <c r="AI110" s="982"/>
      <c r="AJ110" s="983"/>
      <c r="AK110" s="984">
        <v>445050</v>
      </c>
      <c r="AL110" s="982"/>
      <c r="AM110" s="982"/>
      <c r="AN110" s="982"/>
      <c r="AO110" s="983"/>
      <c r="AP110" s="985">
        <v>17.399999999999999</v>
      </c>
      <c r="AQ110" s="986"/>
      <c r="AR110" s="986"/>
      <c r="AS110" s="986"/>
      <c r="AT110" s="987"/>
      <c r="AU110" s="988" t="s">
        <v>74</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4766076</v>
      </c>
      <c r="BR110" s="1017"/>
      <c r="BS110" s="1017"/>
      <c r="BT110" s="1017"/>
      <c r="BU110" s="1017"/>
      <c r="BV110" s="1017">
        <v>4592693</v>
      </c>
      <c r="BW110" s="1017"/>
      <c r="BX110" s="1017"/>
      <c r="BY110" s="1017"/>
      <c r="BZ110" s="1017"/>
      <c r="CA110" s="1017">
        <v>4407107</v>
      </c>
      <c r="CB110" s="1017"/>
      <c r="CC110" s="1017"/>
      <c r="CD110" s="1017"/>
      <c r="CE110" s="1017"/>
      <c r="CF110" s="1031">
        <v>171.9</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432</v>
      </c>
      <c r="DH110" s="1017"/>
      <c r="DI110" s="1017"/>
      <c r="DJ110" s="1017"/>
      <c r="DK110" s="1017"/>
      <c r="DL110" s="1017" t="s">
        <v>432</v>
      </c>
      <c r="DM110" s="1017"/>
      <c r="DN110" s="1017"/>
      <c r="DO110" s="1017"/>
      <c r="DP110" s="1017"/>
      <c r="DQ110" s="1017" t="s">
        <v>433</v>
      </c>
      <c r="DR110" s="1017"/>
      <c r="DS110" s="1017"/>
      <c r="DT110" s="1017"/>
      <c r="DU110" s="1017"/>
      <c r="DV110" s="1018" t="s">
        <v>434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433</v>
      </c>
      <c r="AB111" s="1024"/>
      <c r="AC111" s="1024"/>
      <c r="AD111" s="1024"/>
      <c r="AE111" s="1025"/>
      <c r="AF111" s="1026" t="s">
        <v>433</v>
      </c>
      <c r="AG111" s="1024"/>
      <c r="AH111" s="1024"/>
      <c r="AI111" s="1024"/>
      <c r="AJ111" s="1025"/>
      <c r="AK111" s="1026" t="s">
        <v>436</v>
      </c>
      <c r="AL111" s="1024"/>
      <c r="AM111" s="1024"/>
      <c r="AN111" s="1024"/>
      <c r="AO111" s="1025"/>
      <c r="AP111" s="1027" t="s">
        <v>434</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56826</v>
      </c>
      <c r="BR111" s="1010"/>
      <c r="BS111" s="1010"/>
      <c r="BT111" s="1010"/>
      <c r="BU111" s="1010"/>
      <c r="BV111" s="1010">
        <v>48086</v>
      </c>
      <c r="BW111" s="1010"/>
      <c r="BX111" s="1010"/>
      <c r="BY111" s="1010"/>
      <c r="BZ111" s="1010"/>
      <c r="CA111" s="1010">
        <v>39347</v>
      </c>
      <c r="CB111" s="1010"/>
      <c r="CC111" s="1010"/>
      <c r="CD111" s="1010"/>
      <c r="CE111" s="1010"/>
      <c r="CF111" s="1004">
        <v>1.5</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433</v>
      </c>
      <c r="DH111" s="1010"/>
      <c r="DI111" s="1010"/>
      <c r="DJ111" s="1010"/>
      <c r="DK111" s="1010"/>
      <c r="DL111" s="1010" t="s">
        <v>433</v>
      </c>
      <c r="DM111" s="1010"/>
      <c r="DN111" s="1010"/>
      <c r="DO111" s="1010"/>
      <c r="DP111" s="1010"/>
      <c r="DQ111" s="1010" t="s">
        <v>432</v>
      </c>
      <c r="DR111" s="1010"/>
      <c r="DS111" s="1010"/>
      <c r="DT111" s="1010"/>
      <c r="DU111" s="1010"/>
      <c r="DV111" s="1011" t="s">
        <v>432</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441</v>
      </c>
      <c r="AB112" s="1049"/>
      <c r="AC112" s="1049"/>
      <c r="AD112" s="1049"/>
      <c r="AE112" s="1050"/>
      <c r="AF112" s="1051" t="s">
        <v>432</v>
      </c>
      <c r="AG112" s="1049"/>
      <c r="AH112" s="1049"/>
      <c r="AI112" s="1049"/>
      <c r="AJ112" s="1050"/>
      <c r="AK112" s="1051" t="s">
        <v>441</v>
      </c>
      <c r="AL112" s="1049"/>
      <c r="AM112" s="1049"/>
      <c r="AN112" s="1049"/>
      <c r="AO112" s="1050"/>
      <c r="AP112" s="1052" t="s">
        <v>441</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2949383</v>
      </c>
      <c r="BR112" s="1010"/>
      <c r="BS112" s="1010"/>
      <c r="BT112" s="1010"/>
      <c r="BU112" s="1010"/>
      <c r="BV112" s="1010">
        <v>2806515</v>
      </c>
      <c r="BW112" s="1010"/>
      <c r="BX112" s="1010"/>
      <c r="BY112" s="1010"/>
      <c r="BZ112" s="1010"/>
      <c r="CA112" s="1010">
        <v>2754558</v>
      </c>
      <c r="CB112" s="1010"/>
      <c r="CC112" s="1010"/>
      <c r="CD112" s="1010"/>
      <c r="CE112" s="1010"/>
      <c r="CF112" s="1004">
        <v>107.5</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433</v>
      </c>
      <c r="DH112" s="1010"/>
      <c r="DI112" s="1010"/>
      <c r="DJ112" s="1010"/>
      <c r="DK112" s="1010"/>
      <c r="DL112" s="1010" t="s">
        <v>433</v>
      </c>
      <c r="DM112" s="1010"/>
      <c r="DN112" s="1010"/>
      <c r="DO112" s="1010"/>
      <c r="DP112" s="1010"/>
      <c r="DQ112" s="1010" t="s">
        <v>441</v>
      </c>
      <c r="DR112" s="1010"/>
      <c r="DS112" s="1010"/>
      <c r="DT112" s="1010"/>
      <c r="DU112" s="1010"/>
      <c r="DV112" s="1011" t="s">
        <v>240</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238780</v>
      </c>
      <c r="AB113" s="1024"/>
      <c r="AC113" s="1024"/>
      <c r="AD113" s="1024"/>
      <c r="AE113" s="1025"/>
      <c r="AF113" s="1026">
        <v>244349</v>
      </c>
      <c r="AG113" s="1024"/>
      <c r="AH113" s="1024"/>
      <c r="AI113" s="1024"/>
      <c r="AJ113" s="1025"/>
      <c r="AK113" s="1026">
        <v>244338</v>
      </c>
      <c r="AL113" s="1024"/>
      <c r="AM113" s="1024"/>
      <c r="AN113" s="1024"/>
      <c r="AO113" s="1025"/>
      <c r="AP113" s="1027">
        <v>9.5</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119724</v>
      </c>
      <c r="BR113" s="1010"/>
      <c r="BS113" s="1010"/>
      <c r="BT113" s="1010"/>
      <c r="BU113" s="1010"/>
      <c r="BV113" s="1010">
        <v>129864</v>
      </c>
      <c r="BW113" s="1010"/>
      <c r="BX113" s="1010"/>
      <c r="BY113" s="1010"/>
      <c r="BZ113" s="1010"/>
      <c r="CA113" s="1010">
        <v>113730</v>
      </c>
      <c r="CB113" s="1010"/>
      <c r="CC113" s="1010"/>
      <c r="CD113" s="1010"/>
      <c r="CE113" s="1010"/>
      <c r="CF113" s="1004">
        <v>4.4000000000000004</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433</v>
      </c>
      <c r="DH113" s="1049"/>
      <c r="DI113" s="1049"/>
      <c r="DJ113" s="1049"/>
      <c r="DK113" s="1050"/>
      <c r="DL113" s="1051" t="s">
        <v>434</v>
      </c>
      <c r="DM113" s="1049"/>
      <c r="DN113" s="1049"/>
      <c r="DO113" s="1049"/>
      <c r="DP113" s="1050"/>
      <c r="DQ113" s="1051" t="s">
        <v>436</v>
      </c>
      <c r="DR113" s="1049"/>
      <c r="DS113" s="1049"/>
      <c r="DT113" s="1049"/>
      <c r="DU113" s="1050"/>
      <c r="DV113" s="1052" t="s">
        <v>433</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20772</v>
      </c>
      <c r="AB114" s="1049"/>
      <c r="AC114" s="1049"/>
      <c r="AD114" s="1049"/>
      <c r="AE114" s="1050"/>
      <c r="AF114" s="1051">
        <v>17636</v>
      </c>
      <c r="AG114" s="1049"/>
      <c r="AH114" s="1049"/>
      <c r="AI114" s="1049"/>
      <c r="AJ114" s="1050"/>
      <c r="AK114" s="1051">
        <v>22697</v>
      </c>
      <c r="AL114" s="1049"/>
      <c r="AM114" s="1049"/>
      <c r="AN114" s="1049"/>
      <c r="AO114" s="1050"/>
      <c r="AP114" s="1052">
        <v>0.9</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175192</v>
      </c>
      <c r="BR114" s="1010"/>
      <c r="BS114" s="1010"/>
      <c r="BT114" s="1010"/>
      <c r="BU114" s="1010"/>
      <c r="BV114" s="1010">
        <v>116745</v>
      </c>
      <c r="BW114" s="1010"/>
      <c r="BX114" s="1010"/>
      <c r="BY114" s="1010"/>
      <c r="BZ114" s="1010"/>
      <c r="CA114" s="1010">
        <v>69749</v>
      </c>
      <c r="CB114" s="1010"/>
      <c r="CC114" s="1010"/>
      <c r="CD114" s="1010"/>
      <c r="CE114" s="1010"/>
      <c r="CF114" s="1004">
        <v>2.7</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450</v>
      </c>
      <c r="DH114" s="1049"/>
      <c r="DI114" s="1049"/>
      <c r="DJ114" s="1049"/>
      <c r="DK114" s="1050"/>
      <c r="DL114" s="1051" t="s">
        <v>441</v>
      </c>
      <c r="DM114" s="1049"/>
      <c r="DN114" s="1049"/>
      <c r="DO114" s="1049"/>
      <c r="DP114" s="1050"/>
      <c r="DQ114" s="1051" t="s">
        <v>432</v>
      </c>
      <c r="DR114" s="1049"/>
      <c r="DS114" s="1049"/>
      <c r="DT114" s="1049"/>
      <c r="DU114" s="1050"/>
      <c r="DV114" s="1052" t="s">
        <v>433</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8739</v>
      </c>
      <c r="AB115" s="1024"/>
      <c r="AC115" s="1024"/>
      <c r="AD115" s="1024"/>
      <c r="AE115" s="1025"/>
      <c r="AF115" s="1026">
        <v>8739</v>
      </c>
      <c r="AG115" s="1024"/>
      <c r="AH115" s="1024"/>
      <c r="AI115" s="1024"/>
      <c r="AJ115" s="1025"/>
      <c r="AK115" s="1026">
        <v>8739</v>
      </c>
      <c r="AL115" s="1024"/>
      <c r="AM115" s="1024"/>
      <c r="AN115" s="1024"/>
      <c r="AO115" s="1025"/>
      <c r="AP115" s="1027">
        <v>0.3</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240</v>
      </c>
      <c r="BR115" s="1010"/>
      <c r="BS115" s="1010"/>
      <c r="BT115" s="1010"/>
      <c r="BU115" s="1010"/>
      <c r="BV115" s="1010" t="s">
        <v>433</v>
      </c>
      <c r="BW115" s="1010"/>
      <c r="BX115" s="1010"/>
      <c r="BY115" s="1010"/>
      <c r="BZ115" s="1010"/>
      <c r="CA115" s="1010" t="s">
        <v>450</v>
      </c>
      <c r="CB115" s="1010"/>
      <c r="CC115" s="1010"/>
      <c r="CD115" s="1010"/>
      <c r="CE115" s="1010"/>
      <c r="CF115" s="1004" t="s">
        <v>432</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432</v>
      </c>
      <c r="DH115" s="1049"/>
      <c r="DI115" s="1049"/>
      <c r="DJ115" s="1049"/>
      <c r="DK115" s="1050"/>
      <c r="DL115" s="1051" t="s">
        <v>240</v>
      </c>
      <c r="DM115" s="1049"/>
      <c r="DN115" s="1049"/>
      <c r="DO115" s="1049"/>
      <c r="DP115" s="1050"/>
      <c r="DQ115" s="1051" t="s">
        <v>433</v>
      </c>
      <c r="DR115" s="1049"/>
      <c r="DS115" s="1049"/>
      <c r="DT115" s="1049"/>
      <c r="DU115" s="1050"/>
      <c r="DV115" s="1052" t="s">
        <v>450</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433</v>
      </c>
      <c r="AB116" s="1049"/>
      <c r="AC116" s="1049"/>
      <c r="AD116" s="1049"/>
      <c r="AE116" s="1050"/>
      <c r="AF116" s="1051" t="s">
        <v>434</v>
      </c>
      <c r="AG116" s="1049"/>
      <c r="AH116" s="1049"/>
      <c r="AI116" s="1049"/>
      <c r="AJ116" s="1050"/>
      <c r="AK116" s="1051" t="s">
        <v>450</v>
      </c>
      <c r="AL116" s="1049"/>
      <c r="AM116" s="1049"/>
      <c r="AN116" s="1049"/>
      <c r="AO116" s="1050"/>
      <c r="AP116" s="1052" t="s">
        <v>434</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433</v>
      </c>
      <c r="BR116" s="1010"/>
      <c r="BS116" s="1010"/>
      <c r="BT116" s="1010"/>
      <c r="BU116" s="1010"/>
      <c r="BV116" s="1010" t="s">
        <v>436</v>
      </c>
      <c r="BW116" s="1010"/>
      <c r="BX116" s="1010"/>
      <c r="BY116" s="1010"/>
      <c r="BZ116" s="1010"/>
      <c r="CA116" s="1010" t="s">
        <v>434</v>
      </c>
      <c r="CB116" s="1010"/>
      <c r="CC116" s="1010"/>
      <c r="CD116" s="1010"/>
      <c r="CE116" s="1010"/>
      <c r="CF116" s="1004" t="s">
        <v>433</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434</v>
      </c>
      <c r="DM116" s="1049"/>
      <c r="DN116" s="1049"/>
      <c r="DO116" s="1049"/>
      <c r="DP116" s="1050"/>
      <c r="DQ116" s="1051" t="s">
        <v>409</v>
      </c>
      <c r="DR116" s="1049"/>
      <c r="DS116" s="1049"/>
      <c r="DT116" s="1049"/>
      <c r="DU116" s="1050"/>
      <c r="DV116" s="1052" t="s">
        <v>432</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730669</v>
      </c>
      <c r="AB117" s="1067"/>
      <c r="AC117" s="1067"/>
      <c r="AD117" s="1067"/>
      <c r="AE117" s="1068"/>
      <c r="AF117" s="1069">
        <v>786412</v>
      </c>
      <c r="AG117" s="1067"/>
      <c r="AH117" s="1067"/>
      <c r="AI117" s="1067"/>
      <c r="AJ117" s="1068"/>
      <c r="AK117" s="1069">
        <v>720824</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433</v>
      </c>
      <c r="BR117" s="1010"/>
      <c r="BS117" s="1010"/>
      <c r="BT117" s="1010"/>
      <c r="BU117" s="1010"/>
      <c r="BV117" s="1010" t="s">
        <v>409</v>
      </c>
      <c r="BW117" s="1010"/>
      <c r="BX117" s="1010"/>
      <c r="BY117" s="1010"/>
      <c r="BZ117" s="1010"/>
      <c r="CA117" s="1010" t="s">
        <v>433</v>
      </c>
      <c r="CB117" s="1010"/>
      <c r="CC117" s="1010"/>
      <c r="CD117" s="1010"/>
      <c r="CE117" s="1010"/>
      <c r="CF117" s="1004" t="s">
        <v>433</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409</v>
      </c>
      <c r="DM117" s="1049"/>
      <c r="DN117" s="1049"/>
      <c r="DO117" s="1049"/>
      <c r="DP117" s="1050"/>
      <c r="DQ117" s="1051" t="s">
        <v>433</v>
      </c>
      <c r="DR117" s="1049"/>
      <c r="DS117" s="1049"/>
      <c r="DT117" s="1049"/>
      <c r="DU117" s="1050"/>
      <c r="DV117" s="1052" t="s">
        <v>460</v>
      </c>
      <c r="DW117" s="1053"/>
      <c r="DX117" s="1053"/>
      <c r="DY117" s="1053"/>
      <c r="DZ117" s="1054"/>
    </row>
    <row r="118" spans="1:130" s="246" customFormat="1" ht="26.25" customHeight="1" x14ac:dyDescent="0.15">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306</v>
      </c>
      <c r="AG118" s="975"/>
      <c r="AH118" s="975"/>
      <c r="AI118" s="975"/>
      <c r="AJ118" s="976"/>
      <c r="AK118" s="974" t="s">
        <v>305</v>
      </c>
      <c r="AL118" s="975"/>
      <c r="AM118" s="975"/>
      <c r="AN118" s="975"/>
      <c r="AO118" s="976"/>
      <c r="AP118" s="1061" t="s">
        <v>426</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409</v>
      </c>
      <c r="BR118" s="1088"/>
      <c r="BS118" s="1088"/>
      <c r="BT118" s="1088"/>
      <c r="BU118" s="1088"/>
      <c r="BV118" s="1088" t="s">
        <v>436</v>
      </c>
      <c r="BW118" s="1088"/>
      <c r="BX118" s="1088"/>
      <c r="BY118" s="1088"/>
      <c r="BZ118" s="1088"/>
      <c r="CA118" s="1088" t="s">
        <v>436</v>
      </c>
      <c r="CB118" s="1088"/>
      <c r="CC118" s="1088"/>
      <c r="CD118" s="1088"/>
      <c r="CE118" s="1088"/>
      <c r="CF118" s="1004" t="s">
        <v>441</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432</v>
      </c>
      <c r="DH118" s="1049"/>
      <c r="DI118" s="1049"/>
      <c r="DJ118" s="1049"/>
      <c r="DK118" s="1050"/>
      <c r="DL118" s="1051" t="s">
        <v>436</v>
      </c>
      <c r="DM118" s="1049"/>
      <c r="DN118" s="1049"/>
      <c r="DO118" s="1049"/>
      <c r="DP118" s="1050"/>
      <c r="DQ118" s="1051" t="s">
        <v>433</v>
      </c>
      <c r="DR118" s="1049"/>
      <c r="DS118" s="1049"/>
      <c r="DT118" s="1049"/>
      <c r="DU118" s="1050"/>
      <c r="DV118" s="1052" t="s">
        <v>434</v>
      </c>
      <c r="DW118" s="1053"/>
      <c r="DX118" s="1053"/>
      <c r="DY118" s="1053"/>
      <c r="DZ118" s="1054"/>
    </row>
    <row r="119" spans="1:130" s="246" customFormat="1" ht="26.25" customHeight="1" x14ac:dyDescent="0.15">
      <c r="A119" s="1154"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433</v>
      </c>
      <c r="AB119" s="982"/>
      <c r="AC119" s="982"/>
      <c r="AD119" s="982"/>
      <c r="AE119" s="983"/>
      <c r="AF119" s="984" t="s">
        <v>436</v>
      </c>
      <c r="AG119" s="982"/>
      <c r="AH119" s="982"/>
      <c r="AI119" s="982"/>
      <c r="AJ119" s="983"/>
      <c r="AK119" s="984" t="s">
        <v>436</v>
      </c>
      <c r="AL119" s="982"/>
      <c r="AM119" s="982"/>
      <c r="AN119" s="982"/>
      <c r="AO119" s="983"/>
      <c r="AP119" s="985" t="s">
        <v>409</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463</v>
      </c>
      <c r="BP119" s="1096"/>
      <c r="BQ119" s="1087">
        <v>8067201</v>
      </c>
      <c r="BR119" s="1088"/>
      <c r="BS119" s="1088"/>
      <c r="BT119" s="1088"/>
      <c r="BU119" s="1088"/>
      <c r="BV119" s="1088">
        <v>7693903</v>
      </c>
      <c r="BW119" s="1088"/>
      <c r="BX119" s="1088"/>
      <c r="BY119" s="1088"/>
      <c r="BZ119" s="1088"/>
      <c r="CA119" s="1088">
        <v>7384491</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56826</v>
      </c>
      <c r="DH119" s="1074"/>
      <c r="DI119" s="1074"/>
      <c r="DJ119" s="1074"/>
      <c r="DK119" s="1075"/>
      <c r="DL119" s="1073">
        <v>48086</v>
      </c>
      <c r="DM119" s="1074"/>
      <c r="DN119" s="1074"/>
      <c r="DO119" s="1074"/>
      <c r="DP119" s="1075"/>
      <c r="DQ119" s="1073">
        <v>39347</v>
      </c>
      <c r="DR119" s="1074"/>
      <c r="DS119" s="1074"/>
      <c r="DT119" s="1074"/>
      <c r="DU119" s="1075"/>
      <c r="DV119" s="1076">
        <v>1.5</v>
      </c>
      <c r="DW119" s="1077"/>
      <c r="DX119" s="1077"/>
      <c r="DY119" s="1077"/>
      <c r="DZ119" s="1078"/>
    </row>
    <row r="120" spans="1:130" s="246" customFormat="1" ht="26.25" customHeight="1" x14ac:dyDescent="0.15">
      <c r="A120" s="1155"/>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432</v>
      </c>
      <c r="AB120" s="1049"/>
      <c r="AC120" s="1049"/>
      <c r="AD120" s="1049"/>
      <c r="AE120" s="1050"/>
      <c r="AF120" s="1051" t="s">
        <v>433</v>
      </c>
      <c r="AG120" s="1049"/>
      <c r="AH120" s="1049"/>
      <c r="AI120" s="1049"/>
      <c r="AJ120" s="1050"/>
      <c r="AK120" s="1051" t="s">
        <v>434</v>
      </c>
      <c r="AL120" s="1049"/>
      <c r="AM120" s="1049"/>
      <c r="AN120" s="1049"/>
      <c r="AO120" s="1050"/>
      <c r="AP120" s="1052" t="s">
        <v>433</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1363212</v>
      </c>
      <c r="BR120" s="1017"/>
      <c r="BS120" s="1017"/>
      <c r="BT120" s="1017"/>
      <c r="BU120" s="1017"/>
      <c r="BV120" s="1017">
        <v>1363947</v>
      </c>
      <c r="BW120" s="1017"/>
      <c r="BX120" s="1017"/>
      <c r="BY120" s="1017"/>
      <c r="BZ120" s="1017"/>
      <c r="CA120" s="1017">
        <v>1263948</v>
      </c>
      <c r="CB120" s="1017"/>
      <c r="CC120" s="1017"/>
      <c r="CD120" s="1017"/>
      <c r="CE120" s="1017"/>
      <c r="CF120" s="1031">
        <v>49.3</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2278465</v>
      </c>
      <c r="DH120" s="1017"/>
      <c r="DI120" s="1017"/>
      <c r="DJ120" s="1017"/>
      <c r="DK120" s="1017"/>
      <c r="DL120" s="1017">
        <v>2185871</v>
      </c>
      <c r="DM120" s="1017"/>
      <c r="DN120" s="1017"/>
      <c r="DO120" s="1017"/>
      <c r="DP120" s="1017"/>
      <c r="DQ120" s="1017">
        <v>2185317</v>
      </c>
      <c r="DR120" s="1017"/>
      <c r="DS120" s="1017"/>
      <c r="DT120" s="1017"/>
      <c r="DU120" s="1017"/>
      <c r="DV120" s="1018">
        <v>85.3</v>
      </c>
      <c r="DW120" s="1018"/>
      <c r="DX120" s="1018"/>
      <c r="DY120" s="1018"/>
      <c r="DZ120" s="1019"/>
    </row>
    <row r="121" spans="1:130" s="246" customFormat="1" ht="26.25" customHeight="1" x14ac:dyDescent="0.15">
      <c r="A121" s="1155"/>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409</v>
      </c>
      <c r="AB121" s="1049"/>
      <c r="AC121" s="1049"/>
      <c r="AD121" s="1049"/>
      <c r="AE121" s="1050"/>
      <c r="AF121" s="1051" t="s">
        <v>432</v>
      </c>
      <c r="AG121" s="1049"/>
      <c r="AH121" s="1049"/>
      <c r="AI121" s="1049"/>
      <c r="AJ121" s="1050"/>
      <c r="AK121" s="1051" t="s">
        <v>432</v>
      </c>
      <c r="AL121" s="1049"/>
      <c r="AM121" s="1049"/>
      <c r="AN121" s="1049"/>
      <c r="AO121" s="1050"/>
      <c r="AP121" s="1052" t="s">
        <v>409</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74205</v>
      </c>
      <c r="BR121" s="1010"/>
      <c r="BS121" s="1010"/>
      <c r="BT121" s="1010"/>
      <c r="BU121" s="1010"/>
      <c r="BV121" s="1010">
        <v>14436</v>
      </c>
      <c r="BW121" s="1010"/>
      <c r="BX121" s="1010"/>
      <c r="BY121" s="1010"/>
      <c r="BZ121" s="1010"/>
      <c r="CA121" s="1010">
        <v>5616</v>
      </c>
      <c r="CB121" s="1010"/>
      <c r="CC121" s="1010"/>
      <c r="CD121" s="1010"/>
      <c r="CE121" s="1010"/>
      <c r="CF121" s="1004">
        <v>0.2</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670918</v>
      </c>
      <c r="DH121" s="1010"/>
      <c r="DI121" s="1010"/>
      <c r="DJ121" s="1010"/>
      <c r="DK121" s="1010"/>
      <c r="DL121" s="1010">
        <v>620644</v>
      </c>
      <c r="DM121" s="1010"/>
      <c r="DN121" s="1010"/>
      <c r="DO121" s="1010"/>
      <c r="DP121" s="1010"/>
      <c r="DQ121" s="1010">
        <v>569241</v>
      </c>
      <c r="DR121" s="1010"/>
      <c r="DS121" s="1010"/>
      <c r="DT121" s="1010"/>
      <c r="DU121" s="1010"/>
      <c r="DV121" s="1011">
        <v>22.2</v>
      </c>
      <c r="DW121" s="1011"/>
      <c r="DX121" s="1011"/>
      <c r="DY121" s="1011"/>
      <c r="DZ121" s="1012"/>
    </row>
    <row r="122" spans="1:130" s="246" customFormat="1" ht="26.25" customHeight="1" x14ac:dyDescent="0.15">
      <c r="A122" s="1155"/>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409</v>
      </c>
      <c r="AB122" s="1049"/>
      <c r="AC122" s="1049"/>
      <c r="AD122" s="1049"/>
      <c r="AE122" s="1050"/>
      <c r="AF122" s="1051" t="s">
        <v>409</v>
      </c>
      <c r="AG122" s="1049"/>
      <c r="AH122" s="1049"/>
      <c r="AI122" s="1049"/>
      <c r="AJ122" s="1050"/>
      <c r="AK122" s="1051" t="s">
        <v>409</v>
      </c>
      <c r="AL122" s="1049"/>
      <c r="AM122" s="1049"/>
      <c r="AN122" s="1049"/>
      <c r="AO122" s="1050"/>
      <c r="AP122" s="1052" t="s">
        <v>433</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4883610</v>
      </c>
      <c r="BR122" s="1088"/>
      <c r="BS122" s="1088"/>
      <c r="BT122" s="1088"/>
      <c r="BU122" s="1088"/>
      <c r="BV122" s="1088">
        <v>4761468</v>
      </c>
      <c r="BW122" s="1088"/>
      <c r="BX122" s="1088"/>
      <c r="BY122" s="1088"/>
      <c r="BZ122" s="1088"/>
      <c r="CA122" s="1088">
        <v>4672297</v>
      </c>
      <c r="CB122" s="1088"/>
      <c r="CC122" s="1088"/>
      <c r="CD122" s="1088"/>
      <c r="CE122" s="1088"/>
      <c r="CF122" s="1108">
        <v>182.3</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t="s">
        <v>432</v>
      </c>
      <c r="DH122" s="1010"/>
      <c r="DI122" s="1010"/>
      <c r="DJ122" s="1010"/>
      <c r="DK122" s="1010"/>
      <c r="DL122" s="1010" t="s">
        <v>441</v>
      </c>
      <c r="DM122" s="1010"/>
      <c r="DN122" s="1010"/>
      <c r="DO122" s="1010"/>
      <c r="DP122" s="1010"/>
      <c r="DQ122" s="1010" t="s">
        <v>432</v>
      </c>
      <c r="DR122" s="1010"/>
      <c r="DS122" s="1010"/>
      <c r="DT122" s="1010"/>
      <c r="DU122" s="1010"/>
      <c r="DV122" s="1011" t="s">
        <v>460</v>
      </c>
      <c r="DW122" s="1011"/>
      <c r="DX122" s="1011"/>
      <c r="DY122" s="1011"/>
      <c r="DZ122" s="1012"/>
    </row>
    <row r="123" spans="1:130" s="246" customFormat="1" ht="26.25" customHeight="1" x14ac:dyDescent="0.15">
      <c r="A123" s="1155"/>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432</v>
      </c>
      <c r="AB123" s="1049"/>
      <c r="AC123" s="1049"/>
      <c r="AD123" s="1049"/>
      <c r="AE123" s="1050"/>
      <c r="AF123" s="1051" t="s">
        <v>432</v>
      </c>
      <c r="AG123" s="1049"/>
      <c r="AH123" s="1049"/>
      <c r="AI123" s="1049"/>
      <c r="AJ123" s="1050"/>
      <c r="AK123" s="1051" t="s">
        <v>432</v>
      </c>
      <c r="AL123" s="1049"/>
      <c r="AM123" s="1049"/>
      <c r="AN123" s="1049"/>
      <c r="AO123" s="1050"/>
      <c r="AP123" s="1052" t="s">
        <v>432</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474</v>
      </c>
      <c r="BP123" s="1096"/>
      <c r="BQ123" s="1126">
        <v>6321027</v>
      </c>
      <c r="BR123" s="1127"/>
      <c r="BS123" s="1127"/>
      <c r="BT123" s="1127"/>
      <c r="BU123" s="1127"/>
      <c r="BV123" s="1127">
        <v>6139851</v>
      </c>
      <c r="BW123" s="1127"/>
      <c r="BX123" s="1127"/>
      <c r="BY123" s="1127"/>
      <c r="BZ123" s="1127"/>
      <c r="CA123" s="1127">
        <v>5941861</v>
      </c>
      <c r="CB123" s="1127"/>
      <c r="CC123" s="1127"/>
      <c r="CD123" s="1127"/>
      <c r="CE123" s="1127"/>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55"/>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441</v>
      </c>
      <c r="AG124" s="1049"/>
      <c r="AH124" s="1049"/>
      <c r="AI124" s="1049"/>
      <c r="AJ124" s="1050"/>
      <c r="AK124" s="1051" t="s">
        <v>434</v>
      </c>
      <c r="AL124" s="1049"/>
      <c r="AM124" s="1049"/>
      <c r="AN124" s="1049"/>
      <c r="AO124" s="1050"/>
      <c r="AP124" s="1052" t="s">
        <v>434</v>
      </c>
      <c r="AQ124" s="1053"/>
      <c r="AR124" s="1053"/>
      <c r="AS124" s="1053"/>
      <c r="AT124" s="1054"/>
      <c r="AU124" s="1122" t="s">
        <v>475</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72.400000000000006</v>
      </c>
      <c r="BR124" s="1118"/>
      <c r="BS124" s="1118"/>
      <c r="BT124" s="1118"/>
      <c r="BU124" s="1118"/>
      <c r="BV124" s="1118">
        <v>61.9</v>
      </c>
      <c r="BW124" s="1118"/>
      <c r="BX124" s="1118"/>
      <c r="BY124" s="1118"/>
      <c r="BZ124" s="1118"/>
      <c r="CA124" s="1118">
        <v>56.2</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460</v>
      </c>
      <c r="DH124" s="1074"/>
      <c r="DI124" s="1074"/>
      <c r="DJ124" s="1074"/>
      <c r="DK124" s="1075"/>
      <c r="DL124" s="1073" t="s">
        <v>460</v>
      </c>
      <c r="DM124" s="1074"/>
      <c r="DN124" s="1074"/>
      <c r="DO124" s="1074"/>
      <c r="DP124" s="1075"/>
      <c r="DQ124" s="1073" t="s">
        <v>460</v>
      </c>
      <c r="DR124" s="1074"/>
      <c r="DS124" s="1074"/>
      <c r="DT124" s="1074"/>
      <c r="DU124" s="1075"/>
      <c r="DV124" s="1076" t="s">
        <v>460</v>
      </c>
      <c r="DW124" s="1077"/>
      <c r="DX124" s="1077"/>
      <c r="DY124" s="1077"/>
      <c r="DZ124" s="1078"/>
    </row>
    <row r="125" spans="1:130" s="246" customFormat="1" ht="26.25" customHeight="1" x14ac:dyDescent="0.15">
      <c r="A125" s="1155"/>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460</v>
      </c>
      <c r="AB125" s="1049"/>
      <c r="AC125" s="1049"/>
      <c r="AD125" s="1049"/>
      <c r="AE125" s="1050"/>
      <c r="AF125" s="1051" t="s">
        <v>460</v>
      </c>
      <c r="AG125" s="1049"/>
      <c r="AH125" s="1049"/>
      <c r="AI125" s="1049"/>
      <c r="AJ125" s="1050"/>
      <c r="AK125" s="1051" t="s">
        <v>460</v>
      </c>
      <c r="AL125" s="1049"/>
      <c r="AM125" s="1049"/>
      <c r="AN125" s="1049"/>
      <c r="AO125" s="1050"/>
      <c r="AP125" s="1052" t="s">
        <v>460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460</v>
      </c>
      <c r="DH125" s="1017"/>
      <c r="DI125" s="1017"/>
      <c r="DJ125" s="1017"/>
      <c r="DK125" s="1017"/>
      <c r="DL125" s="1017" t="s">
        <v>460</v>
      </c>
      <c r="DM125" s="1017"/>
      <c r="DN125" s="1017"/>
      <c r="DO125" s="1017"/>
      <c r="DP125" s="1017"/>
      <c r="DQ125" s="1017" t="s">
        <v>460</v>
      </c>
      <c r="DR125" s="1017"/>
      <c r="DS125" s="1017"/>
      <c r="DT125" s="1017"/>
      <c r="DU125" s="1017"/>
      <c r="DV125" s="1018" t="s">
        <v>441</v>
      </c>
      <c r="DW125" s="1018"/>
      <c r="DX125" s="1018"/>
      <c r="DY125" s="1018"/>
      <c r="DZ125" s="1019"/>
    </row>
    <row r="126" spans="1:130" s="246" customFormat="1" ht="26.25" customHeight="1" thickBot="1" x14ac:dyDescent="0.2">
      <c r="A126" s="1155"/>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8739</v>
      </c>
      <c r="AB126" s="1049"/>
      <c r="AC126" s="1049"/>
      <c r="AD126" s="1049"/>
      <c r="AE126" s="1050"/>
      <c r="AF126" s="1051">
        <v>8739</v>
      </c>
      <c r="AG126" s="1049"/>
      <c r="AH126" s="1049"/>
      <c r="AI126" s="1049"/>
      <c r="AJ126" s="1050"/>
      <c r="AK126" s="1051">
        <v>8739</v>
      </c>
      <c r="AL126" s="1049"/>
      <c r="AM126" s="1049"/>
      <c r="AN126" s="1049"/>
      <c r="AO126" s="1050"/>
      <c r="AP126" s="1052">
        <v>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441</v>
      </c>
      <c r="DH126" s="1010"/>
      <c r="DI126" s="1010"/>
      <c r="DJ126" s="1010"/>
      <c r="DK126" s="1010"/>
      <c r="DL126" s="1010" t="s">
        <v>460</v>
      </c>
      <c r="DM126" s="1010"/>
      <c r="DN126" s="1010"/>
      <c r="DO126" s="1010"/>
      <c r="DP126" s="1010"/>
      <c r="DQ126" s="1010" t="s">
        <v>460</v>
      </c>
      <c r="DR126" s="1010"/>
      <c r="DS126" s="1010"/>
      <c r="DT126" s="1010"/>
      <c r="DU126" s="1010"/>
      <c r="DV126" s="1011" t="s">
        <v>460</v>
      </c>
      <c r="DW126" s="1011"/>
      <c r="DX126" s="1011"/>
      <c r="DY126" s="1011"/>
      <c r="DZ126" s="1012"/>
    </row>
    <row r="127" spans="1:130" s="246" customFormat="1" ht="26.25" customHeight="1" x14ac:dyDescent="0.15">
      <c r="A127" s="1156"/>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434</v>
      </c>
      <c r="AB127" s="1049"/>
      <c r="AC127" s="1049"/>
      <c r="AD127" s="1049"/>
      <c r="AE127" s="1050"/>
      <c r="AF127" s="1051" t="s">
        <v>460</v>
      </c>
      <c r="AG127" s="1049"/>
      <c r="AH127" s="1049"/>
      <c r="AI127" s="1049"/>
      <c r="AJ127" s="1050"/>
      <c r="AK127" s="1051" t="s">
        <v>460</v>
      </c>
      <c r="AL127" s="1049"/>
      <c r="AM127" s="1049"/>
      <c r="AN127" s="1049"/>
      <c r="AO127" s="1050"/>
      <c r="AP127" s="1052" t="s">
        <v>460</v>
      </c>
      <c r="AQ127" s="1053"/>
      <c r="AR127" s="1053"/>
      <c r="AS127" s="1053"/>
      <c r="AT127" s="1054"/>
      <c r="AU127" s="282"/>
      <c r="AV127" s="282"/>
      <c r="AW127" s="282"/>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460</v>
      </c>
      <c r="DH127" s="1010"/>
      <c r="DI127" s="1010"/>
      <c r="DJ127" s="1010"/>
      <c r="DK127" s="1010"/>
      <c r="DL127" s="1010" t="s">
        <v>434</v>
      </c>
      <c r="DM127" s="1010"/>
      <c r="DN127" s="1010"/>
      <c r="DO127" s="1010"/>
      <c r="DP127" s="1010"/>
      <c r="DQ127" s="1010" t="s">
        <v>460</v>
      </c>
      <c r="DR127" s="1010"/>
      <c r="DS127" s="1010"/>
      <c r="DT127" s="1010"/>
      <c r="DU127" s="1010"/>
      <c r="DV127" s="1011" t="s">
        <v>460</v>
      </c>
      <c r="DW127" s="1011"/>
      <c r="DX127" s="1011"/>
      <c r="DY127" s="1011"/>
      <c r="DZ127" s="1012"/>
    </row>
    <row r="128" spans="1:130" s="246"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11536</v>
      </c>
      <c r="AB128" s="1144"/>
      <c r="AC128" s="1144"/>
      <c r="AD128" s="1144"/>
      <c r="AE128" s="1145"/>
      <c r="AF128" s="1146">
        <v>60995</v>
      </c>
      <c r="AG128" s="1144"/>
      <c r="AH128" s="1144"/>
      <c r="AI128" s="1144"/>
      <c r="AJ128" s="1145"/>
      <c r="AK128" s="1146">
        <v>10995</v>
      </c>
      <c r="AL128" s="1144"/>
      <c r="AM128" s="1144"/>
      <c r="AN128" s="1144"/>
      <c r="AO128" s="1145"/>
      <c r="AP128" s="1147"/>
      <c r="AQ128" s="1148"/>
      <c r="AR128" s="1148"/>
      <c r="AS128" s="1148"/>
      <c r="AT128" s="1149"/>
      <c r="AU128" s="282"/>
      <c r="AV128" s="282"/>
      <c r="AW128" s="282"/>
      <c r="AX128" s="978" t="s">
        <v>488</v>
      </c>
      <c r="AY128" s="979"/>
      <c r="AZ128" s="979"/>
      <c r="BA128" s="979"/>
      <c r="BB128" s="979"/>
      <c r="BC128" s="979"/>
      <c r="BD128" s="979"/>
      <c r="BE128" s="980"/>
      <c r="BF128" s="1150" t="s">
        <v>489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69"/>
      <c r="CA128" s="283"/>
      <c r="CB128" s="283"/>
      <c r="CC128" s="283"/>
      <c r="CD128" s="283"/>
      <c r="CE128" s="283"/>
      <c r="CF128" s="283"/>
      <c r="CG128" s="280"/>
      <c r="CH128" s="280"/>
      <c r="CI128" s="280"/>
      <c r="CJ128" s="281"/>
      <c r="CK128" s="1115"/>
      <c r="CL128" s="1116"/>
      <c r="CM128" s="1116"/>
      <c r="CN128" s="1116"/>
      <c r="CO128" s="1117"/>
      <c r="CP128" s="1132" t="s">
        <v>490</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489</v>
      </c>
      <c r="DM128" s="1136"/>
      <c r="DN128" s="1136"/>
      <c r="DO128" s="1136"/>
      <c r="DP128" s="1136"/>
      <c r="DQ128" s="1136" t="s">
        <v>137</v>
      </c>
      <c r="DR128" s="1136"/>
      <c r="DS128" s="1136"/>
      <c r="DT128" s="1136"/>
      <c r="DU128" s="1136"/>
      <c r="DV128" s="1137" t="s">
        <v>491</v>
      </c>
      <c r="DW128" s="1137"/>
      <c r="DX128" s="1137"/>
      <c r="DY128" s="1137"/>
      <c r="DZ128" s="1138"/>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2792718</v>
      </c>
      <c r="AB129" s="1049"/>
      <c r="AC129" s="1049"/>
      <c r="AD129" s="1049"/>
      <c r="AE129" s="1050"/>
      <c r="AF129" s="1051">
        <v>2893810</v>
      </c>
      <c r="AG129" s="1049"/>
      <c r="AH129" s="1049"/>
      <c r="AI129" s="1049"/>
      <c r="AJ129" s="1050"/>
      <c r="AK129" s="1051">
        <v>2942545</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494</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382983</v>
      </c>
      <c r="AB130" s="1049"/>
      <c r="AC130" s="1049"/>
      <c r="AD130" s="1049"/>
      <c r="AE130" s="1050"/>
      <c r="AF130" s="1051">
        <v>384034</v>
      </c>
      <c r="AG130" s="1049"/>
      <c r="AH130" s="1049"/>
      <c r="AI130" s="1049"/>
      <c r="AJ130" s="1050"/>
      <c r="AK130" s="1051">
        <v>379301</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13.4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2409735</v>
      </c>
      <c r="AB131" s="1074"/>
      <c r="AC131" s="1074"/>
      <c r="AD131" s="1074"/>
      <c r="AE131" s="1075"/>
      <c r="AF131" s="1073">
        <v>2509776</v>
      </c>
      <c r="AG131" s="1074"/>
      <c r="AH131" s="1074"/>
      <c r="AI131" s="1074"/>
      <c r="AJ131" s="1075"/>
      <c r="AK131" s="1073">
        <v>2563244</v>
      </c>
      <c r="AL131" s="1074"/>
      <c r="AM131" s="1074"/>
      <c r="AN131" s="1074"/>
      <c r="AO131" s="1075"/>
      <c r="AP131" s="1204"/>
      <c r="AQ131" s="1205"/>
      <c r="AR131" s="1205"/>
      <c r="AS131" s="1205"/>
      <c r="AT131" s="1206"/>
      <c r="AU131" s="284"/>
      <c r="AV131" s="284"/>
      <c r="AW131" s="284"/>
      <c r="AX131" s="1176" t="s">
        <v>499</v>
      </c>
      <c r="AY131" s="1133"/>
      <c r="AZ131" s="1133"/>
      <c r="BA131" s="1133"/>
      <c r="BB131" s="1133"/>
      <c r="BC131" s="1133"/>
      <c r="BD131" s="1133"/>
      <c r="BE131" s="1134"/>
      <c r="BF131" s="1177">
        <v>56.2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13.94966666</v>
      </c>
      <c r="AB132" s="1190"/>
      <c r="AC132" s="1190"/>
      <c r="AD132" s="1190"/>
      <c r="AE132" s="1191"/>
      <c r="AF132" s="1192">
        <v>13.60213023</v>
      </c>
      <c r="AG132" s="1190"/>
      <c r="AH132" s="1190"/>
      <c r="AI132" s="1190"/>
      <c r="AJ132" s="1191"/>
      <c r="AK132" s="1192">
        <v>12.89490973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13.7</v>
      </c>
      <c r="AB133" s="1173"/>
      <c r="AC133" s="1173"/>
      <c r="AD133" s="1173"/>
      <c r="AE133" s="1174"/>
      <c r="AF133" s="1172">
        <v>13.7</v>
      </c>
      <c r="AG133" s="1173"/>
      <c r="AH133" s="1173"/>
      <c r="AI133" s="1173"/>
      <c r="AJ133" s="1174"/>
      <c r="AK133" s="1172">
        <v>13.4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5RjQ1ZhydA1P4B7AGa2n8IS69VKVZUCX65tl/0H/adARdGSZgdan5euewhY/BhpBZ0+lkTW++6ybGOaUU3/LA==" saltValue="7mkYfdpVGKKav0+s1i/D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6TtVUOJ5eAcQWlH7X7K752INX5GLV1V5u/YPiXoLPT8vuxCpeANmujx/OzILhxEF7pPARuJfGH7yJLSPqGOQw==" saltValue="AgQb39bdDBrdL5vUhPKA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MdzvyHdXbqup77mVVWKblBwqBBc5OJCeeMBnokrmyv8jlhZcuXFEMYYguEazd47noc/YQuf1V3w/gVACAlDrA==" saltValue="GFkf8ghm4kBk/LMFWaUxQ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834152</v>
      </c>
      <c r="AP9" s="312">
        <v>92818</v>
      </c>
      <c r="AQ9" s="313">
        <v>116834</v>
      </c>
      <c r="AR9" s="314">
        <v>-20.6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38835</v>
      </c>
      <c r="AP10" s="315">
        <v>4321</v>
      </c>
      <c r="AQ10" s="316">
        <v>12766</v>
      </c>
      <c r="AR10" s="317">
        <v>-66.2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110934</v>
      </c>
      <c r="AP11" s="315">
        <v>12344</v>
      </c>
      <c r="AQ11" s="316">
        <v>19336</v>
      </c>
      <c r="AR11" s="317">
        <v>-36.200000000000003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1049</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24243</v>
      </c>
      <c r="AP14" s="315">
        <v>2698</v>
      </c>
      <c r="AQ14" s="316">
        <v>5063</v>
      </c>
      <c r="AR14" s="317">
        <v>-46.7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t="s">
        <v>515</v>
      </c>
      <c r="AP15" s="315" t="s">
        <v>515</v>
      </c>
      <c r="AQ15" s="316">
        <v>3168</v>
      </c>
      <c r="AR15" s="317" t="s">
        <v>515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-69399</v>
      </c>
      <c r="AP16" s="315">
        <v>-7722</v>
      </c>
      <c r="AQ16" s="316">
        <v>-11723</v>
      </c>
      <c r="AR16" s="317">
        <v>-34.1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938765</v>
      </c>
      <c r="AP17" s="315">
        <v>104458</v>
      </c>
      <c r="AQ17" s="316">
        <v>146494</v>
      </c>
      <c r="AR17" s="317">
        <v>-28.7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8.68</v>
      </c>
      <c r="AP21" s="328">
        <v>13.76</v>
      </c>
      <c r="AQ21" s="329">
        <v>-5.08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93.8</v>
      </c>
      <c r="AP22" s="333">
        <v>94.9</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445050</v>
      </c>
      <c r="AP32" s="342">
        <v>49522</v>
      </c>
      <c r="AQ32" s="343">
        <v>73591</v>
      </c>
      <c r="AR32" s="344">
        <v>-32.700000000000003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v>1</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244338</v>
      </c>
      <c r="AP35" s="342">
        <v>27188</v>
      </c>
      <c r="AQ35" s="343">
        <v>19214</v>
      </c>
      <c r="AR35" s="344">
        <v>41.5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22697</v>
      </c>
      <c r="AP36" s="342">
        <v>2526</v>
      </c>
      <c r="AQ36" s="343">
        <v>5293</v>
      </c>
      <c r="AR36" s="344">
        <v>-52.3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8739</v>
      </c>
      <c r="AP37" s="342">
        <v>972</v>
      </c>
      <c r="AQ37" s="343">
        <v>1256</v>
      </c>
      <c r="AR37" s="344">
        <v>-22.6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515</v>
      </c>
      <c r="AP38" s="345" t="s">
        <v>515</v>
      </c>
      <c r="AQ38" s="346">
        <v>9</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-10995</v>
      </c>
      <c r="AP39" s="342">
        <v>-1223</v>
      </c>
      <c r="AQ39" s="343">
        <v>-3572</v>
      </c>
      <c r="AR39" s="344">
        <v>-65.8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-379301</v>
      </c>
      <c r="AP40" s="342">
        <v>-42206</v>
      </c>
      <c r="AQ40" s="343">
        <v>-65248</v>
      </c>
      <c r="AR40" s="344">
        <v>-35.299999999999997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330528</v>
      </c>
      <c r="AP41" s="342">
        <v>36778</v>
      </c>
      <c r="AQ41" s="343">
        <v>30545</v>
      </c>
      <c r="AR41" s="344">
        <v>20.399999999999999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789140</v>
      </c>
      <c r="AN51" s="364">
        <v>94576</v>
      </c>
      <c r="AO51" s="365">
        <v>-19.600000000000001</v>
      </c>
      <c r="AP51" s="366">
        <v>119685</v>
      </c>
      <c r="AQ51" s="367">
        <v>0</v>
      </c>
      <c r="AR51" s="368">
        <v>-19.600000000000001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346458</v>
      </c>
      <c r="AN52" s="372">
        <v>41522</v>
      </c>
      <c r="AO52" s="373">
        <v>9.1</v>
      </c>
      <c r="AP52" s="374">
        <v>68464</v>
      </c>
      <c r="AQ52" s="375">
        <v>18.399999999999999</v>
      </c>
      <c r="AR52" s="376">
        <v>-9.3000000000000007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726625</v>
      </c>
      <c r="AN53" s="364">
        <v>86813</v>
      </c>
      <c r="AO53" s="365">
        <v>-8.1999999999999993</v>
      </c>
      <c r="AP53" s="366">
        <v>109920</v>
      </c>
      <c r="AQ53" s="367">
        <v>-8.1999999999999993</v>
      </c>
      <c r="AR53" s="368">
        <v>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424646</v>
      </c>
      <c r="AN54" s="372">
        <v>50734</v>
      </c>
      <c r="AO54" s="373">
        <v>22.2</v>
      </c>
      <c r="AP54" s="374">
        <v>62739</v>
      </c>
      <c r="AQ54" s="375">
        <v>-8.4</v>
      </c>
      <c r="AR54" s="376">
        <v>30.6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1106641</v>
      </c>
      <c r="AN55" s="364">
        <v>128724</v>
      </c>
      <c r="AO55" s="365">
        <v>48.3</v>
      </c>
      <c r="AP55" s="366">
        <v>119882</v>
      </c>
      <c r="AQ55" s="367">
        <v>9.1</v>
      </c>
      <c r="AR55" s="368">
        <v>39.200000000000003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480501</v>
      </c>
      <c r="AN56" s="372">
        <v>55892</v>
      </c>
      <c r="AO56" s="373">
        <v>10.199999999999999</v>
      </c>
      <c r="AP56" s="374">
        <v>66481</v>
      </c>
      <c r="AQ56" s="375">
        <v>6</v>
      </c>
      <c r="AR56" s="376">
        <v>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671570</v>
      </c>
      <c r="AN57" s="364">
        <v>76567</v>
      </c>
      <c r="AO57" s="365">
        <v>-40.5</v>
      </c>
      <c r="AP57" s="366">
        <v>116162</v>
      </c>
      <c r="AQ57" s="367">
        <v>-3.1</v>
      </c>
      <c r="AR57" s="368">
        <v>-37.4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338152</v>
      </c>
      <c r="AN58" s="372">
        <v>38553</v>
      </c>
      <c r="AO58" s="373">
        <v>-31</v>
      </c>
      <c r="AP58" s="374">
        <v>61562</v>
      </c>
      <c r="AQ58" s="375">
        <v>-7.4</v>
      </c>
      <c r="AR58" s="376">
        <v>-23.6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695664</v>
      </c>
      <c r="AN59" s="364">
        <v>77408</v>
      </c>
      <c r="AO59" s="365">
        <v>1.1000000000000001</v>
      </c>
      <c r="AP59" s="366">
        <v>121449</v>
      </c>
      <c r="AQ59" s="367">
        <v>4.5999999999999996</v>
      </c>
      <c r="AR59" s="368">
        <v>-3.5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277891</v>
      </c>
      <c r="AN60" s="372">
        <v>30921</v>
      </c>
      <c r="AO60" s="373">
        <v>-19.8</v>
      </c>
      <c r="AP60" s="374">
        <v>62922</v>
      </c>
      <c r="AQ60" s="375">
        <v>2.2000000000000002</v>
      </c>
      <c r="AR60" s="376">
        <v>-22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797928</v>
      </c>
      <c r="AN61" s="379">
        <v>92818</v>
      </c>
      <c r="AO61" s="380">
        <v>-3.8</v>
      </c>
      <c r="AP61" s="381">
        <v>117420</v>
      </c>
      <c r="AQ61" s="382">
        <v>0.5</v>
      </c>
      <c r="AR61" s="368">
        <v>-4.3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373530</v>
      </c>
      <c r="AN62" s="372">
        <v>43524</v>
      </c>
      <c r="AO62" s="373">
        <v>-1.9</v>
      </c>
      <c r="AP62" s="374">
        <v>64434</v>
      </c>
      <c r="AQ62" s="375">
        <v>2.2000000000000002</v>
      </c>
      <c r="AR62" s="376">
        <v>-4.0999999999999996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Gl/4NH2yiiqif+n2yKky9nxUvEtGuheCrjjkKHK4IKwEc7jWzM0fbYAPWf1nb81FN4juWu2YsamxFvjuBEZiw==" saltValue="IinAB3K+aRSvhsWOWrtS7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SjCHwdGm5YYdDK29vPBS8sOkUzzNykZJaCob4AP0jhPEFYWURZUwAzlbVxTWFUZZnJ8kQ7OXRTE/p9uSFhNTw==" saltValue="EadfVXc+fBROpc9t6XvL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tGDUfk4RGvw29CfhrfhRl7hqleN9Eu7Hk9aZnN8RPtoJ5+qlmApUCtqv6wwg5Bm4pwngQ7zXz3FiAg+gCSiUQ==" saltValue="vJCZ8SPDfDaB+M5yoqWk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51.77</v>
      </c>
      <c r="G47" s="12">
        <v>44.58</v>
      </c>
      <c r="H47" s="12">
        <v>35.36</v>
      </c>
      <c r="I47" s="12">
        <v>34.17</v>
      </c>
      <c r="J47" s="13">
        <v>28.54</v>
      </c>
    </row>
    <row r="48" spans="2:10" ht="57.75" customHeight="1" x14ac:dyDescent="0.15">
      <c r="B48" s="14"/>
      <c r="C48" s="1234" t="s">
        <v>4</v>
      </c>
      <c r="D48" s="1234"/>
      <c r="E48" s="1235"/>
      <c r="F48" s="15">
        <v>6.66</v>
      </c>
      <c r="G48" s="16">
        <v>7.76</v>
      </c>
      <c r="H48" s="16">
        <v>16.760000000000002</v>
      </c>
      <c r="I48" s="16">
        <v>17.760000000000002</v>
      </c>
      <c r="J48" s="17">
        <v>10.5</v>
      </c>
    </row>
    <row r="49" spans="2:10" ht="57.75" customHeight="1" thickBot="1" x14ac:dyDescent="0.2">
      <c r="B49" s="18"/>
      <c r="C49" s="1236" t="s">
        <v>5</v>
      </c>
      <c r="D49" s="1236"/>
      <c r="E49" s="1237"/>
      <c r="F49" s="19" t="s">
        <v>562</v>
      </c>
      <c r="G49" s="20" t="s">
        <v>563</v>
      </c>
      <c r="H49" s="20" t="s">
        <v>564</v>
      </c>
      <c r="I49" s="20">
        <v>1.63</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P9IYIlS9w8suP3o0YDM61SHco9oyt9mynkRwIM4rNenzOWqWf2BUcQ1nT5SPy9j0sOMBinxQdaQ60OPLiDggg==" saltValue="U1QjOPN02zZT9SaL8Zmi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2020-08-21T07:20:32Z</cp:lastPrinted>
  <dcterms:created xsi:type="dcterms:W3CDTF">2020-02-10T05:55:03Z</dcterms:created>
  <dcterms:modified xsi:type="dcterms:W3CDTF">2020-08-21T07:23:35Z</dcterms:modified>
  <cp:category/>
</cp:coreProperties>
</file>