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175" windowHeight="7530" tabRatio="839"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F63" i="12"/>
  <c r="AP63" i="12" l="1"/>
  <c r="AP88" i="12" l="1"/>
  <c r="AF88" i="12"/>
  <c r="CR102" i="12" l="1"/>
  <c r="AP23" i="12"/>
  <c r="AA23" i="12"/>
  <c r="V23" i="12"/>
  <c r="Q23"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CO34" i="10" s="1"/>
  <c r="CO35" i="10" s="1"/>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<sst xmlns="http://schemas.openxmlformats.org/spreadsheetml/2006/main" count="1194" uniqueCount="617">
  <si>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</si>
  <si>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</si>
  <si>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</si>
  <si>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</si>
  <si>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</si>
  <si>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</si>
  <si>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</si>
  <si>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</si>
  <si>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</si>
  <si>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</si>
  <si>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</si>
  <si>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</si>
  <si>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</si>
  <si>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</si>
  <si>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</si>
  <si>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</si>
  <si>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</si>
  <si>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</si>
  <si>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</si>
  <si>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</si>
  <si>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</si>
  <si>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</si>
  <si>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</si>
  <si>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</si>
  <si>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</si>
  <si>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</si>
  <si>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</si>
  <si>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</si>
  <si>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</si>
  <si>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</si>
  <si>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</si>
  <si>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</si>
  <si>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</si>
  <si>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</si>
  <si>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</si>
  <si>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</si>
  <si>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</si>
  <si>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</si>
  <si>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</si>
  <si>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</si>
  <si>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</si>
  <si>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</si>
  <si>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</si>
  <si>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</si>
  <si>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</si>
  <si>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</si>
  <si>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</si>
  <si>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</si>
  <si>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</si>
  <si>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</si>
  <si>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</si>
  <si>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</si>
  <si>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</si>
  <si>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</si>
  <si>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</si>
  <si>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</si>
  <si>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</si>
  <si>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</si>
  <si>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</si>
  <si>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</si>
  <si>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</si>
  <si>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</si>
  <si>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</si>
  <si>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</si>
  <si>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</si>
  <si>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</si>
  <si>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</si>
  <si>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</si>
  <si>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</si>
  <si>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</si>
  <si>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</si>
  <si>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</si>
  <si>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</si>
  <si>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</si>
  <si>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</si>
  <si>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</si>
  <si>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</si>
  <si>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</si>
  <si>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</si>
  <si>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</si>
  <si>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</si>
  <si>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</si>
  <si>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</si>
  <si>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</si>
  <si>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</si>
  <si>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</si>
  <si>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</si>
  <si>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</si>
  <si>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</si>
  <si>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</si>
  <si>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</si>
  <si>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</si>
  <si>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</si>
  <si>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</si>
  <si>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</si>
  <si>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</si>
  <si>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</si>
  <si>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大任町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</si>
  <si>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</si>
  <si>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</si>
  <si>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</si>
  <si>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</si>
  <si>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</si>
  <si>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</si>
  <si>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</si>
  <si>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</si>
  <si>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</si>
  <si>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</si>
  <si>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</si>
  <si>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</si>
  <si>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</si>
  <si>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</si>
  <si>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</si>
  <si>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</si>
  <si>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</si>
  <si>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</si>
  <si>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</si>
  <si>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</si>
  <si>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</si>
  <si>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</si>
  <si>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</si>
  <si>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</si>
  <si>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</si>
  <si>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</si>
  <si>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</si>
  <si>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</si>
  <si>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</si>
  <si>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</si>
  <si>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</si>
  <si>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</si>
  <si>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</si>
  <si>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</si>
  <si>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</si>
  <si>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</si>
  <si>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</si>
  <si>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</si>
  <si>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</si>
  <si>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</si>
  <si>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</si>
  <si>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</si>
  <si>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</si>
  <si>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</si>
  <si>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</si>
  <si>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</si>
  <si>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</si>
  <si>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</si>
  <si>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</si>
  <si>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</si>
  <si>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</si>
  <si>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</si>
  <si>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</si>
  <si>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</si>
  <si>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</si>
  <si>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</si>
  <si>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</si>
  <si>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</si>
  <si>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</si>
  <si>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</si>
  <si>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</si>
  <si>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</si>
  <si>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</si>
  <si>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</si>
  <si>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</si>
  <si>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</si>
  <si>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</si>
  <si>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</si>
  <si>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</si>
  <si>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</si>
  <si>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</si>
  <si>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</si>
  <si>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</si>
  <si>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</si>
  <si>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</si>
  <si>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</si>
  <si>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</si>
  <si>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</si>
  <si>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</si>
  <si>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</si>
  <si>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</si>
  <si>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</si>
  <si>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</si>
  <si>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</si>
  <si>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</si>
  <si>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</si>
  <si>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</si>
  <si>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</si>
  <si>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</si>
  <si>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</si>
  <si>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</si>
  <si>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</si>
  <si>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</si>
  <si>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</si>
  <si>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</si>
  <si>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</si>
  <si>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</si>
  <si>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</si>
  <si>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</si>
  <si>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</si>
  <si>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</si>
  <si>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</si>
  <si>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</si>
  <si>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</si>
  <si>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</si>
  <si>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</si>
  <si>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</si>
  <si>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</si>
  <si>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</si>
  <si>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</si>
  <si>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</si>
  <si>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</si>
  <si>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</si>
  <si>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</si>
  <si>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</si>
  <si>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福岡県大任町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</si>
  <si>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</si>
  <si>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</si>
  <si>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</si>
  <si>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</si>
  <si>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</si>
  <si>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</si>
  <si>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</si>
  <si>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</si>
  <si>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</si>
  <si>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</si>
  <si>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</si>
  <si>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</si>
  <si>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</si>
  <si>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</si>
  <si>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</si>
  <si>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</si>
  <si>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</si>
  <si>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</si>
  <si>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</si>
  <si>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</si>
  <si>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</si>
  <si>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</si>
  <si>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</si>
  <si>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</si>
  <si>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</si>
  <si>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</si>
  <si>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</si>
  <si>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</si>
  <si>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</si>
  <si>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</si>
  <si>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</si>
  <si>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</si>
  <si>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</si>
  <si>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</si>
  <si>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</si>
  <si>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</si>
  <si>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</si>
  <si>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</si>
  <si>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</si>
  <si>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</si>
  <si>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</si>
  <si>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</si>
  <si>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</si>
  <si>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</si>
  <si>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</si>
  <si>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</si>
  <si>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</si>
  <si>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</si>
  <si>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</si>
  <si>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</si>
  <si>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</si>
  <si>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</si>
  <si>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</si>
  <si>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</si>
  <si>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</si>
  <si>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</si>
  <si>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</si>
  <si>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</si>
  <si>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</si>
  <si>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</si>
  <si>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</si>
  <si>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</si>
  <si>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</si>
  <si>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</si>
  <si>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</si>
  <si>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</si>
  <si>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</si>
  <si>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</si>
  <si>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</si>
  <si>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</si>
  <si>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</si>
  <si>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</si>
  <si>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</si>
  <si>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</si>
  <si>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</si>
  <si>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</si>
  <si>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</si>
  <si>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</si>
  <si>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</si>
  <si>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</si>
  <si>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</si>
  <si>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</si>
  <si>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</si>
  <si>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</si>
  <si>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</si>
  <si>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</si>
  <si>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</si>
  <si>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</si>
  <si>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</si>
  <si>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</si>
  <si>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</si>
  <si>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</si>
  <si>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</si>
  <si>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</si>
  <si>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</si>
  <si>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</si>
  <si>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</si>
  <si>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</si>
  <si>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</si>
  <si>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</si>
  <si>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</si>
  <si>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</si>
  <si>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</si>
  <si>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</si>
  <si>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</si>
  <si>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</si>
  <si>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</si>
  <si>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</si>
  <si>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</si>
  <si>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</si>
  <si>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</si>
  <si>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</si>
  <si>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</si>
  <si>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</si>
  <si>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</si>
  <si>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</si>
  <si>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</si>
  <si>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</si>
  <si>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</si>
  <si>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</si>
  <si>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</si>
  <si>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</si>
  <si>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</si>
  <si>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</si>
  <si>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</si>
  <si>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</si>
  <si>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</si>
  <si>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</si>
  <si>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</si>
  <si>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</si>
  <si>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</si>
  <si>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</si>
  <si>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</si>
  <si>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</si>
  <si>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</si>
  <si>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</si>
  <si>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</si>
  <si>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</si>
  <si>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</si>
  <si>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</si>
  <si>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</si>
  <si>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</si>
  <si>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</si>
  <si>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</si>
  <si>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</si>
  <si>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</si>
  <si>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</si>
  <si>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</si>
  <si>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</si>
  <si>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福岡県大任町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</si>
  <si>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</si>
  <si>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</si>
  <si>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</si>
  <si>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</si>
  <si>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</si>
  <si>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</si>
  <si>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</si>
  <si>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</si>
  <si>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</si>
  <si>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</si>
  <si>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</si>
  <si>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</si>
  <si>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</si>
  <si>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</si>
  <si>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</si>
  <si>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</si>
  <si>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</si>
  <si>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</si>
  <si>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</si>
  <si>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</si>
  <si>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し尿処理・じん芥処理・埋立処分施設建設事業特別会計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</si>
  <si>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</si>
  <si>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</si>
  <si>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</si>
  <si>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</si>
  <si>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</si>
  <si>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</si>
  <si>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</si>
  <si>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</si>
  <si>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</si>
  <si>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</si>
  <si>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</si>
  <si>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</si>
  <si>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</si>
  <si>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</si>
  <si>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</si>
  <si>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</si>
  <si>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</si>
  <si>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</si>
  <si>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</si>
  <si>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</si>
  <si>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</si>
  <si>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</si>
  <si>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</si>
  <si>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</si>
  <si>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</si>
  <si>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</si>
  <si>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</si>
  <si>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</si>
  <si>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</si>
  <si>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</si>
  <si>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</si>
  <si>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</si>
  <si>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</si>
  <si>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</si>
  <si>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</si>
  <si>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</si>
  <si>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</si>
  <si>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</si>
  <si>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</si>
  <si>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</si>
  <si>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</si>
  <si>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</si>
  <si>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</si>
  <si>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</si>
  <si>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</si>
  <si>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</si>
  <si>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</si>
  <si>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</si>
  <si>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</si>
  <si>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</si>
  <si>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</si>
  <si>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</si>
  <si>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</si>
  <si>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</si>
  <si>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</si>
  <si>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</si>
  <si>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</si>
  <si>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</si>
  <si>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</si>
  <si>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</si>
  <si>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</si>
  <si>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</si>
  <si>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</si>
  <si>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</si>
  <si>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</si>
  <si>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</si>
  <si>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</si>
  <si>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</si>
  <si>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</si>
  <si>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</si>
  <si>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</si>
  <si>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</si>
  <si>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</si>
  <si>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</si>
  <si>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</si>
  <si>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</si>
  <si>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</si>
  <si>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</si>
  <si>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</si>
  <si>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</si>
  <si>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</si>
  <si>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</si>
  <si>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</si>
  <si>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</si>
  <si>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</si>
  <si>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</si>
  <si>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</si>
  <si>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</si>
  <si>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</si>
  <si>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</si>
  <si>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</si>
  <si>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</si>
  <si>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</si>
  <si>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</si>
  <si>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</si>
  <si>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</si>
  <si>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</si>
  <si>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</si>
  <si>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</si>
  <si>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</si>
  <si>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</si>
  <si>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</si>
  <si>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</si>
  <si>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</si>
  <si>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</si>
  <si>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</si>
  <si>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</si>
  <si>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</si>
  <si>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</si>
  <si>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</si>
  <si>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</si>
  <si>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</si>
  <si>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</si>
  <si>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</si>
  <si>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</si>
  <si>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</si>
  <si>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</si>
  <si>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</si>
  <si>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</si>
  <si>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</si>
  <si>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</si>
  <si>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</si>
  <si>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</si>
  <si>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</si>
  <si>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</si>
  <si>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</si>
  <si>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</si>
  <si>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</si>
  <si>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</si>
  <si>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</si>
  <si>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</si>
  <si>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</si>
  <si>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</si>
  <si>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</si>
  <si>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</si>
  <si>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</si>
  <si>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</si>
  <si>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</si>
  <si>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</si>
  <si>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</si>
  <si>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</si>
  <si>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</si>
  <si>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</si>
  <si>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</si>
  <si>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</si>
  <si>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</si>
  <si>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</si>
  <si>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</si>
  <si>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</si>
  <si>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</si>
  <si>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</si>
  <si>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</si>
  <si>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</si>
  <si>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</si>
  <si>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</si>
  <si>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</si>
  <si>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</si>
  <si>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</si>
  <si>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</si>
  <si>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</si>
  <si>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</si>
  <si>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</si>
  <si>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</si>
  <si>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</si>
  <si>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</si>
  <si>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</si>
  <si>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</si>
  <si>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</si>
  <si>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</si>
  <si>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10.29</t>
  </si>
  <si>
    <t>▲ 0.92</t>
  </si>
  <si>
    <t>▲ 7.21</t>
  </si>
  <si>
    <t>▲ 6.54</t>
  </si>
  <si>
    <t>▲ 1.30</t>
  </si>
  <si>
    <t>一般会計</t>
  </si>
  <si>
    <t>水道事業会計</t>
  </si>
  <si>
    <t>し尿処理・じん芥処理・埋立処分施設建設事業特別会計</t>
  </si>
  <si>
    <t>▲ 0.07</t>
  </si>
  <si>
    <t>国民健康保険事業</t>
  </si>
  <si>
    <t>▲ 4.64</t>
  </si>
  <si>
    <t>▲ 5.34</t>
  </si>
  <si>
    <t>▲ 2.70</t>
  </si>
  <si>
    <t>▲ 1.17</t>
  </si>
  <si>
    <t>後期高齢者医療事業</t>
  </si>
  <si>
    <t>その他会計（赤字）</t>
  </si>
  <si>
    <t>その他会計（黒字）</t>
  </si>
  <si>
    <t>H25末</t>
    <phoneticPr fontId="5"/>
  </si>
  <si>
    <t>H26末</t>
    <phoneticPr fontId="5"/>
  </si>
  <si>
    <t>H27末</t>
    <phoneticPr fontId="5"/>
  </si>
  <si>
    <t>H28末</t>
    <phoneticPr fontId="5"/>
  </si>
  <si>
    <t>H29末</t>
    <phoneticPr fontId="5"/>
  </si>
  <si>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</si>
  <si>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</si>
  <si>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</si>
  <si>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</si>
  <si>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田川郡東部環境衛生施設組合</t>
    <rPh sb="0" eb="3">
      <t>タガワグン</t>
    </rPh>
    <rPh sb="3" eb="5">
      <t>トウブ</t>
    </rPh>
    <rPh sb="5" eb="7">
      <t>カンキョウ</t>
    </rPh>
    <rPh sb="7" eb="9">
      <t>エイセイ</t>
    </rPh>
    <rPh sb="9" eb="11">
      <t>シセツ</t>
    </rPh>
    <rPh sb="11" eb="13">
      <t>クミアイ</t>
    </rPh>
    <phoneticPr fontId="2"/>
  </si>
  <si>
    <t>福岡県市町村消防団員等公務災害補償組合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phoneticPr fontId="2"/>
  </si>
  <si>
    <t>福岡県田川地区消防組合</t>
    <rPh sb="0" eb="3">
      <t>フクオカケン</t>
    </rPh>
    <rPh sb="3" eb="5">
      <t>タガワ</t>
    </rPh>
    <rPh sb="5" eb="7">
      <t>チク</t>
    </rPh>
    <rPh sb="7" eb="9">
      <t>ショウボウ</t>
    </rPh>
    <rPh sb="9" eb="11">
      <t>クミアイ</t>
    </rPh>
    <phoneticPr fontId="2"/>
  </si>
  <si>
    <t>田川地区斎場組合</t>
    <rPh sb="0" eb="2">
      <t>タガワ</t>
    </rPh>
    <rPh sb="2" eb="4">
      <t>チク</t>
    </rPh>
    <rPh sb="4" eb="6">
      <t>サイジョウ</t>
    </rPh>
    <rPh sb="6" eb="8">
      <t>クミアイ</t>
    </rPh>
    <phoneticPr fontId="2"/>
  </si>
  <si>
    <t>福岡県自治会館管理組合</t>
    <rPh sb="0" eb="3">
      <t>フクオカケン</t>
    </rPh>
    <rPh sb="3" eb="5">
      <t>ジチ</t>
    </rPh>
    <rPh sb="5" eb="7">
      <t>カイカン</t>
    </rPh>
    <rPh sb="7" eb="9">
      <t>カンリ</t>
    </rPh>
    <rPh sb="9" eb="11">
      <t>クミアイ</t>
    </rPh>
    <phoneticPr fontId="2"/>
  </si>
  <si>
    <t>福岡県後期高齢者医療広域連合（後期高齢特別会計）</t>
    <rPh sb="0" eb="3">
      <t>フクオカケン</t>
    </rPh>
    <rPh sb="3" eb="5">
      <t>コウキ</t>
    </rPh>
    <rPh sb="5" eb="8">
      <t>コウレイシャ</t>
    </rPh>
    <rPh sb="8" eb="10">
      <t>イリョウ</t>
    </rPh>
    <rPh sb="10" eb="12">
      <t>コウイキ</t>
    </rPh>
    <rPh sb="12" eb="14">
      <t>レンゴウ</t>
    </rPh>
    <rPh sb="15" eb="17">
      <t>コウキ</t>
    </rPh>
    <rPh sb="17" eb="19">
      <t>コウレイ</t>
    </rPh>
    <rPh sb="19" eb="21">
      <t>トクベツ</t>
    </rPh>
    <rPh sb="21" eb="2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</si>
  <si>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</si>
  <si>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おおとう桜街道</t>
    <rPh sb="4" eb="5">
      <t>サクラ</t>
    </rPh>
    <rPh sb="5" eb="7">
      <t>カイドウ</t>
    </rPh>
    <phoneticPr fontId="2"/>
  </si>
  <si>
    <t>おおとうニンニク食品</t>
    <rPh sb="8" eb="10">
      <t>ショクヒン</t>
    </rPh>
    <phoneticPr fontId="2"/>
  </si>
  <si>
    <t>-</t>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</si>
  <si>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</si>
  <si>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</si>
  <si>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</si>
  <si>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</si>
  <si>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(地域振興基金(H30年度末現在))</t>
    <phoneticPr fontId="2"/>
  </si>
  <si>
    <t>(特定農業施設管理基金(H30年度末現在))</t>
    <phoneticPr fontId="2"/>
  </si>
  <si>
    <t>(過疎対策事業基金(H30年度末現在))</t>
    <phoneticPr fontId="2"/>
  </si>
  <si>
    <t>(ふるさと創生事業基金(H30年度末現在))</t>
    <phoneticPr fontId="2"/>
  </si>
  <si>
    <t>(中山間ふるさと水と土保全基金(H30年度末現在))</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</si>
  <si>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</si>
  <si>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</si>
  <si>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</si>
  <si>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</si>
  <si>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</si>
  <si>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</si>
  <si>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</si>
  <si>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</si>
  <si>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</si>
  <si>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</si>
  <si>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</si>
  <si>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</si>
  <si>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</si>
  <si>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</si>
  <si>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</si>
  <si>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</si>
  <si>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有形固定資産減価償却率は、類似団体より若干高い水準にある。今後は、新規の大型事業に伴い、減少する見込みである。</t>
    <rPh sb="1" eb="2">
      <t>ユウ</t>
    </rPh>
    <rPh sb="2" eb="3">
      <t>ケイ</t>
    </rPh>
    <rPh sb="3" eb="5">
      <t>コテイ</t>
    </rPh>
    <rPh sb="5" eb="7">
      <t>シサン</t>
    </rPh>
    <rPh sb="7" eb="9">
      <t>ゲンカ</t>
    </rPh>
    <rPh sb="9" eb="11">
      <t>ショウキャク</t>
    </rPh>
    <rPh sb="11" eb="12">
      <t>リツ</t>
    </rPh>
    <rPh sb="14" eb="16">
      <t>ルイジ</t>
    </rPh>
    <rPh sb="16" eb="18">
      <t>ダンタイ</t>
    </rPh>
    <rPh sb="20" eb="22">
      <t>ジャッカン</t>
    </rPh>
    <rPh sb="22" eb="23">
      <t>タカ</t>
    </rPh>
    <rPh sb="24" eb="26">
      <t>スイジュン</t>
    </rPh>
    <rPh sb="30" eb="32">
      <t>コンゴ</t>
    </rPh>
    <rPh sb="34" eb="36">
      <t>シンキ</t>
    </rPh>
    <rPh sb="37" eb="39">
      <t>オオガタ</t>
    </rPh>
    <rPh sb="39" eb="41">
      <t>ジギョウ</t>
    </rPh>
    <rPh sb="42" eb="43">
      <t>トモナ</t>
    </rPh>
    <rPh sb="45" eb="47">
      <t>ゲンショウ</t>
    </rPh>
    <rPh sb="49" eb="51">
      <t>ミコ</t>
    </rPh>
    <phoneticPr fontId="5"/>
  </si>
  <si>
    <t>　平成28年度より大任町し尿処理・じん芥処理・埋立処分施設建設事業が開始されたことに伴い、公債費は上昇すると思われるが、令和4年度をピークに減少していくと予想される。</t>
    <rPh sb="1" eb="3">
      <t>ヘイセイ</t>
    </rPh>
    <rPh sb="5" eb="6">
      <t>ネン</t>
    </rPh>
    <rPh sb="6" eb="7">
      <t>ド</t>
    </rPh>
    <rPh sb="9" eb="12">
      <t>オオトウマチ</t>
    </rPh>
    <rPh sb="13" eb="14">
      <t>ニョウ</t>
    </rPh>
    <rPh sb="14" eb="16">
      <t>ショリ</t>
    </rPh>
    <rPh sb="19" eb="20">
      <t>カイ</t>
    </rPh>
    <rPh sb="20" eb="22">
      <t>ショリ</t>
    </rPh>
    <rPh sb="23" eb="25">
      <t>ウメタテ</t>
    </rPh>
    <rPh sb="25" eb="27">
      <t>ショブン</t>
    </rPh>
    <rPh sb="27" eb="29">
      <t>シセツ</t>
    </rPh>
    <rPh sb="29" eb="31">
      <t>ケンセツ</t>
    </rPh>
    <rPh sb="31" eb="33">
      <t>ジギョウ</t>
    </rPh>
    <rPh sb="34" eb="36">
      <t>カイシ</t>
    </rPh>
    <rPh sb="42" eb="43">
      <t>トモナ</t>
    </rPh>
    <rPh sb="45" eb="48">
      <t>コウサイヒ</t>
    </rPh>
    <rPh sb="49" eb="51">
      <t>ジョウショウ</t>
    </rPh>
    <rPh sb="54" eb="55">
      <t>オモ</t>
    </rPh>
    <rPh sb="60" eb="62">
      <t>レイワ</t>
    </rPh>
    <rPh sb="63" eb="64">
      <t>ネン</t>
    </rPh>
    <rPh sb="64" eb="65">
      <t>ド</t>
    </rPh>
    <rPh sb="70" eb="72">
      <t>ゲンショウ</t>
    </rPh>
    <rPh sb="77" eb="79">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</si>
</sst>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0037-4A59-9615-944CB993A9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189123</c:v>
                </c:pt>
                <c:pt idx="1">
                  <c:v>157193</c:v>
                </c:pt>
                <c:pt idx="2">
                  <c:v>306118</c:v>
                </c:pt>
                <c:pt idx="3">
                  <c:v>496103</c:v>
                </c:pt>
                <c:pt idx="4">
                  <c:v>879057</c:v>
                </c:pt>
              </c:numCache>
            </c:numRef>
          </c:val>
          <c:smooth val="0"/>
          <c:extLst xmlns:c16r2="http://schemas.microsoft.com/office/drawing/2015/06/chart">
            <c:ext xmlns:c16="http://schemas.microsoft.com/office/drawing/2014/chart" uri="{C3380CC4-5D6E-409C-BE32-E72D297353CC}">
              <c16:uniqueId val="{00000001-0037-4A59-9615-944CB993A9CE}"/>
            </c:ext>
          </c:extLst>
        </c:ser>
        <c:dLbls>
          <c:showLegendKey val="0"/>
          <c:showVal val="0"/>
          <c:showCatName val="0"/>
          <c:showSerName val="0"/>
          <c:showPercent val="0"/>
          <c:showBubbleSize val="0"/>
        </c:dLbls>
        <c:marker val="1"/>
        <c:smooth val="0"/>
        <c:axId val="128827776"/>
        <c:axId val="128829696"/>
      </c:lineChart>
      <c:catAx>
        <c:axId val="12882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29696"/>
        <c:crosses val="autoZero"/>
        <c:auto val="1"/>
        <c:lblAlgn val="ctr"/>
        <c:lblOffset val="100"/>
        <c:tickLblSkip val="1"/>
        <c:tickMarkSkip val="1"/>
        <c:noMultiLvlLbl val="0"/>
      </c:catAx>
      <c:valAx>
        <c:axId val="12882969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2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19.77</c:v>
                </c:pt>
                <c:pt idx="1">
                  <c:v>21.6</c:v>
                </c:pt>
                <c:pt idx="2">
                  <c:v>19.059999999999999</c:v>
                </c:pt>
                <c:pt idx="3">
                  <c:v>18.84</c:v>
                </c:pt>
                <c:pt idx="4">
                  <c:v>22.28</c:v>
                </c:pt>
              </c:numCache>
            </c:numRef>
          </c:val>
          <c:extLst xmlns:c16r2="http://schemas.microsoft.com/office/drawing/2015/06/chart">
            <c:ext xmlns:c16="http://schemas.microsoft.com/office/drawing/2014/chart" uri="{C3380CC4-5D6E-409C-BE32-E72D297353CC}">
              <c16:uniqueId val="{00000000-83C4-43F3-B5A8-C0ED5D8CE4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55.35</c:v>
                </c:pt>
                <c:pt idx="1">
                  <c:v>53.97</c:v>
                </c:pt>
                <c:pt idx="2">
                  <c:v>58.73</c:v>
                </c:pt>
                <c:pt idx="3">
                  <c:v>58.75</c:v>
                </c:pt>
                <c:pt idx="4">
                  <c:v>53.54</c:v>
                </c:pt>
              </c:numCache>
            </c:numRef>
          </c:val>
          <c:extLst xmlns:c16r2="http://schemas.microsoft.com/office/drawing/2015/06/chart">
            <c:ext xmlns:c16="http://schemas.microsoft.com/office/drawing/2014/chart" uri="{C3380CC4-5D6E-409C-BE32-E72D297353CC}">
              <c16:uniqueId val="{00000001-83C4-43F3-B5A8-C0ED5D8CE403}"/>
            </c:ext>
          </c:extLst>
        </c:ser>
        <c:dLbls>
          <c:showLegendKey val="0"/>
          <c:showVal val="0"/>
          <c:showCatName val="0"/>
          <c:showSerName val="0"/>
          <c:showPercent val="0"/>
          <c:showBubbleSize val="0"/>
        </c:dLbls>
        <c:gapWidth val="250"/>
        <c:overlap val="100"/>
        <c:axId val="33108736"/>
        <c:axId val="33110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-10.29</c:v>
                </c:pt>
                <c:pt idx="1">
                  <c:v>-0.92</c:v>
                </c:pt>
                <c:pt idx="2">
                  <c:v>-7.21</c:v>
                </c:pt>
                <c:pt idx="3">
                  <c:v>-6.54</c:v>
                </c:pt>
                <c:pt idx="4">
                  <c:v>-1.3</c:v>
                </c:pt>
              </c:numCache>
            </c:numRef>
          </c:val>
          <c:smooth val="0"/>
          <c:extLst xmlns:c16r2="http://schemas.microsoft.com/office/drawing/2015/06/chart">
            <c:ext xmlns:c16="http://schemas.microsoft.com/office/drawing/2014/chart" uri="{C3380CC4-5D6E-409C-BE32-E72D297353CC}">
              <c16:uniqueId val="{00000002-83C4-43F3-B5A8-C0ED5D8CE403}"/>
            </c:ext>
          </c:extLst>
        </c:ser>
        <c:dLbls>
          <c:showLegendKey val="0"/>
          <c:showVal val="0"/>
          <c:showCatName val="0"/>
          <c:showSerName val="0"/>
          <c:showPercent val="0"/>
          <c:showBubbleSize val="0"/>
        </c:dLbls>
        <c:marker val="1"/>
        <c:smooth val="0"/>
        <c:axId val="33108736"/>
        <c:axId val="33110656"/>
      </c:lineChart>
      <c:catAx>
        <c:axId val="331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10656"/>
        <c:crosses val="autoZero"/>
        <c:auto val="1"/>
        <c:lblAlgn val="ctr"/>
        <c:lblOffset val="100"/>
        <c:tickLblSkip val="1"/>
        <c:tickMarkSkip val="1"/>
        <c:noMultiLvlLbl val="0"/>
      </c:catAx>
      <c:valAx>
        <c:axId val="331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0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D28-443E-A95E-570AA62FBD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D28-443E-A95E-570AA62FBD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D28-443E-A95E-570AA62FBD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D28-443E-A95E-570AA62FBD0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D28-443E-A95E-570AA62FBD04}"/>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0.09</c:v>
                </c:pt>
                <c:pt idx="4">
                  <c:v>#N/A</c:v>
                </c:pt>
                <c:pt idx="5">
                  <c:v>0.14000000000000001</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5-7D28-443E-A95E-570AA62FBD04}"/>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4.6399999999999997</c:v>
                </c:pt>
                <c:pt idx="1">
                  <c:v>#N/A</c:v>
                </c:pt>
                <c:pt idx="2">
                  <c:v>5.34</c:v>
                </c:pt>
                <c:pt idx="3">
                  <c:v>#N/A</c:v>
                </c:pt>
                <c:pt idx="4">
                  <c:v>2.7</c:v>
                </c:pt>
                <c:pt idx="5">
                  <c:v>#N/A</c:v>
                </c:pt>
                <c:pt idx="6">
                  <c:v>1.17</c:v>
                </c:pt>
                <c:pt idx="7">
                  <c:v>#N/A</c:v>
                </c:pt>
                <c:pt idx="8">
                  <c:v>#N/A</c:v>
                </c:pt>
                <c:pt idx="9">
                  <c:v>0.28000000000000003</c:v>
                </c:pt>
              </c:numCache>
            </c:numRef>
          </c:val>
          <c:extLst xmlns:c16r2="http://schemas.microsoft.com/office/drawing/2015/06/chart">
            <c:ext xmlns:c16="http://schemas.microsoft.com/office/drawing/2014/chart" uri="{C3380CC4-5D6E-409C-BE32-E72D297353CC}">
              <c16:uniqueId val="{00000006-7D28-443E-A95E-570AA62FBD04}"/>
            </c:ext>
          </c:extLst>
        </c:ser>
        <c:ser>
          <c:idx val="7"/>
          <c:order val="7"/>
          <c:tx>
            <c:strRef>
              <c:f>データシート!$A$34</c:f>
              <c:strCache>
                <c:ptCount val="1"/>
                <c:pt idx="0">
                  <c:v>し尿処理・じん芥処理・埋立処分施設建設事業特別会計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#N/A</c:v>
                </c:pt>
                <c:pt idx="5">
                  <c:v>0</c:v>
                </c:pt>
                <c:pt idx="6">
                  <c:v>7.0000000000000007E-2</c:v>
                </c:pt>
                <c:pt idx="7">
                  <c:v>#N/A</c:v>
                </c:pt>
                <c:pt idx="8">
                  <c:v>#N/A</c:v>
                </c:pt>
                <c:pt idx="9">
                  <c:v>2.68</c:v>
                </c:pt>
              </c:numCache>
            </c:numRef>
          </c:val>
          <c:extLst xmlns:c16r2="http://schemas.microsoft.com/office/drawing/2015/06/chart">
            <c:ext xmlns:c16="http://schemas.microsoft.com/office/drawing/2014/chart" uri="{C3380CC4-5D6E-409C-BE32-E72D297353CC}">
              <c16:uniqueId val="{00000007-7D28-443E-A95E-570AA62FBD0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2.0499999999999998</c:v>
                </c:pt>
                <c:pt idx="2">
                  <c:v>#N/A</c:v>
                </c:pt>
                <c:pt idx="3">
                  <c:v>2.98</c:v>
                </c:pt>
                <c:pt idx="4">
                  <c:v>#N/A</c:v>
                </c:pt>
                <c:pt idx="5">
                  <c:v>3.37</c:v>
                </c:pt>
                <c:pt idx="6">
                  <c:v>#N/A</c:v>
                </c:pt>
                <c:pt idx="7">
                  <c:v>6.42</c:v>
                </c:pt>
                <c:pt idx="8">
                  <c:v>#N/A</c:v>
                </c:pt>
                <c:pt idx="9">
                  <c:v>6.36</c:v>
                </c:pt>
              </c:numCache>
            </c:numRef>
          </c:val>
          <c:extLst xmlns:c16r2="http://schemas.microsoft.com/office/drawing/2015/06/chart">
            <c:ext xmlns:c16="http://schemas.microsoft.com/office/drawing/2014/chart" uri="{C3380CC4-5D6E-409C-BE32-E72D297353CC}">
              <c16:uniqueId val="{00000008-7D28-443E-A95E-570AA62FBD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19.77</c:v>
                </c:pt>
                <c:pt idx="2">
                  <c:v>#N/A</c:v>
                </c:pt>
                <c:pt idx="3">
                  <c:v>21.6</c:v>
                </c:pt>
                <c:pt idx="4">
                  <c:v>#N/A</c:v>
                </c:pt>
                <c:pt idx="5">
                  <c:v>19.059999999999999</c:v>
                </c:pt>
                <c:pt idx="6">
                  <c:v>#N/A</c:v>
                </c:pt>
                <c:pt idx="7">
                  <c:v>18.920000000000002</c:v>
                </c:pt>
                <c:pt idx="8">
                  <c:v>#N/A</c:v>
                </c:pt>
                <c:pt idx="9">
                  <c:v>19.59</c:v>
                </c:pt>
              </c:numCache>
            </c:numRef>
          </c:val>
          <c:extLst xmlns:c16r2="http://schemas.microsoft.com/office/drawing/2015/06/chart">
            <c:ext xmlns:c16="http://schemas.microsoft.com/office/drawing/2014/chart" uri="{C3380CC4-5D6E-409C-BE32-E72D297353CC}">
              <c16:uniqueId val="{00000009-7D28-443E-A95E-570AA62FBD04}"/>
            </c:ext>
          </c:extLst>
        </c:ser>
        <c:dLbls>
          <c:showLegendKey val="0"/>
          <c:showVal val="0"/>
          <c:showCatName val="0"/>
          <c:showSerName val="0"/>
          <c:showPercent val="0"/>
          <c:showBubbleSize val="0"/>
        </c:dLbls>
        <c:gapWidth val="150"/>
        <c:overlap val="100"/>
        <c:axId val="33339648"/>
        <c:axId val="33349632"/>
      </c:barChart>
      <c:catAx>
        <c:axId val="3333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49632"/>
        <c:crosses val="autoZero"/>
        <c:auto val="1"/>
        <c:lblAlgn val="ctr"/>
        <c:lblOffset val="100"/>
        <c:tickLblSkip val="1"/>
        <c:tickMarkSkip val="1"/>
        <c:noMultiLvlLbl val="0"/>
      </c:catAx>
      <c:valAx>
        <c:axId val="3334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39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798</c:v>
                </c:pt>
                <c:pt idx="5">
                  <c:v>795</c:v>
                </c:pt>
                <c:pt idx="8">
                  <c:v>783</c:v>
                </c:pt>
                <c:pt idx="11">
                  <c:v>855</c:v>
                </c:pt>
                <c:pt idx="14">
                  <c:v>946</c:v>
                </c:pt>
              </c:numCache>
            </c:numRef>
          </c:val>
          <c:extLst xmlns:c16r2="http://schemas.microsoft.com/office/drawing/2015/06/chart">
            <c:ext xmlns:c16="http://schemas.microsoft.com/office/drawing/2014/chart" uri="{C3380CC4-5D6E-409C-BE32-E72D297353CC}">
              <c16:uniqueId val="{00000000-172A-4E90-8725-47BEB2F0F2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72A-4E90-8725-47BEB2F0F2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72A-4E90-8725-47BEB2F0F2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9</c:v>
                </c:pt>
                <c:pt idx="6">
                  <c:v>10</c:v>
                </c:pt>
                <c:pt idx="9">
                  <c:v>8</c:v>
                </c:pt>
                <c:pt idx="12">
                  <c:v>8</c:v>
                </c:pt>
              </c:numCache>
            </c:numRef>
          </c:val>
          <c:extLst xmlns:c16r2="http://schemas.microsoft.com/office/drawing/2015/06/chart">
            <c:ext xmlns:c16="http://schemas.microsoft.com/office/drawing/2014/chart" uri="{C3380CC4-5D6E-409C-BE32-E72D297353CC}">
              <c16:uniqueId val="{00000003-172A-4E90-8725-47BEB2F0F2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18</c:v>
                </c:pt>
              </c:numCache>
            </c:numRef>
          </c:val>
          <c:extLst xmlns:c16r2="http://schemas.microsoft.com/office/drawing/2015/06/chart">
            <c:ext xmlns:c16="http://schemas.microsoft.com/office/drawing/2014/chart" uri="{C3380CC4-5D6E-409C-BE32-E72D297353CC}">
              <c16:uniqueId val="{00000004-172A-4E90-8725-47BEB2F0F2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2A-4E90-8725-47BEB2F0F2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2A-4E90-8725-47BEB2F0F2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1010</c:v>
                </c:pt>
                <c:pt idx="3">
                  <c:v>1048</c:v>
                </c:pt>
                <c:pt idx="6">
                  <c:v>1050</c:v>
                </c:pt>
                <c:pt idx="9">
                  <c:v>1134</c:v>
                </c:pt>
                <c:pt idx="12">
                  <c:v>1186</c:v>
                </c:pt>
              </c:numCache>
            </c:numRef>
          </c:val>
          <c:extLst xmlns:c16r2="http://schemas.microsoft.com/office/drawing/2015/06/chart">
            <c:ext xmlns:c16="http://schemas.microsoft.com/office/drawing/2014/chart" uri="{C3380CC4-5D6E-409C-BE32-E72D297353CC}">
              <c16:uniqueId val="{00000007-172A-4E90-8725-47BEB2F0F2A5}"/>
            </c:ext>
          </c:extLst>
        </c:ser>
        <c:dLbls>
          <c:showLegendKey val="0"/>
          <c:showVal val="0"/>
          <c:showCatName val="0"/>
          <c:showSerName val="0"/>
          <c:showPercent val="0"/>
          <c:showBubbleSize val="0"/>
        </c:dLbls>
        <c:gapWidth val="100"/>
        <c:overlap val="100"/>
        <c:axId val="137752960"/>
        <c:axId val="13775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218</c:v>
                </c:pt>
                <c:pt idx="2">
                  <c:v>#N/A</c:v>
                </c:pt>
                <c:pt idx="3">
                  <c:v>#N/A</c:v>
                </c:pt>
                <c:pt idx="4">
                  <c:v>262</c:v>
                </c:pt>
                <c:pt idx="5">
                  <c:v>#N/A</c:v>
                </c:pt>
                <c:pt idx="6">
                  <c:v>#N/A</c:v>
                </c:pt>
                <c:pt idx="7">
                  <c:v>277</c:v>
                </c:pt>
                <c:pt idx="8">
                  <c:v>#N/A</c:v>
                </c:pt>
                <c:pt idx="9">
                  <c:v>#N/A</c:v>
                </c:pt>
                <c:pt idx="10">
                  <c:v>287</c:v>
                </c:pt>
                <c:pt idx="11">
                  <c:v>#N/A</c:v>
                </c:pt>
                <c:pt idx="12">
                  <c:v>#N/A</c:v>
                </c:pt>
                <c:pt idx="13">
                  <c:v>266</c:v>
                </c:pt>
                <c:pt idx="14">
                  <c:v>#N/A</c:v>
                </c:pt>
              </c:numCache>
            </c:numRef>
          </c:val>
          <c:smooth val="0"/>
          <c:extLst xmlns:c16r2="http://schemas.microsoft.com/office/drawing/2015/06/chart">
            <c:ext xmlns:c16="http://schemas.microsoft.com/office/drawing/2014/chart" uri="{C3380CC4-5D6E-409C-BE32-E72D297353CC}">
              <c16:uniqueId val="{00000008-172A-4E90-8725-47BEB2F0F2A5}"/>
            </c:ext>
          </c:extLst>
        </c:ser>
        <c:dLbls>
          <c:showLegendKey val="0"/>
          <c:showVal val="0"/>
          <c:showCatName val="0"/>
          <c:showSerName val="0"/>
          <c:showPercent val="0"/>
          <c:showBubbleSize val="0"/>
        </c:dLbls>
        <c:marker val="1"/>
        <c:smooth val="0"/>
        <c:axId val="137752960"/>
        <c:axId val="137754880"/>
      </c:lineChart>
      <c:catAx>
        <c:axId val="1377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54880"/>
        <c:crosses val="autoZero"/>
        <c:auto val="1"/>
        <c:lblAlgn val="ctr"/>
        <c:lblOffset val="100"/>
        <c:tickLblSkip val="1"/>
        <c:tickMarkSkip val="1"/>
        <c:noMultiLvlLbl val="0"/>
      </c:catAx>
      <c:valAx>
        <c:axId val="13775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6457</c:v>
                </c:pt>
                <c:pt idx="5">
                  <c:v>6301</c:v>
                </c:pt>
                <c:pt idx="8">
                  <c:v>6550</c:v>
                </c:pt>
                <c:pt idx="11">
                  <c:v>7119</c:v>
                </c:pt>
                <c:pt idx="14">
                  <c:v>8853</c:v>
                </c:pt>
              </c:numCache>
            </c:numRef>
          </c:val>
          <c:extLst xmlns:c16r2="http://schemas.microsoft.com/office/drawing/2015/06/chart">
            <c:ext xmlns:c16="http://schemas.microsoft.com/office/drawing/2014/chart" uri="{C3380CC4-5D6E-409C-BE32-E72D297353CC}">
              <c16:uniqueId val="{00000000-EB1A-4F60-8FBD-806F377C10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2205</c:v>
                </c:pt>
                <c:pt idx="5">
                  <c:v>1987</c:v>
                </c:pt>
                <c:pt idx="8">
                  <c:v>1747</c:v>
                </c:pt>
                <c:pt idx="11">
                  <c:v>2072</c:v>
                </c:pt>
                <c:pt idx="14">
                  <c:v>2385</c:v>
                </c:pt>
              </c:numCache>
            </c:numRef>
          </c:val>
          <c:extLst xmlns:c16r2="http://schemas.microsoft.com/office/drawing/2015/06/chart">
            <c:ext xmlns:c16="http://schemas.microsoft.com/office/drawing/2014/chart" uri="{C3380CC4-5D6E-409C-BE32-E72D297353CC}">
              <c16:uniqueId val="{00000001-EB1A-4F60-8FBD-806F377C10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3005</c:v>
                </c:pt>
                <c:pt idx="5">
                  <c:v>3124</c:v>
                </c:pt>
                <c:pt idx="8">
                  <c:v>3274</c:v>
                </c:pt>
                <c:pt idx="11">
                  <c:v>3348</c:v>
                </c:pt>
                <c:pt idx="14">
                  <c:v>3306</c:v>
                </c:pt>
              </c:numCache>
            </c:numRef>
          </c:val>
          <c:extLst xmlns:c16r2="http://schemas.microsoft.com/office/drawing/2015/06/chart">
            <c:ext xmlns:c16="http://schemas.microsoft.com/office/drawing/2014/chart" uri="{C3380CC4-5D6E-409C-BE32-E72D297353CC}">
              <c16:uniqueId val="{00000002-EB1A-4F60-8FBD-806F377C10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1A-4F60-8FBD-806F377C10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1A-4F60-8FBD-806F377C10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1A-4F60-8FBD-806F377C10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783</c:v>
                </c:pt>
                <c:pt idx="3">
                  <c:v>746</c:v>
                </c:pt>
                <c:pt idx="6">
                  <c:v>728</c:v>
                </c:pt>
                <c:pt idx="9">
                  <c:v>707</c:v>
                </c:pt>
                <c:pt idx="12">
                  <c:v>701</c:v>
                </c:pt>
              </c:numCache>
            </c:numRef>
          </c:val>
          <c:extLst xmlns:c16r2="http://schemas.microsoft.com/office/drawing/2015/06/chart">
            <c:ext xmlns:c16="http://schemas.microsoft.com/office/drawing/2014/chart" uri="{C3380CC4-5D6E-409C-BE32-E72D297353CC}">
              <c16:uniqueId val="{00000006-EB1A-4F60-8FBD-806F377C10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78</c:v>
                </c:pt>
                <c:pt idx="3">
                  <c:v>70</c:v>
                </c:pt>
                <c:pt idx="6">
                  <c:v>110</c:v>
                </c:pt>
                <c:pt idx="9">
                  <c:v>109</c:v>
                </c:pt>
                <c:pt idx="12">
                  <c:v>105</c:v>
                </c:pt>
              </c:numCache>
            </c:numRef>
          </c:val>
          <c:extLst xmlns:c16r2="http://schemas.microsoft.com/office/drawing/2015/06/chart">
            <c:ext xmlns:c16="http://schemas.microsoft.com/office/drawing/2014/chart" uri="{C3380CC4-5D6E-409C-BE32-E72D297353CC}">
              <c16:uniqueId val="{00000007-EB1A-4F60-8FBD-806F377C10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EB1A-4F60-8FBD-806F377C10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B1A-4F60-8FBD-806F377C10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10770</c:v>
                </c:pt>
                <c:pt idx="3">
                  <c:v>10494</c:v>
                </c:pt>
                <c:pt idx="6">
                  <c:v>10699</c:v>
                </c:pt>
                <c:pt idx="9">
                  <c:v>11690</c:v>
                </c:pt>
                <c:pt idx="12">
                  <c:v>13780</c:v>
                </c:pt>
              </c:numCache>
            </c:numRef>
          </c:val>
          <c:extLst xmlns:c16r2="http://schemas.microsoft.com/office/drawing/2015/06/chart">
            <c:ext xmlns:c16="http://schemas.microsoft.com/office/drawing/2014/chart" uri="{C3380CC4-5D6E-409C-BE32-E72D297353CC}">
              <c16:uniqueId val="{0000000A-EB1A-4F60-8FBD-806F377C1040}"/>
            </c:ext>
          </c:extLst>
        </c:ser>
        <c:dLbls>
          <c:showLegendKey val="0"/>
          <c:showVal val="0"/>
          <c:showCatName val="0"/>
          <c:showSerName val="0"/>
          <c:showPercent val="0"/>
          <c:showBubbleSize val="0"/>
        </c:dLbls>
        <c:gapWidth val="100"/>
        <c:overlap val="100"/>
        <c:axId val="137517312"/>
        <c:axId val="13753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42</c:v>
                </c:pt>
                <c:pt idx="14">
                  <c:v>#N/A</c:v>
                </c:pt>
              </c:numCache>
            </c:numRef>
          </c:val>
          <c:smooth val="0"/>
          <c:extLst xmlns:c16r2="http://schemas.microsoft.com/office/drawing/2015/06/chart">
            <c:ext xmlns:c16="http://schemas.microsoft.com/office/drawing/2014/chart" uri="{C3380CC4-5D6E-409C-BE32-E72D297353CC}">
              <c16:uniqueId val="{0000000B-EB1A-4F60-8FBD-806F377C1040}"/>
            </c:ext>
          </c:extLst>
        </c:ser>
        <c:dLbls>
          <c:showLegendKey val="0"/>
          <c:showVal val="0"/>
          <c:showCatName val="0"/>
          <c:showSerName val="0"/>
          <c:showPercent val="0"/>
          <c:showBubbleSize val="0"/>
        </c:dLbls>
        <c:marker val="1"/>
        <c:smooth val="0"/>
        <c:axId val="137517312"/>
        <c:axId val="137535872"/>
      </c:lineChart>
      <c:catAx>
        <c:axId val="13751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35872"/>
        <c:crosses val="autoZero"/>
        <c:auto val="1"/>
        <c:lblAlgn val="ctr"/>
        <c:lblOffset val="100"/>
        <c:tickLblSkip val="1"/>
        <c:tickMarkSkip val="1"/>
        <c:noMultiLvlLbl val="0"/>
      </c:catAx>
      <c:valAx>
        <c:axId val="13753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1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1348</c:v>
                </c:pt>
                <c:pt idx="1">
                  <c:v>1370</c:v>
                </c:pt>
                <c:pt idx="2">
                  <c:v>1271</c:v>
                </c:pt>
              </c:numCache>
            </c:numRef>
          </c:val>
          <c:extLst xmlns:c16r2="http://schemas.microsoft.com/office/drawing/2015/06/chart">
            <c:ext xmlns:c16="http://schemas.microsoft.com/office/drawing/2014/chart" uri="{C3380CC4-5D6E-409C-BE32-E72D297353CC}">
              <c16:uniqueId val="{00000000-7872-4966-8C18-03402866BD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452</c:v>
                </c:pt>
                <c:pt idx="1">
                  <c:v>452</c:v>
                </c:pt>
                <c:pt idx="2">
                  <c:v>453</c:v>
                </c:pt>
              </c:numCache>
            </c:numRef>
          </c:val>
          <c:extLst xmlns:c16r2="http://schemas.microsoft.com/office/drawing/2015/06/chart">
            <c:ext xmlns:c16="http://schemas.microsoft.com/office/drawing/2014/chart" uri="{C3380CC4-5D6E-409C-BE32-E72D297353CC}">
              <c16:uniqueId val="{00000001-7872-4966-8C18-03402866BD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1475</c:v>
                </c:pt>
                <c:pt idx="1">
                  <c:v>1526</c:v>
                </c:pt>
                <c:pt idx="2">
                  <c:v>1582</c:v>
                </c:pt>
              </c:numCache>
            </c:numRef>
          </c:val>
          <c:extLst xmlns:c16r2="http://schemas.microsoft.com/office/drawing/2015/06/chart">
            <c:ext xmlns:c16="http://schemas.microsoft.com/office/drawing/2014/chart" uri="{C3380CC4-5D6E-409C-BE32-E72D297353CC}">
              <c16:uniqueId val="{00000002-7872-4966-8C18-03402866BDD3}"/>
            </c:ext>
          </c:extLst>
        </c:ser>
        <c:dLbls>
          <c:showLegendKey val="0"/>
          <c:showVal val="0"/>
          <c:showCatName val="0"/>
          <c:showSerName val="0"/>
          <c:showPercent val="0"/>
          <c:showBubbleSize val="0"/>
        </c:dLbls>
        <c:gapWidth val="120"/>
        <c:overlap val="100"/>
        <c:axId val="138141696"/>
        <c:axId val="138143232"/>
      </c:barChart>
      <c:catAx>
        <c:axId val="1381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143232"/>
        <c:crosses val="autoZero"/>
        <c:auto val="1"/>
        <c:lblAlgn val="ctr"/>
        <c:lblOffset val="100"/>
        <c:tickLblSkip val="1"/>
        <c:tickMarkSkip val="1"/>
        <c:noMultiLvlLbl val="0"/>
      </c:catAx>
      <c:valAx>
        <c:axId val="138143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14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{F9261508-D6C8-4BD8-A637-7F0CBB220365}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F18-4138-A6B0-9FBBB4336F5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{987AD28B-3BF2-43F1-8141-C9C2A2934770}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18-4138-A6B0-9FBBB4336F5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{BE58E220-01EF-4D4C-A1B3-BB97813FA9EF}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18-4138-A6B0-9FBBB4336F5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{0BCC8F29-D9E7-4A35-A100-0F60A5F79788}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18-4138-A6B0-9FBBB4336F5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{94091DB4-E73A-42A2-81C1-86A0EA3F907E}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18-4138-A6B0-9FBBB4336F5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{0EFE1D09-0083-4C20-9745-110AC8CB881E}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F18-4138-A6B0-9FBBB4336F5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{76B745A7-1EAE-4ED0-8015-3D9E7D3F5023}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F18-4138-A6B0-9FBBB4336F5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{D1F655CC-1924-43E2-A5D5-0DB58C2CA937}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F18-4138-A6B0-9FBBB4336F5A}"/>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{77BC8E38-B7EF-48E0-9627-F6507FA1AE70}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F18-4138-A6B0-9FBBB4336F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49.7</c:v>
                </c:pt>
                <c:pt idx="16">
                  <c:v>51.8</c:v>
                </c:pt>
                <c:pt idx="24">
                  <c:v>64.099999999999994</c:v>
                </c:pt>
                <c:pt idx="32">
                  <c:v>63.5</c:v>
                </c:pt>
              </c:numCache>
            </c:numRef>
          </c:xVal>
          <c:yVal>
            <c:numRef>
              <c:f>公会計指標分析・財政指標組合せ分析表!$BP$51:$DC$51</c:f>
              <c:numCache>
                <c:formatCode>#,##0.0;"▲ "#,##0.0</c:formatCode>
                <c:ptCount val="40"/>
                <c:pt idx="32">
                  <c:v>2.6</c:v>
                </c:pt>
              </c:numCache>
            </c:numRef>
          </c:yVal>
          <c:smooth val="0"/>
          <c:extLst xmlns:c16r2="http://schemas.microsoft.com/office/drawing/2015/06/chart">
            <c:ext xmlns:c16="http://schemas.microsoft.com/office/drawing/2014/chart" uri="{C3380CC4-5D6E-409C-BE32-E72D297353CC}">
              <c16:uniqueId val="{00000009-CF18-4138-A6B0-9FBBB4336F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{E4A43EBC-E42D-4004-9F10-500F58317A2F}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F18-4138-A6B0-9FBBB4336F5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{578EBE71-4C75-4761-B664-FBA4145B7781}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18-4138-A6B0-9FBBB4336F5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{8BFFFAB1-ED11-4C96-9F0E-6DFA487FE6D4}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18-4138-A6B0-9FBBB4336F5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{74CFF43D-763D-415C-9D34-A2CB2A7B1DB3}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18-4138-A6B0-9FBBB4336F5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{08784ACA-1D21-4CAF-BA5B-3D96033751C5}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18-4138-A6B0-9FBBB4336F5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{0519BD56-8A5F-4CE0-B863-17E7F22FA3B7}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F18-4138-A6B0-9FBBB4336F5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{57BC00C8-27BE-4D09-8425-4EDD71FA0E1A}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F18-4138-A6B0-9FBBB4336F5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{7F815182-074D-4F11-822F-EAE602FB4886}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F18-4138-A6B0-9FBBB4336F5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{31783D64-ED0E-400C-B612-5583AC9336C5}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F18-4138-A6B0-9FBBB4336F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CF18-4138-A6B0-9FBBB4336F5A}"/>
            </c:ext>
          </c:extLst>
        </c:ser>
        <c:dLbls>
          <c:showLegendKey val="0"/>
          <c:showVal val="1"/>
          <c:showCatName val="0"/>
          <c:showSerName val="0"/>
          <c:showPercent val="0"/>
          <c:showBubbleSize val="0"/>
        </c:dLbls>
        <c:axId val="137866240"/>
        <c:axId val="138052736"/>
      </c:scatterChart>
      <c:valAx>
        <c:axId val="137866240"/>
        <c:scaling>
          <c:orientation val="minMax"/>
          <c:max val="64.09999999999999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052736"/>
        <c:crosses val="autoZero"/>
        <c:crossBetween val="midCat"/>
      </c:valAx>
      <c:valAx>
        <c:axId val="138052736"/>
        <c:scaling>
          <c:orientation val="minMax"/>
          <c:max val="3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8662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{D1293BA1-FCEB-46B5-8913-4862BB9B2EC3}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94D-4CA5-B90A-8884769BEF1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{781F0551-B7C2-496C-A5B3-E7EF850472EE}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4D-4CA5-B90A-8884769BEF1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{5BAF1F46-BA2B-45BE-8897-7CE86A55A14C}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4D-4CA5-B90A-8884769BEF1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{CB7C312C-B320-404E-86DA-362C1583007F}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4D-4CA5-B90A-8884769BEF1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{2B5C831D-DAC2-44EC-8391-33E83326628E}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4D-4CA5-B90A-8884769BEF1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{6E691E05-A752-4D3C-986B-DB0B27D894C7}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94D-4CA5-B90A-8884769BEF1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{8FB58F3C-A7D8-45FF-BEBE-4DEF12439C0E}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94D-4CA5-B90A-8884769BEF1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{AFC417A7-D3B4-4D1B-ADAC-C01409352FCC}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94D-4CA5-B90A-8884769BEF12}"/>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{E05C420B-2E6A-4F36-A6EB-40E93D613F08}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94D-4CA5-B90A-8884769BEF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14.2</c:v>
                </c:pt>
                <c:pt idx="16">
                  <c:v>15.8</c:v>
                </c:pt>
                <c:pt idx="24">
                  <c:v>17.100000000000001</c:v>
                </c:pt>
                <c:pt idx="32">
                  <c:v>17.399999999999999</c:v>
                </c:pt>
              </c:numCache>
            </c:numRef>
          </c:xVal>
          <c:yVal>
            <c:numRef>
              <c:f>公会計指標分析・財政指標組合せ分析表!$BP$73:$DC$73</c:f>
              <c:numCache>
                <c:formatCode>#,##0.0;"▲ "#,##0.0</c:formatCode>
                <c:ptCount val="40"/>
                <c:pt idx="32">
                  <c:v>2.6</c:v>
                </c:pt>
              </c:numCache>
            </c:numRef>
          </c:yVal>
          <c:smooth val="0"/>
          <c:extLst xmlns:c16r2="http://schemas.microsoft.com/office/drawing/2015/06/chart">
            <c:ext xmlns:c16="http://schemas.microsoft.com/office/drawing/2014/chart" uri="{C3380CC4-5D6E-409C-BE32-E72D297353CC}">
              <c16:uniqueId val="{00000009-994D-4CA5-B90A-8884769BEF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{7239410B-A292-4E42-8441-D82C94E6A998}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94D-4CA5-B90A-8884769BEF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{3D60E7F2-2BE9-47BF-BE95-0B3E829342CA}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4D-4CA5-B90A-8884769BEF1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{214F4A4C-5F12-46C1-A0E9-E9FAE0DEA61B}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4D-4CA5-B90A-8884769BEF1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{42BEF471-E7D7-44DC-8B94-67F02628CE91}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4D-4CA5-B90A-8884769BEF1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{EB7E32AF-4828-4A10-BA10-C667531A2531}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4D-4CA5-B90A-8884769BEF12}"/>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{E9909308-ED51-4D4B-83F0-4872CFA33839}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94D-4CA5-B90A-8884769BEF12}"/>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{679B4C12-47E8-48DE-A775-55FB2370D4EC}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94D-4CA5-B90A-8884769BEF12}"/>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{1BB73345-1421-4CA1-AE7E-2DEE081E60A9}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94D-4CA5-B90A-8884769BEF12}"/>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{EBF0D998-B136-4630-9266-620499ABFC6B}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94D-4CA5-B90A-8884769BEF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994D-4CA5-B90A-8884769BEF12}"/>
            </c:ext>
          </c:extLst>
        </c:ser>
        <c:dLbls>
          <c:showLegendKey val="0"/>
          <c:showVal val="1"/>
          <c:showCatName val="0"/>
          <c:showSerName val="0"/>
          <c:showPercent val="0"/>
          <c:showBubbleSize val="0"/>
        </c:dLbls>
        <c:axId val="139043968"/>
        <c:axId val="139045888"/>
      </c:scatterChart>
      <c:valAx>
        <c:axId val="139043968"/>
        <c:scaling>
          <c:orientation val="minMax"/>
          <c:max val="18.200000000000003"/>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045888"/>
        <c:crosses val="autoZero"/>
        <c:crossBetween val="midCat"/>
      </c:valAx>
      <c:valAx>
        <c:axId val="139045888"/>
        <c:scaling>
          <c:orientation val="minMax"/>
          <c:max val="3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04396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実質公債費比率の分子は、元利償還金の増加に伴い増加している。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年度より大任町し尿処理・じん芥処理・埋立処分施設建設事業が開始されたことに伴い、公債費は上昇すると思われるが、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年度をピークに公債費は減少していくと予想されている。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一般会計にかかる地方債の現在高は、大型の整備事業が集中し、公営住宅建設事業債、過疎対策事業債の増に伴い増加しており、将来負担比率の分子も増加している。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地方債の元利償還がピークとなる</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年度以降は現在高を減らしていく方向で努力していきたい。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一般会計への繰入れに伴い、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の取り崩し等をおこなった一方、決算剰余金を約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地域振興基金については、ふるさと納税寄付金の増加に伴い、約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億円の増となった。また、過疎対策事業基金においては、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（ソフト事業・コミュニティバス運行事業）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一方、コミュニティバス運行事業に伴い、約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人口の減少による税収減やまちづくり推進等のために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積み立てを行う予定である。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・地域振興基金：まちづくりの推進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・特定農業施設管理基金：特定農業施設の維持管理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・過疎対策事業基金：過疎地域自立促進特別事業を円滑に推進するため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・ふるさと創生事業基金：自ら考え自ら実践する地域づくり事業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・地域振興基金：ふるさと納税等を積み立てたことによる増加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・過疎対策事業基金：過疎対策事業債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それぞれの使途にそって、積み立て及び取崩しを行う予定である。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一般会計の繰入金の増に伴い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円の取り崩し等をおこなった一方、決算剰余金を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人口減少による税収の減や公共施設等の老朽化対策等に係る経費に備えて、毎年度、決算剰余金を積み立てる予定である。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経済事情変動等により財源が不足した場合等において、財源を充てる予定である。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
5,285
14.26
9,040,822
8,510,821
528,947
2,374,302
13,780,056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有形固定資産減価償却率は、類似団体より若干高い水準にある。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今後は、新規の大型事業に伴い、減少する見込みである。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3" name="直線コネクタ 72"/>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4"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5" name="直線コネクタ 74"/>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6"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7" name="直線コネクタ 76"/>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8"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9" name="フローチャート: 判断 78"/>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0" name="フローチャート: 判断 79"/>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1" name="フローチャート: 判断 80"/>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2" name="フローチャート: 判断 81"/>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112939</xdr:rowOff>
    </xdr:from>
    <xdr:to>
      <xdr:col>23</xdr:col>
      <xdr:colOff>136525</xdr:colOff>
      <xdr:row>31</xdr:row>
      <xdr:rowOff>43089</xdr:rowOff>
    </xdr:to>
    <xdr:sp macro="" textlink="">
      <xdr:nvSpPr>
        <xdr:cNvPr id="88" name="楕円 87"/>
        <xdr:cNvSpPr/>
      </xdr:nvSpPr>
      <xdr:spPr>
        <a:xfrm>
          <a:off x="47117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135816</xdr:rowOff>
    </xdr:from>
    <xdr:ext cx="405111" cy="259045"/>
    <xdr:sp macro="" textlink="">
      <xdr:nvSpPr>
        <xdr:cNvPr id="89" name="有形固定資産減価償却率該当値テキスト"/>
        <xdr:cNvSpPr txBox="1"/>
      </xdr:nvSpPr>
      <xdr:spPr>
        <a:xfrm>
          <a:off x="4813300" y="58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90" name="楕円 89"/>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30</xdr:row>
      <xdr:rowOff>163739</xdr:rowOff>
    </xdr:to>
    <xdr:cxnSp macro="">
      <xdr:nvCxnSpPr>
        <xdr:cNvPr id="91" name="直線コネクタ 90"/>
        <xdr:cNvCxnSpPr/>
      </xdr:nvCxnSpPr>
      <xdr:spPr>
        <a:xfrm>
          <a:off x="4051300" y="6060258"/>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130901</xdr:rowOff>
    </xdr:from>
    <xdr:to>
      <xdr:col>15</xdr:col>
      <xdr:colOff>187325</xdr:colOff>
      <xdr:row>33</xdr:row>
      <xdr:rowOff>61051</xdr:rowOff>
    </xdr:to>
    <xdr:sp macro="" textlink="">
      <xdr:nvSpPr>
        <xdr:cNvPr id="92" name="楕円 91"/>
        <xdr:cNvSpPr/>
      </xdr:nvSpPr>
      <xdr:spPr>
        <a:xfrm>
          <a:off x="32385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33</xdr:row>
      <xdr:rowOff>10251</xdr:rowOff>
    </xdr:to>
    <xdr:cxnSp macro="">
      <xdr:nvCxnSpPr>
        <xdr:cNvPr id="93" name="直線コネクタ 92"/>
        <xdr:cNvCxnSpPr/>
      </xdr:nvCxnSpPr>
      <xdr:spPr>
        <a:xfrm flipV="1">
          <a:off x="3289300" y="6060258"/>
          <a:ext cx="762000" cy="37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24221</xdr:rowOff>
    </xdr:from>
    <xdr:to>
      <xdr:col>11</xdr:col>
      <xdr:colOff>187325</xdr:colOff>
      <xdr:row>33</xdr:row>
      <xdr:rowOff>125820</xdr:rowOff>
    </xdr:to>
    <xdr:sp macro="" textlink="">
      <xdr:nvSpPr>
        <xdr:cNvPr id="94" name="楕円 93"/>
        <xdr:cNvSpPr/>
      </xdr:nvSpPr>
      <xdr:spPr>
        <a:xfrm>
          <a:off x="24765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10251</xdr:rowOff>
    </xdr:from>
    <xdr:to>
      <xdr:col>15</xdr:col>
      <xdr:colOff>136525</xdr:colOff>
      <xdr:row>33</xdr:row>
      <xdr:rowOff>75021</xdr:rowOff>
    </xdr:to>
    <xdr:cxnSp macro="">
      <xdr:nvCxnSpPr>
        <xdr:cNvPr id="95" name="直線コネクタ 94"/>
        <xdr:cNvCxnSpPr/>
      </xdr:nvCxnSpPr>
      <xdr:spPr>
        <a:xfrm flipV="1">
          <a:off x="2527300" y="643962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6"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7"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8"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41110</xdr:rowOff>
    </xdr:from>
    <xdr:ext cx="405111" cy="259045"/>
    <xdr:sp macro="" textlink="">
      <xdr:nvSpPr>
        <xdr:cNvPr id="99" name="n_1mainValue有形固定資産減価償却率"/>
        <xdr:cNvSpPr txBox="1"/>
      </xdr:nvSpPr>
      <xdr:spPr>
        <a:xfrm>
          <a:off x="38360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52178</xdr:rowOff>
    </xdr:from>
    <xdr:ext cx="405111" cy="259045"/>
    <xdr:sp macro="" textlink="">
      <xdr:nvSpPr>
        <xdr:cNvPr id="100" name="n_2mainValue有形固定資産減価償却率"/>
        <xdr:cNvSpPr txBox="1"/>
      </xdr:nvSpPr>
      <xdr:spPr>
        <a:xfrm>
          <a:off x="3086744" y="648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116948</xdr:rowOff>
    </xdr:from>
    <xdr:ext cx="405111" cy="259045"/>
    <xdr:sp macro="" textlink="">
      <xdr:nvSpPr>
        <xdr:cNvPr id="101" name="n_3mainValue有形固定資産減価償却率"/>
        <xdr:cNvSpPr txBox="1"/>
      </xdr:nvSpPr>
      <xdr:spPr>
        <a:xfrm>
          <a:off x="2324744" y="654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年度より大任町し尿処理・じん芥処理・埋立処分施設建設事業が開始されたことに伴い、類似団体より高い水準にある。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今後も債務償還可能年数は長くなると思われるが、令和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年度をピークに短くなると予想される。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0" name="直線コネクタ 129"/>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3"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4" name="直線コネクタ 133"/>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35"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6" name="フローチャート: 判断 135"/>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7" name="フローチャート: 判断 136"/>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132503</xdr:rowOff>
    </xdr:from>
    <xdr:to>
      <xdr:col>76</xdr:col>
      <xdr:colOff>73025</xdr:colOff>
      <xdr:row>29</xdr:row>
      <xdr:rowOff>62653</xdr:rowOff>
    </xdr:to>
    <xdr:sp macro="" textlink="">
      <xdr:nvSpPr>
        <xdr:cNvPr id="143" name="楕円 142"/>
        <xdr:cNvSpPr/>
      </xdr:nvSpPr>
      <xdr:spPr>
        <a:xfrm>
          <a:off x="147447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155380</xdr:rowOff>
    </xdr:from>
    <xdr:ext cx="469744" cy="259045"/>
    <xdr:sp macro="" textlink="">
      <xdr:nvSpPr>
        <xdr:cNvPr id="144" name="債務償還比率該当値テキスト"/>
        <xdr:cNvSpPr txBox="1"/>
      </xdr:nvSpPr>
      <xdr:spPr>
        <a:xfrm>
          <a:off x="14846300" y="555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92752</xdr:rowOff>
    </xdr:from>
    <xdr:to>
      <xdr:col>72</xdr:col>
      <xdr:colOff>123825</xdr:colOff>
      <xdr:row>30</xdr:row>
      <xdr:rowOff>22902</xdr:rowOff>
    </xdr:to>
    <xdr:sp macro="" textlink="">
      <xdr:nvSpPr>
        <xdr:cNvPr id="145" name="楕円 144"/>
        <xdr:cNvSpPr/>
      </xdr:nvSpPr>
      <xdr:spPr>
        <a:xfrm>
          <a:off x="14033500" y="58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11853</xdr:rowOff>
    </xdr:from>
    <xdr:to>
      <xdr:col>76</xdr:col>
      <xdr:colOff>22225</xdr:colOff>
      <xdr:row>29</xdr:row>
      <xdr:rowOff>143552</xdr:rowOff>
    </xdr:to>
    <xdr:cxnSp macro="">
      <xdr:nvCxnSpPr>
        <xdr:cNvPr id="146" name="直線コネクタ 145"/>
        <xdr:cNvCxnSpPr/>
      </xdr:nvCxnSpPr>
      <xdr:spPr>
        <a:xfrm flipV="1">
          <a:off x="14084300" y="5755428"/>
          <a:ext cx="7112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7"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39429</xdr:rowOff>
    </xdr:from>
    <xdr:ext cx="469744" cy="259045"/>
    <xdr:sp macro="" textlink="">
      <xdr:nvSpPr>
        <xdr:cNvPr id="148" name="n_1mainValue債務償還比率"/>
        <xdr:cNvSpPr txBox="1"/>
      </xdr:nvSpPr>
      <xdr:spPr>
        <a:xfrm>
          <a:off x="13836727" y="56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
5,285
14.26
9,040,822
8,510,821
528,947
2,374,302
13,780,056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2" name="楕円 71"/>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158949</xdr:rowOff>
    </xdr:from>
    <xdr:ext cx="405111" cy="259045"/>
    <xdr:sp macro="" textlink="">
      <xdr:nvSpPr>
        <xdr:cNvPr id="73" name="【道路】&#10;有形固定資産減価償却率該当値テキスト"/>
        <xdr:cNvSpPr txBox="1"/>
      </xdr:nvSpPr>
      <xdr:spPr>
        <a:xfrm>
          <a:off x="4673600"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4" name="楕円 73"/>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59872</xdr:rowOff>
    </xdr:to>
    <xdr:cxnSp macro="">
      <xdr:nvCxnSpPr>
        <xdr:cNvPr id="75" name="直線コネクタ 74"/>
        <xdr:cNvCxnSpPr/>
      </xdr:nvCxnSpPr>
      <xdr:spPr>
        <a:xfrm>
          <a:off x="3797300" y="634310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xdr:rowOff>
    </xdr:from>
    <xdr:to>
      <xdr:col>15</xdr:col>
      <xdr:colOff>101600</xdr:colOff>
      <xdr:row>37</xdr:row>
      <xdr:rowOff>102507</xdr:rowOff>
    </xdr:to>
    <xdr:sp macro="" textlink="">
      <xdr:nvSpPr>
        <xdr:cNvPr id="76" name="楕円 75"/>
        <xdr:cNvSpPr/>
      </xdr:nvSpPr>
      <xdr:spPr>
        <a:xfrm>
          <a:off x="2857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51707</xdr:rowOff>
    </xdr:to>
    <xdr:cxnSp macro="">
      <xdr:nvCxnSpPr>
        <xdr:cNvPr id="77" name="直線コネクタ 76"/>
        <xdr:cNvCxnSpPr/>
      </xdr:nvCxnSpPr>
      <xdr:spPr>
        <a:xfrm flipV="1">
          <a:off x="2908300" y="63431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xdr:rowOff>
    </xdr:from>
    <xdr:to>
      <xdr:col>10</xdr:col>
      <xdr:colOff>165100</xdr:colOff>
      <xdr:row>37</xdr:row>
      <xdr:rowOff>102507</xdr:rowOff>
    </xdr:to>
    <xdr:sp macro="" textlink="">
      <xdr:nvSpPr>
        <xdr:cNvPr id="78" name="楕円 77"/>
        <xdr:cNvSpPr/>
      </xdr:nvSpPr>
      <xdr:spPr>
        <a:xfrm>
          <a:off x="1968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51707</xdr:rowOff>
    </xdr:from>
    <xdr:to>
      <xdr:col>15</xdr:col>
      <xdr:colOff>50800</xdr:colOff>
      <xdr:row>37</xdr:row>
      <xdr:rowOff>51707</xdr:rowOff>
    </xdr:to>
    <xdr:cxnSp macro="">
      <xdr:nvCxnSpPr>
        <xdr:cNvPr id="79" name="直線コネクタ 78"/>
        <xdr:cNvCxnSpPr/>
      </xdr:nvCxnSpPr>
      <xdr:spPr>
        <a:xfrm>
          <a:off x="2019300" y="6395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41383</xdr:rowOff>
    </xdr:from>
    <xdr:ext cx="405111" cy="259045"/>
    <xdr:sp macro="" textlink="">
      <xdr:nvSpPr>
        <xdr:cNvPr id="83" name="n_1mainValue【道路】&#10;有形固定資産減価償却率"/>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84" name="n_2mainValue【道路】&#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5" name="n_3mainValue【道路】&#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73623</xdr:rowOff>
    </xdr:from>
    <xdr:to>
      <xdr:col>55</xdr:col>
      <xdr:colOff>50800</xdr:colOff>
      <xdr:row>42</xdr:row>
      <xdr:rowOff>3773</xdr:rowOff>
    </xdr:to>
    <xdr:sp macro="" textlink="">
      <xdr:nvSpPr>
        <xdr:cNvPr id="124" name="楕円 123"/>
        <xdr:cNvSpPr/>
      </xdr:nvSpPr>
      <xdr:spPr>
        <a:xfrm>
          <a:off x="10426700" y="71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160000</xdr:rowOff>
    </xdr:from>
    <xdr:ext cx="534377" cy="259045"/>
    <xdr:sp macro="" textlink="">
      <xdr:nvSpPr>
        <xdr:cNvPr id="125" name="【道路】&#10;一人当たり延長該当値テキスト"/>
        <xdr:cNvSpPr txBox="1"/>
      </xdr:nvSpPr>
      <xdr:spPr>
        <a:xfrm>
          <a:off x="10515600" y="70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58071</xdr:rowOff>
    </xdr:from>
    <xdr:to>
      <xdr:col>50</xdr:col>
      <xdr:colOff>165100</xdr:colOff>
      <xdr:row>41</xdr:row>
      <xdr:rowOff>159671</xdr:rowOff>
    </xdr:to>
    <xdr:sp macro="" textlink="">
      <xdr:nvSpPr>
        <xdr:cNvPr id="126" name="楕円 125"/>
        <xdr:cNvSpPr/>
      </xdr:nvSpPr>
      <xdr:spPr>
        <a:xfrm>
          <a:off x="9588500" y="70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108871</xdr:rowOff>
    </xdr:from>
    <xdr:to>
      <xdr:col>55</xdr:col>
      <xdr:colOff>0</xdr:colOff>
      <xdr:row>41</xdr:row>
      <xdr:rowOff>124423</xdr:rowOff>
    </xdr:to>
    <xdr:cxnSp macro="">
      <xdr:nvCxnSpPr>
        <xdr:cNvPr id="127" name="直線コネクタ 126"/>
        <xdr:cNvCxnSpPr/>
      </xdr:nvCxnSpPr>
      <xdr:spPr>
        <a:xfrm>
          <a:off x="9639300" y="7138321"/>
          <a:ext cx="838200" cy="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84265</xdr:rowOff>
    </xdr:from>
    <xdr:to>
      <xdr:col>46</xdr:col>
      <xdr:colOff>38100</xdr:colOff>
      <xdr:row>42</xdr:row>
      <xdr:rowOff>14415</xdr:rowOff>
    </xdr:to>
    <xdr:sp macro="" textlink="">
      <xdr:nvSpPr>
        <xdr:cNvPr id="128" name="楕円 127"/>
        <xdr:cNvSpPr/>
      </xdr:nvSpPr>
      <xdr:spPr>
        <a:xfrm>
          <a:off x="8699500" y="71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108871</xdr:rowOff>
    </xdr:from>
    <xdr:to>
      <xdr:col>50</xdr:col>
      <xdr:colOff>114300</xdr:colOff>
      <xdr:row>41</xdr:row>
      <xdr:rowOff>135065</xdr:rowOff>
    </xdr:to>
    <xdr:cxnSp macro="">
      <xdr:nvCxnSpPr>
        <xdr:cNvPr id="129" name="直線コネクタ 128"/>
        <xdr:cNvCxnSpPr/>
      </xdr:nvCxnSpPr>
      <xdr:spPr>
        <a:xfrm flipV="1">
          <a:off x="8750300" y="7138321"/>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65325</xdr:rowOff>
    </xdr:from>
    <xdr:to>
      <xdr:col>41</xdr:col>
      <xdr:colOff>101600</xdr:colOff>
      <xdr:row>41</xdr:row>
      <xdr:rowOff>166925</xdr:rowOff>
    </xdr:to>
    <xdr:sp macro="" textlink="">
      <xdr:nvSpPr>
        <xdr:cNvPr id="130" name="楕円 129"/>
        <xdr:cNvSpPr/>
      </xdr:nvSpPr>
      <xdr:spPr>
        <a:xfrm>
          <a:off x="7810500" y="70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116125</xdr:rowOff>
    </xdr:from>
    <xdr:to>
      <xdr:col>45</xdr:col>
      <xdr:colOff>177800</xdr:colOff>
      <xdr:row>41</xdr:row>
      <xdr:rowOff>135065</xdr:rowOff>
    </xdr:to>
    <xdr:cxnSp macro="">
      <xdr:nvCxnSpPr>
        <xdr:cNvPr id="131" name="直線コネクタ 130"/>
        <xdr:cNvCxnSpPr/>
      </xdr:nvCxnSpPr>
      <xdr:spPr>
        <a:xfrm>
          <a:off x="7861300" y="7145575"/>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150798</xdr:rowOff>
    </xdr:from>
    <xdr:ext cx="534377" cy="259045"/>
    <xdr:sp macro="" textlink="">
      <xdr:nvSpPr>
        <xdr:cNvPr id="135" name="n_1mainValue【道路】&#10;一人当たり延長"/>
        <xdr:cNvSpPr txBox="1"/>
      </xdr:nvSpPr>
      <xdr:spPr>
        <a:xfrm>
          <a:off x="9359411" y="71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5542</xdr:rowOff>
    </xdr:from>
    <xdr:ext cx="534377" cy="259045"/>
    <xdr:sp macro="" textlink="">
      <xdr:nvSpPr>
        <xdr:cNvPr id="136" name="n_2mainValue【道路】&#10;一人当たり延長"/>
        <xdr:cNvSpPr txBox="1"/>
      </xdr:nvSpPr>
      <xdr:spPr>
        <a:xfrm>
          <a:off x="8483111" y="720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158052</xdr:rowOff>
    </xdr:from>
    <xdr:ext cx="534377" cy="259045"/>
    <xdr:sp macro="" textlink="">
      <xdr:nvSpPr>
        <xdr:cNvPr id="137" name="n_3mainValue【道路】&#10;一人当たり延長"/>
        <xdr:cNvSpPr txBox="1"/>
      </xdr:nvSpPr>
      <xdr:spPr>
        <a:xfrm>
          <a:off x="7594111" y="71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xdr:rowOff>
    </xdr:from>
    <xdr:to>
      <xdr:col>24</xdr:col>
      <xdr:colOff>114300</xdr:colOff>
      <xdr:row>58</xdr:row>
      <xdr:rowOff>114481</xdr:rowOff>
    </xdr:to>
    <xdr:sp macro="" textlink="">
      <xdr:nvSpPr>
        <xdr:cNvPr id="178" name="楕円 177"/>
        <xdr:cNvSpPr/>
      </xdr:nvSpPr>
      <xdr:spPr>
        <a:xfrm>
          <a:off x="45847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35758</xdr:rowOff>
    </xdr:from>
    <xdr:ext cx="405111" cy="259045"/>
    <xdr:sp macro="" textlink="">
      <xdr:nvSpPr>
        <xdr:cNvPr id="179" name="【橋りょう・トンネル】&#10;有形固定資産減価償却率該当値テキスト"/>
        <xdr:cNvSpPr txBox="1"/>
      </xdr:nvSpPr>
      <xdr:spPr>
        <a:xfrm>
          <a:off x="4673600" y="980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80" name="楕円 179"/>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21227</xdr:rowOff>
    </xdr:from>
    <xdr:to>
      <xdr:col>24</xdr:col>
      <xdr:colOff>63500</xdr:colOff>
      <xdr:row>58</xdr:row>
      <xdr:rowOff>63681</xdr:rowOff>
    </xdr:to>
    <xdr:cxnSp macro="">
      <xdr:nvCxnSpPr>
        <xdr:cNvPr id="181" name="直線コネクタ 180"/>
        <xdr:cNvCxnSpPr/>
      </xdr:nvCxnSpPr>
      <xdr:spPr>
        <a:xfrm>
          <a:off x="3797300" y="996532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82" name="楕円 181"/>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21227</xdr:rowOff>
    </xdr:from>
    <xdr:to>
      <xdr:col>19</xdr:col>
      <xdr:colOff>177800</xdr:colOff>
      <xdr:row>58</xdr:row>
      <xdr:rowOff>68580</xdr:rowOff>
    </xdr:to>
    <xdr:cxnSp macro="">
      <xdr:nvCxnSpPr>
        <xdr:cNvPr id="183" name="直線コネクタ 182"/>
        <xdr:cNvCxnSpPr/>
      </xdr:nvCxnSpPr>
      <xdr:spPr>
        <a:xfrm flipV="1">
          <a:off x="2908300" y="99653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42273</xdr:rowOff>
    </xdr:from>
    <xdr:to>
      <xdr:col>10</xdr:col>
      <xdr:colOff>165100</xdr:colOff>
      <xdr:row>58</xdr:row>
      <xdr:rowOff>143873</xdr:rowOff>
    </xdr:to>
    <xdr:sp macro="" textlink="">
      <xdr:nvSpPr>
        <xdr:cNvPr id="184" name="楕円 183"/>
        <xdr:cNvSpPr/>
      </xdr:nvSpPr>
      <xdr:spPr>
        <a:xfrm>
          <a:off x="1968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93073</xdr:rowOff>
    </xdr:to>
    <xdr:cxnSp macro="">
      <xdr:nvCxnSpPr>
        <xdr:cNvPr id="185" name="直線コネクタ 184"/>
        <xdr:cNvCxnSpPr/>
      </xdr:nvCxnSpPr>
      <xdr:spPr>
        <a:xfrm flipV="1">
          <a:off x="2019300" y="100126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8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89" name="n_1mainValue【橋りょう・トンネル】&#10;有形固定資産減価償却率"/>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90"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160400</xdr:rowOff>
    </xdr:from>
    <xdr:ext cx="405111" cy="259045"/>
    <xdr:sp macro="" textlink="">
      <xdr:nvSpPr>
        <xdr:cNvPr id="191" name="n_3mainValue【橋りょう・トンネル】&#10;有形固定資産減価償却率"/>
        <xdr:cNvSpPr txBox="1"/>
      </xdr:nvSpPr>
      <xdr:spPr>
        <a:xfrm>
          <a:off x="1816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36691</xdr:rowOff>
    </xdr:from>
    <xdr:to>
      <xdr:col>55</xdr:col>
      <xdr:colOff>50800</xdr:colOff>
      <xdr:row>63</xdr:row>
      <xdr:rowOff>138291</xdr:rowOff>
    </xdr:to>
    <xdr:sp macro="" textlink="">
      <xdr:nvSpPr>
        <xdr:cNvPr id="230" name="楕円 229"/>
        <xdr:cNvSpPr/>
      </xdr:nvSpPr>
      <xdr:spPr>
        <a:xfrm>
          <a:off x="10426700" y="108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15118</xdr:rowOff>
    </xdr:from>
    <xdr:ext cx="599010" cy="259045"/>
    <xdr:sp macro="" textlink="">
      <xdr:nvSpPr>
        <xdr:cNvPr id="231" name="【橋りょう・トンネル】&#10;一人当たり有形固定資産（償却資産）額該当値テキスト"/>
        <xdr:cNvSpPr txBox="1"/>
      </xdr:nvSpPr>
      <xdr:spPr>
        <a:xfrm>
          <a:off x="10515600" y="1081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44328</xdr:rowOff>
    </xdr:from>
    <xdr:to>
      <xdr:col>50</xdr:col>
      <xdr:colOff>165100</xdr:colOff>
      <xdr:row>63</xdr:row>
      <xdr:rowOff>145928</xdr:rowOff>
    </xdr:to>
    <xdr:sp macro="" textlink="">
      <xdr:nvSpPr>
        <xdr:cNvPr id="232" name="楕円 231"/>
        <xdr:cNvSpPr/>
      </xdr:nvSpPr>
      <xdr:spPr>
        <a:xfrm>
          <a:off x="9588500" y="108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87491</xdr:rowOff>
    </xdr:from>
    <xdr:to>
      <xdr:col>55</xdr:col>
      <xdr:colOff>0</xdr:colOff>
      <xdr:row>63</xdr:row>
      <xdr:rowOff>95128</xdr:rowOff>
    </xdr:to>
    <xdr:cxnSp macro="">
      <xdr:nvCxnSpPr>
        <xdr:cNvPr id="233" name="直線コネクタ 232"/>
        <xdr:cNvCxnSpPr/>
      </xdr:nvCxnSpPr>
      <xdr:spPr>
        <a:xfrm flipV="1">
          <a:off x="9639300" y="10888841"/>
          <a:ext cx="8382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45655</xdr:rowOff>
    </xdr:from>
    <xdr:to>
      <xdr:col>46</xdr:col>
      <xdr:colOff>38100</xdr:colOff>
      <xdr:row>63</xdr:row>
      <xdr:rowOff>147255</xdr:rowOff>
    </xdr:to>
    <xdr:sp macro="" textlink="">
      <xdr:nvSpPr>
        <xdr:cNvPr id="234" name="楕円 233"/>
        <xdr:cNvSpPr/>
      </xdr:nvSpPr>
      <xdr:spPr>
        <a:xfrm>
          <a:off x="8699500" y="108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95128</xdr:rowOff>
    </xdr:from>
    <xdr:to>
      <xdr:col>50</xdr:col>
      <xdr:colOff>114300</xdr:colOff>
      <xdr:row>63</xdr:row>
      <xdr:rowOff>96455</xdr:rowOff>
    </xdr:to>
    <xdr:cxnSp macro="">
      <xdr:nvCxnSpPr>
        <xdr:cNvPr id="235" name="直線コネクタ 234"/>
        <xdr:cNvCxnSpPr/>
      </xdr:nvCxnSpPr>
      <xdr:spPr>
        <a:xfrm flipV="1">
          <a:off x="8750300" y="10896478"/>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48158</xdr:rowOff>
    </xdr:from>
    <xdr:to>
      <xdr:col>41</xdr:col>
      <xdr:colOff>101600</xdr:colOff>
      <xdr:row>63</xdr:row>
      <xdr:rowOff>149758</xdr:rowOff>
    </xdr:to>
    <xdr:sp macro="" textlink="">
      <xdr:nvSpPr>
        <xdr:cNvPr id="236" name="楕円 235"/>
        <xdr:cNvSpPr/>
      </xdr:nvSpPr>
      <xdr:spPr>
        <a:xfrm>
          <a:off x="7810500" y="108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96455</xdr:rowOff>
    </xdr:from>
    <xdr:to>
      <xdr:col>45</xdr:col>
      <xdr:colOff>177800</xdr:colOff>
      <xdr:row>63</xdr:row>
      <xdr:rowOff>98958</xdr:rowOff>
    </xdr:to>
    <xdr:cxnSp macro="">
      <xdr:nvCxnSpPr>
        <xdr:cNvPr id="237" name="直線コネクタ 236"/>
        <xdr:cNvCxnSpPr/>
      </xdr:nvCxnSpPr>
      <xdr:spPr>
        <a:xfrm flipV="1">
          <a:off x="7861300" y="1089780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137055</xdr:rowOff>
    </xdr:from>
    <xdr:ext cx="599010" cy="259045"/>
    <xdr:sp macro="" textlink="">
      <xdr:nvSpPr>
        <xdr:cNvPr id="241" name="n_1mainValue【橋りょう・トンネル】&#10;一人当たり有形固定資産（償却資産）額"/>
        <xdr:cNvSpPr txBox="1"/>
      </xdr:nvSpPr>
      <xdr:spPr>
        <a:xfrm>
          <a:off x="9327095" y="1093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138382</xdr:rowOff>
    </xdr:from>
    <xdr:ext cx="599010" cy="259045"/>
    <xdr:sp macro="" textlink="">
      <xdr:nvSpPr>
        <xdr:cNvPr id="242" name="n_2mainValue【橋りょう・トンネル】&#10;一人当たり有形固定資産（償却資産）額"/>
        <xdr:cNvSpPr txBox="1"/>
      </xdr:nvSpPr>
      <xdr:spPr>
        <a:xfrm>
          <a:off x="8450795" y="1093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140885</xdr:rowOff>
    </xdr:from>
    <xdr:ext cx="599010" cy="259045"/>
    <xdr:sp macro="" textlink="">
      <xdr:nvSpPr>
        <xdr:cNvPr id="243" name="n_3mainValue【橋りょう・トンネル】&#10;一人当たり有形固定資産（償却資産）額"/>
        <xdr:cNvSpPr txBox="1"/>
      </xdr:nvSpPr>
      <xdr:spPr>
        <a:xfrm>
          <a:off x="7561795" y="1094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83" name="楕円 282"/>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284" name="【公営住宅】&#10;有形固定資産減価償却率該当値テキスト"/>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285" name="楕円 284"/>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5714</xdr:rowOff>
    </xdr:from>
    <xdr:to>
      <xdr:col>24</xdr:col>
      <xdr:colOff>63500</xdr:colOff>
      <xdr:row>85</xdr:row>
      <xdr:rowOff>15239</xdr:rowOff>
    </xdr:to>
    <xdr:cxnSp macro="">
      <xdr:nvCxnSpPr>
        <xdr:cNvPr id="286" name="直線コネクタ 285"/>
        <xdr:cNvCxnSpPr/>
      </xdr:nvCxnSpPr>
      <xdr:spPr>
        <a:xfrm>
          <a:off x="3797300" y="13893164"/>
          <a:ext cx="838200" cy="6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287" name="楕円 286"/>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82</xdr:row>
      <xdr:rowOff>20955</xdr:rowOff>
    </xdr:to>
    <xdr:cxnSp macro="">
      <xdr:nvCxnSpPr>
        <xdr:cNvPr id="288" name="直線コネクタ 287"/>
        <xdr:cNvCxnSpPr/>
      </xdr:nvCxnSpPr>
      <xdr:spPr>
        <a:xfrm flipV="1">
          <a:off x="2908300" y="13893164"/>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89" name="楕円 288"/>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20955</xdr:rowOff>
    </xdr:from>
    <xdr:to>
      <xdr:col>15</xdr:col>
      <xdr:colOff>50800</xdr:colOff>
      <xdr:row>82</xdr:row>
      <xdr:rowOff>76200</xdr:rowOff>
    </xdr:to>
    <xdr:cxnSp macro="">
      <xdr:nvCxnSpPr>
        <xdr:cNvPr id="290" name="直線コネクタ 289"/>
        <xdr:cNvCxnSpPr/>
      </xdr:nvCxnSpPr>
      <xdr:spPr>
        <a:xfrm flipV="1">
          <a:off x="2019300" y="140798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294" name="n_1mainValue【公営住宅】&#10;有形固定資産減価償却率"/>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62882</xdr:rowOff>
    </xdr:from>
    <xdr:ext cx="405111" cy="259045"/>
    <xdr:sp macro="" textlink="">
      <xdr:nvSpPr>
        <xdr:cNvPr id="295" name="n_2mainValue【公営住宅】&#10;有形固定資産減価償却率"/>
        <xdr:cNvSpPr txBox="1"/>
      </xdr:nvSpPr>
      <xdr:spPr>
        <a:xfrm>
          <a:off x="2705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96" name="n_3mainValue【公営住宅】&#10;有形固定資産減価償却率"/>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169227</xdr:rowOff>
    </xdr:from>
    <xdr:to>
      <xdr:col>55</xdr:col>
      <xdr:colOff>50800</xdr:colOff>
      <xdr:row>78</xdr:row>
      <xdr:rowOff>99377</xdr:rowOff>
    </xdr:to>
    <xdr:sp macro="" textlink="">
      <xdr:nvSpPr>
        <xdr:cNvPr id="335" name="楕円 334"/>
        <xdr:cNvSpPr/>
      </xdr:nvSpPr>
      <xdr:spPr>
        <a:xfrm>
          <a:off x="10426700" y="133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122254</xdr:rowOff>
    </xdr:from>
    <xdr:ext cx="469744" cy="259045"/>
    <xdr:sp macro="" textlink="">
      <xdr:nvSpPr>
        <xdr:cNvPr id="336" name="【公営住宅】&#10;一人当たり面積該当値テキスト"/>
        <xdr:cNvSpPr txBox="1"/>
      </xdr:nvSpPr>
      <xdr:spPr>
        <a:xfrm>
          <a:off x="10515600" y="133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27876</xdr:rowOff>
    </xdr:from>
    <xdr:to>
      <xdr:col>50</xdr:col>
      <xdr:colOff>165100</xdr:colOff>
      <xdr:row>78</xdr:row>
      <xdr:rowOff>129476</xdr:rowOff>
    </xdr:to>
    <xdr:sp macro="" textlink="">
      <xdr:nvSpPr>
        <xdr:cNvPr id="337" name="楕円 336"/>
        <xdr:cNvSpPr/>
      </xdr:nvSpPr>
      <xdr:spPr>
        <a:xfrm>
          <a:off x="9588500" y="134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48577</xdr:rowOff>
    </xdr:from>
    <xdr:to>
      <xdr:col>55</xdr:col>
      <xdr:colOff>0</xdr:colOff>
      <xdr:row>78</xdr:row>
      <xdr:rowOff>78676</xdr:rowOff>
    </xdr:to>
    <xdr:cxnSp macro="">
      <xdr:nvCxnSpPr>
        <xdr:cNvPr id="338" name="直線コネクタ 337"/>
        <xdr:cNvCxnSpPr/>
      </xdr:nvCxnSpPr>
      <xdr:spPr>
        <a:xfrm flipV="1">
          <a:off x="9639300" y="13421677"/>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107505</xdr:rowOff>
    </xdr:from>
    <xdr:to>
      <xdr:col>46</xdr:col>
      <xdr:colOff>38100</xdr:colOff>
      <xdr:row>81</xdr:row>
      <xdr:rowOff>37655</xdr:rowOff>
    </xdr:to>
    <xdr:sp macro="" textlink="">
      <xdr:nvSpPr>
        <xdr:cNvPr id="339" name="楕円 338"/>
        <xdr:cNvSpPr/>
      </xdr:nvSpPr>
      <xdr:spPr>
        <a:xfrm>
          <a:off x="8699500" y="138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78676</xdr:rowOff>
    </xdr:from>
    <xdr:to>
      <xdr:col>50</xdr:col>
      <xdr:colOff>114300</xdr:colOff>
      <xdr:row>80</xdr:row>
      <xdr:rowOff>158305</xdr:rowOff>
    </xdr:to>
    <xdr:cxnSp macro="">
      <xdr:nvCxnSpPr>
        <xdr:cNvPr id="340" name="直線コネクタ 339"/>
        <xdr:cNvCxnSpPr/>
      </xdr:nvCxnSpPr>
      <xdr:spPr>
        <a:xfrm flipV="1">
          <a:off x="8750300" y="13451776"/>
          <a:ext cx="889000" cy="4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123698</xdr:rowOff>
    </xdr:from>
    <xdr:to>
      <xdr:col>41</xdr:col>
      <xdr:colOff>101600</xdr:colOff>
      <xdr:row>81</xdr:row>
      <xdr:rowOff>53848</xdr:rowOff>
    </xdr:to>
    <xdr:sp macro="" textlink="">
      <xdr:nvSpPr>
        <xdr:cNvPr id="341" name="楕円 340"/>
        <xdr:cNvSpPr/>
      </xdr:nvSpPr>
      <xdr:spPr>
        <a:xfrm>
          <a:off x="7810500" y="13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158305</xdr:rowOff>
    </xdr:from>
    <xdr:to>
      <xdr:col>45</xdr:col>
      <xdr:colOff>177800</xdr:colOff>
      <xdr:row>81</xdr:row>
      <xdr:rowOff>3048</xdr:rowOff>
    </xdr:to>
    <xdr:cxnSp macro="">
      <xdr:nvCxnSpPr>
        <xdr:cNvPr id="342" name="直線コネクタ 341"/>
        <xdr:cNvCxnSpPr/>
      </xdr:nvCxnSpPr>
      <xdr:spPr>
        <a:xfrm flipV="1">
          <a:off x="7861300" y="1387430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43"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146003</xdr:rowOff>
    </xdr:from>
    <xdr:ext cx="469744" cy="259045"/>
    <xdr:sp macro="" textlink="">
      <xdr:nvSpPr>
        <xdr:cNvPr id="346" name="n_1mainValue【公営住宅】&#10;一人当たり面積"/>
        <xdr:cNvSpPr txBox="1"/>
      </xdr:nvSpPr>
      <xdr:spPr>
        <a:xfrm>
          <a:off x="9391727" y="131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54182</xdr:rowOff>
    </xdr:from>
    <xdr:ext cx="469744" cy="259045"/>
    <xdr:sp macro="" textlink="">
      <xdr:nvSpPr>
        <xdr:cNvPr id="347" name="n_2mainValue【公営住宅】&#10;一人当たり面積"/>
        <xdr:cNvSpPr txBox="1"/>
      </xdr:nvSpPr>
      <xdr:spPr>
        <a:xfrm>
          <a:off x="8515427" y="1359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70375</xdr:rowOff>
    </xdr:from>
    <xdr:ext cx="469744" cy="259045"/>
    <xdr:sp macro="" textlink="">
      <xdr:nvSpPr>
        <xdr:cNvPr id="348" name="n_3mainValue【公営住宅】&#10;一人当たり面積"/>
        <xdr:cNvSpPr txBox="1"/>
      </xdr:nvSpPr>
      <xdr:spPr>
        <a:xfrm>
          <a:off x="7626427" y="1361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2" name="テキスト ボックス 3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2" name="テキスト ボックス 4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06" name="直線コネクタ 405"/>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07"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08" name="直線コネクタ 407"/>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09"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10" name="直線コネクタ 409"/>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11"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12" name="フローチャート: 判断 411"/>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13" name="フローチャート: 判断 412"/>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14" name="フローチャート: 判断 413"/>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15" name="フローチャート: 判断 414"/>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43906</xdr:rowOff>
    </xdr:from>
    <xdr:to>
      <xdr:col>85</xdr:col>
      <xdr:colOff>177800</xdr:colOff>
      <xdr:row>57</xdr:row>
      <xdr:rowOff>145506</xdr:rowOff>
    </xdr:to>
    <xdr:sp macro="" textlink="">
      <xdr:nvSpPr>
        <xdr:cNvPr id="421" name="楕円 420"/>
        <xdr:cNvSpPr/>
      </xdr:nvSpPr>
      <xdr:spPr>
        <a:xfrm>
          <a:off x="16268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66783</xdr:rowOff>
    </xdr:from>
    <xdr:ext cx="405111" cy="259045"/>
    <xdr:sp macro="" textlink="">
      <xdr:nvSpPr>
        <xdr:cNvPr id="422" name="【学校施設】&#10;有形固定資産減価償却率該当値テキスト"/>
        <xdr:cNvSpPr txBox="1"/>
      </xdr:nvSpPr>
      <xdr:spPr>
        <a:xfrm>
          <a:off x="16357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423" name="楕円 422"/>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94706</xdr:rowOff>
    </xdr:from>
    <xdr:to>
      <xdr:col>85</xdr:col>
      <xdr:colOff>127000</xdr:colOff>
      <xdr:row>57</xdr:row>
      <xdr:rowOff>114300</xdr:rowOff>
    </xdr:to>
    <xdr:cxnSp macro="">
      <xdr:nvCxnSpPr>
        <xdr:cNvPr id="424" name="直線コネクタ 423"/>
        <xdr:cNvCxnSpPr/>
      </xdr:nvCxnSpPr>
      <xdr:spPr>
        <a:xfrm flipV="1">
          <a:off x="15481300" y="98673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105954</xdr:rowOff>
    </xdr:from>
    <xdr:to>
      <xdr:col>76</xdr:col>
      <xdr:colOff>165100</xdr:colOff>
      <xdr:row>58</xdr:row>
      <xdr:rowOff>36104</xdr:rowOff>
    </xdr:to>
    <xdr:sp macro="" textlink="">
      <xdr:nvSpPr>
        <xdr:cNvPr id="425" name="楕円 424"/>
        <xdr:cNvSpPr/>
      </xdr:nvSpPr>
      <xdr:spPr>
        <a:xfrm>
          <a:off x="14541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57</xdr:row>
      <xdr:rowOff>156754</xdr:rowOff>
    </xdr:to>
    <xdr:cxnSp macro="">
      <xdr:nvCxnSpPr>
        <xdr:cNvPr id="426" name="直線コネクタ 425"/>
        <xdr:cNvCxnSpPr/>
      </xdr:nvCxnSpPr>
      <xdr:spPr>
        <a:xfrm flipV="1">
          <a:off x="14592300" y="98869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35741</xdr:rowOff>
    </xdr:from>
    <xdr:to>
      <xdr:col>72</xdr:col>
      <xdr:colOff>38100</xdr:colOff>
      <xdr:row>58</xdr:row>
      <xdr:rowOff>137341</xdr:rowOff>
    </xdr:to>
    <xdr:sp macro="" textlink="">
      <xdr:nvSpPr>
        <xdr:cNvPr id="427" name="楕円 426"/>
        <xdr:cNvSpPr/>
      </xdr:nvSpPr>
      <xdr:spPr>
        <a:xfrm>
          <a:off x="13652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156754</xdr:rowOff>
    </xdr:from>
    <xdr:to>
      <xdr:col>76</xdr:col>
      <xdr:colOff>114300</xdr:colOff>
      <xdr:row>58</xdr:row>
      <xdr:rowOff>86541</xdr:rowOff>
    </xdr:to>
    <xdr:cxnSp macro="">
      <xdr:nvCxnSpPr>
        <xdr:cNvPr id="428" name="直線コネクタ 427"/>
        <xdr:cNvCxnSpPr/>
      </xdr:nvCxnSpPr>
      <xdr:spPr>
        <a:xfrm flipV="1">
          <a:off x="13703300" y="992940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29"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30"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31"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10177</xdr:rowOff>
    </xdr:from>
    <xdr:ext cx="405111" cy="259045"/>
    <xdr:sp macro="" textlink="">
      <xdr:nvSpPr>
        <xdr:cNvPr id="432" name="n_1mainValue【学校施設】&#10;有形固定資産減価償却率"/>
        <xdr:cNvSpPr txBox="1"/>
      </xdr:nvSpPr>
      <xdr:spPr>
        <a:xfrm>
          <a:off x="15266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52631</xdr:rowOff>
    </xdr:from>
    <xdr:ext cx="405111" cy="259045"/>
    <xdr:sp macro="" textlink="">
      <xdr:nvSpPr>
        <xdr:cNvPr id="433" name="n_2mainValue【学校施設】&#10;有形固定資産減価償却率"/>
        <xdr:cNvSpPr txBox="1"/>
      </xdr:nvSpPr>
      <xdr:spPr>
        <a:xfrm>
          <a:off x="14389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153868</xdr:rowOff>
    </xdr:from>
    <xdr:ext cx="405111" cy="259045"/>
    <xdr:sp macro="" textlink="">
      <xdr:nvSpPr>
        <xdr:cNvPr id="434" name="n_3mainValue【学校施設】&#10;有形固定資産減価償却率"/>
        <xdr:cNvSpPr txBox="1"/>
      </xdr:nvSpPr>
      <xdr:spPr>
        <a:xfrm>
          <a:off x="13500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5" name="直線コネクタ 4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6" name="テキスト ボックス 4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7" name="直線コネクタ 4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8" name="テキスト ボックス 4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9" name="直線コネクタ 4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0" name="テキスト ボックス 4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1" name="直線コネクタ 4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2" name="テキスト ボックス 4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3" name="直線コネクタ 4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4" name="テキスト ボックス 45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5" name="直線コネクタ 4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6" name="テキスト ボックス 45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8" name="テキスト ボックス 4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60" name="直線コネクタ 459"/>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61"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62" name="直線コネクタ 461"/>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63"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64" name="直線コネクタ 463"/>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65"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66" name="フローチャート: 判断 465"/>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67" name="フローチャート: 判断 466"/>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68" name="フローチャート: 判断 467"/>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69" name="フローチャート: 判断 468"/>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120432</xdr:rowOff>
    </xdr:from>
    <xdr:to>
      <xdr:col>116</xdr:col>
      <xdr:colOff>114300</xdr:colOff>
      <xdr:row>63</xdr:row>
      <xdr:rowOff>50582</xdr:rowOff>
    </xdr:to>
    <xdr:sp macro="" textlink="">
      <xdr:nvSpPr>
        <xdr:cNvPr id="475" name="楕円 474"/>
        <xdr:cNvSpPr/>
      </xdr:nvSpPr>
      <xdr:spPr>
        <a:xfrm>
          <a:off x="22110700" y="107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143309</xdr:rowOff>
    </xdr:from>
    <xdr:ext cx="469744" cy="259045"/>
    <xdr:sp macro="" textlink="">
      <xdr:nvSpPr>
        <xdr:cNvPr id="476" name="【学校施設】&#10;一人当たり面積該当値テキスト"/>
        <xdr:cNvSpPr txBox="1"/>
      </xdr:nvSpPr>
      <xdr:spPr>
        <a:xfrm>
          <a:off x="22199600" y="106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117493</xdr:rowOff>
    </xdr:from>
    <xdr:to>
      <xdr:col>112</xdr:col>
      <xdr:colOff>38100</xdr:colOff>
      <xdr:row>63</xdr:row>
      <xdr:rowOff>47643</xdr:rowOff>
    </xdr:to>
    <xdr:sp macro="" textlink="">
      <xdr:nvSpPr>
        <xdr:cNvPr id="477" name="楕円 476"/>
        <xdr:cNvSpPr/>
      </xdr:nvSpPr>
      <xdr:spPr>
        <a:xfrm>
          <a:off x="21272500" y="107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168293</xdr:rowOff>
    </xdr:from>
    <xdr:to>
      <xdr:col>116</xdr:col>
      <xdr:colOff>63500</xdr:colOff>
      <xdr:row>62</xdr:row>
      <xdr:rowOff>171232</xdr:rowOff>
    </xdr:to>
    <xdr:cxnSp macro="">
      <xdr:nvCxnSpPr>
        <xdr:cNvPr id="478" name="直線コネクタ 477"/>
        <xdr:cNvCxnSpPr/>
      </xdr:nvCxnSpPr>
      <xdr:spPr>
        <a:xfrm>
          <a:off x="21323300" y="1079819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120106</xdr:rowOff>
    </xdr:from>
    <xdr:to>
      <xdr:col>107</xdr:col>
      <xdr:colOff>101600</xdr:colOff>
      <xdr:row>63</xdr:row>
      <xdr:rowOff>50256</xdr:rowOff>
    </xdr:to>
    <xdr:sp macro="" textlink="">
      <xdr:nvSpPr>
        <xdr:cNvPr id="479" name="楕円 478"/>
        <xdr:cNvSpPr/>
      </xdr:nvSpPr>
      <xdr:spPr>
        <a:xfrm>
          <a:off x="20383500" y="10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168293</xdr:rowOff>
    </xdr:from>
    <xdr:to>
      <xdr:col>111</xdr:col>
      <xdr:colOff>177800</xdr:colOff>
      <xdr:row>62</xdr:row>
      <xdr:rowOff>170906</xdr:rowOff>
    </xdr:to>
    <xdr:cxnSp macro="">
      <xdr:nvCxnSpPr>
        <xdr:cNvPr id="480" name="直線コネクタ 479"/>
        <xdr:cNvCxnSpPr/>
      </xdr:nvCxnSpPr>
      <xdr:spPr>
        <a:xfrm flipV="1">
          <a:off x="20434300" y="1079819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152872</xdr:rowOff>
    </xdr:from>
    <xdr:to>
      <xdr:col>102</xdr:col>
      <xdr:colOff>165100</xdr:colOff>
      <xdr:row>63</xdr:row>
      <xdr:rowOff>83022</xdr:rowOff>
    </xdr:to>
    <xdr:sp macro="" textlink="">
      <xdr:nvSpPr>
        <xdr:cNvPr id="481" name="楕円 480"/>
        <xdr:cNvSpPr/>
      </xdr:nvSpPr>
      <xdr:spPr>
        <a:xfrm>
          <a:off x="19494500" y="107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170906</xdr:rowOff>
    </xdr:from>
    <xdr:to>
      <xdr:col>107</xdr:col>
      <xdr:colOff>50800</xdr:colOff>
      <xdr:row>63</xdr:row>
      <xdr:rowOff>32222</xdr:rowOff>
    </xdr:to>
    <xdr:cxnSp macro="">
      <xdr:nvCxnSpPr>
        <xdr:cNvPr id="482" name="直線コネクタ 481"/>
        <xdr:cNvCxnSpPr/>
      </xdr:nvCxnSpPr>
      <xdr:spPr>
        <a:xfrm flipV="1">
          <a:off x="19545300" y="1080080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483"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484"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485" name="n_3aveValue【学校施設】&#10;一人当たり面積"/>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64170</xdr:rowOff>
    </xdr:from>
    <xdr:ext cx="469744" cy="259045"/>
    <xdr:sp macro="" textlink="">
      <xdr:nvSpPr>
        <xdr:cNvPr id="486" name="n_1mainValue【学校施設】&#10;一人当たり面積"/>
        <xdr:cNvSpPr txBox="1"/>
      </xdr:nvSpPr>
      <xdr:spPr>
        <a:xfrm>
          <a:off x="21075727" y="1052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66783</xdr:rowOff>
    </xdr:from>
    <xdr:ext cx="469744" cy="259045"/>
    <xdr:sp macro="" textlink="">
      <xdr:nvSpPr>
        <xdr:cNvPr id="487" name="n_2mainValue【学校施設】&#10;一人当たり面積"/>
        <xdr:cNvSpPr txBox="1"/>
      </xdr:nvSpPr>
      <xdr:spPr>
        <a:xfrm>
          <a:off x="20199427" y="1052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99549</xdr:rowOff>
    </xdr:from>
    <xdr:ext cx="469744" cy="259045"/>
    <xdr:sp macro="" textlink="">
      <xdr:nvSpPr>
        <xdr:cNvPr id="488" name="n_3mainValue【学校施設】&#10;一人当たり面積"/>
        <xdr:cNvSpPr txBox="1"/>
      </xdr:nvSpPr>
      <xdr:spPr>
        <a:xfrm>
          <a:off x="19310427" y="1055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5" name="テキスト ボックス 5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5" name="テキスト ボックス 52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29" name="直線コネクタ 528"/>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30"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31" name="直線コネクタ 53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3" name="直線コネクタ 53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534" name="【公民館】&#10;有形固定資産減価償却率平均値テキスト"/>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35" name="フローチャート: 判断 53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6" name="フローチャート: 判断 535"/>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37" name="フローチャート: 判断 536"/>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38" name="フローチャート: 判断 537"/>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4" name="楕円 543"/>
        <xdr:cNvSpPr/>
      </xdr:nvSpPr>
      <xdr:spPr>
        <a:xfrm>
          <a:off x="16268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76216</xdr:rowOff>
    </xdr:from>
    <xdr:ext cx="405111" cy="259045"/>
    <xdr:sp macro="" textlink="">
      <xdr:nvSpPr>
        <xdr:cNvPr id="545" name="【公民館】&#10;有形固定資産減価償却率該当値テキスト"/>
        <xdr:cNvSpPr txBox="1"/>
      </xdr:nvSpPr>
      <xdr:spPr>
        <a:xfrm>
          <a:off x="16357600"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546" name="楕円 545"/>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104</xdr:row>
      <xdr:rowOff>15239</xdr:rowOff>
    </xdr:to>
    <xdr:cxnSp macro="">
      <xdr:nvCxnSpPr>
        <xdr:cNvPr id="547" name="直線コネクタ 546"/>
        <xdr:cNvCxnSpPr/>
      </xdr:nvCxnSpPr>
      <xdr:spPr>
        <a:xfrm flipV="1">
          <a:off x="15481300" y="1780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548" name="楕円 547"/>
        <xdr:cNvSpPr/>
      </xdr:nvSpPr>
      <xdr:spPr>
        <a:xfrm>
          <a:off x="1454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15239</xdr:rowOff>
    </xdr:from>
    <xdr:to>
      <xdr:col>81</xdr:col>
      <xdr:colOff>50800</xdr:colOff>
      <xdr:row>104</xdr:row>
      <xdr:rowOff>91439</xdr:rowOff>
    </xdr:to>
    <xdr:cxnSp macro="">
      <xdr:nvCxnSpPr>
        <xdr:cNvPr id="549" name="直線コネクタ 548"/>
        <xdr:cNvCxnSpPr/>
      </xdr:nvCxnSpPr>
      <xdr:spPr>
        <a:xfrm flipV="1">
          <a:off x="14592300" y="17846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76836</xdr:rowOff>
    </xdr:from>
    <xdr:to>
      <xdr:col>72</xdr:col>
      <xdr:colOff>38100</xdr:colOff>
      <xdr:row>105</xdr:row>
      <xdr:rowOff>6986</xdr:rowOff>
    </xdr:to>
    <xdr:sp macro="" textlink="">
      <xdr:nvSpPr>
        <xdr:cNvPr id="550" name="楕円 549"/>
        <xdr:cNvSpPr/>
      </xdr:nvSpPr>
      <xdr:spPr>
        <a:xfrm>
          <a:off x="13652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91439</xdr:rowOff>
    </xdr:from>
    <xdr:to>
      <xdr:col>76</xdr:col>
      <xdr:colOff>114300</xdr:colOff>
      <xdr:row>104</xdr:row>
      <xdr:rowOff>127636</xdr:rowOff>
    </xdr:to>
    <xdr:cxnSp macro="">
      <xdr:nvCxnSpPr>
        <xdr:cNvPr id="551" name="直線コネクタ 550"/>
        <xdr:cNvCxnSpPr/>
      </xdr:nvCxnSpPr>
      <xdr:spPr>
        <a:xfrm flipV="1">
          <a:off x="13703300" y="179222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552"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553"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54"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57166</xdr:rowOff>
    </xdr:from>
    <xdr:ext cx="405111" cy="259045"/>
    <xdr:sp macro="" textlink="">
      <xdr:nvSpPr>
        <xdr:cNvPr id="555" name="n_1mainValue【公民館】&#10;有形固定資産減価償却率"/>
        <xdr:cNvSpPr txBox="1"/>
      </xdr:nvSpPr>
      <xdr:spPr>
        <a:xfrm>
          <a:off x="152660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133366</xdr:rowOff>
    </xdr:from>
    <xdr:ext cx="405111" cy="259045"/>
    <xdr:sp macro="" textlink="">
      <xdr:nvSpPr>
        <xdr:cNvPr id="556" name="n_2mainValue【公民館】&#10;有形固定資産減価償却率"/>
        <xdr:cNvSpPr txBox="1"/>
      </xdr:nvSpPr>
      <xdr:spPr>
        <a:xfrm>
          <a:off x="14389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169563</xdr:rowOff>
    </xdr:from>
    <xdr:ext cx="405111" cy="259045"/>
    <xdr:sp macro="" textlink="">
      <xdr:nvSpPr>
        <xdr:cNvPr id="557" name="n_3mainValue【公民館】&#10;有形固定資産減価償却率"/>
        <xdr:cNvSpPr txBox="1"/>
      </xdr:nvSpPr>
      <xdr:spPr>
        <a:xfrm>
          <a:off x="13500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581" name="直線コネクタ 580"/>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582"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83" name="直線コネクタ 582"/>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584"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585" name="直線コネクタ 584"/>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586"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87" name="フローチャート: 判断 58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88" name="フローチャート: 判断 587"/>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89" name="フローチャート: 判断 588"/>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590" name="フローチャート: 判断 589"/>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88900</xdr:rowOff>
    </xdr:from>
    <xdr:to>
      <xdr:col>116</xdr:col>
      <xdr:colOff>114300</xdr:colOff>
      <xdr:row>101</xdr:row>
      <xdr:rowOff>19050</xdr:rowOff>
    </xdr:to>
    <xdr:sp macro="" textlink="">
      <xdr:nvSpPr>
        <xdr:cNvPr id="596" name="楕円 595"/>
        <xdr:cNvSpPr/>
      </xdr:nvSpPr>
      <xdr:spPr>
        <a:xfrm>
          <a:off x="22110700" y="172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111777</xdr:rowOff>
    </xdr:from>
    <xdr:ext cx="469744" cy="259045"/>
    <xdr:sp macro="" textlink="">
      <xdr:nvSpPr>
        <xdr:cNvPr id="597" name="【公民館】&#10;一人当たり面積該当値テキスト"/>
        <xdr:cNvSpPr txBox="1"/>
      </xdr:nvSpPr>
      <xdr:spPr>
        <a:xfrm>
          <a:off x="22199600"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74930</xdr:rowOff>
    </xdr:from>
    <xdr:to>
      <xdr:col>112</xdr:col>
      <xdr:colOff>38100</xdr:colOff>
      <xdr:row>101</xdr:row>
      <xdr:rowOff>5080</xdr:rowOff>
    </xdr:to>
    <xdr:sp macro="" textlink="">
      <xdr:nvSpPr>
        <xdr:cNvPr id="598" name="楕円 597"/>
        <xdr:cNvSpPr/>
      </xdr:nvSpPr>
      <xdr:spPr>
        <a:xfrm>
          <a:off x="212725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125730</xdr:rowOff>
    </xdr:from>
    <xdr:to>
      <xdr:col>116</xdr:col>
      <xdr:colOff>63500</xdr:colOff>
      <xdr:row>100</xdr:row>
      <xdr:rowOff>139700</xdr:rowOff>
    </xdr:to>
    <xdr:cxnSp macro="">
      <xdr:nvCxnSpPr>
        <xdr:cNvPr id="599" name="直線コネクタ 598"/>
        <xdr:cNvCxnSpPr/>
      </xdr:nvCxnSpPr>
      <xdr:spPr>
        <a:xfrm>
          <a:off x="21323300" y="1727073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87630</xdr:rowOff>
    </xdr:from>
    <xdr:to>
      <xdr:col>107</xdr:col>
      <xdr:colOff>101600</xdr:colOff>
      <xdr:row>101</xdr:row>
      <xdr:rowOff>17780</xdr:rowOff>
    </xdr:to>
    <xdr:sp macro="" textlink="">
      <xdr:nvSpPr>
        <xdr:cNvPr id="600" name="楕円 599"/>
        <xdr:cNvSpPr/>
      </xdr:nvSpPr>
      <xdr:spPr>
        <a:xfrm>
          <a:off x="20383500" y="172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125730</xdr:rowOff>
    </xdr:from>
    <xdr:to>
      <xdr:col>111</xdr:col>
      <xdr:colOff>177800</xdr:colOff>
      <xdr:row>100</xdr:row>
      <xdr:rowOff>138430</xdr:rowOff>
    </xdr:to>
    <xdr:cxnSp macro="">
      <xdr:nvCxnSpPr>
        <xdr:cNvPr id="601" name="直線コネクタ 600"/>
        <xdr:cNvCxnSpPr/>
      </xdr:nvCxnSpPr>
      <xdr:spPr>
        <a:xfrm flipV="1">
          <a:off x="20434300" y="172707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110489</xdr:rowOff>
    </xdr:from>
    <xdr:to>
      <xdr:col>102</xdr:col>
      <xdr:colOff>165100</xdr:colOff>
      <xdr:row>101</xdr:row>
      <xdr:rowOff>40639</xdr:rowOff>
    </xdr:to>
    <xdr:sp macro="" textlink="">
      <xdr:nvSpPr>
        <xdr:cNvPr id="602" name="楕円 601"/>
        <xdr:cNvSpPr/>
      </xdr:nvSpPr>
      <xdr:spPr>
        <a:xfrm>
          <a:off x="19494500" y="172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138430</xdr:rowOff>
    </xdr:from>
    <xdr:to>
      <xdr:col>107</xdr:col>
      <xdr:colOff>50800</xdr:colOff>
      <xdr:row>100</xdr:row>
      <xdr:rowOff>161289</xdr:rowOff>
    </xdr:to>
    <xdr:cxnSp macro="">
      <xdr:nvCxnSpPr>
        <xdr:cNvPr id="603" name="直線コネクタ 602"/>
        <xdr:cNvCxnSpPr/>
      </xdr:nvCxnSpPr>
      <xdr:spPr>
        <a:xfrm flipV="1">
          <a:off x="19545300" y="17283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04"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605" name="n_2aveValue【公民館】&#10;一人当たり面積"/>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606" name="n_3aveValue【公民館】&#10;一人当たり面積"/>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21607</xdr:rowOff>
    </xdr:from>
    <xdr:ext cx="469744" cy="259045"/>
    <xdr:sp macro="" textlink="">
      <xdr:nvSpPr>
        <xdr:cNvPr id="607" name="n_1mainValue【公民館】&#10;一人当たり面積"/>
        <xdr:cNvSpPr txBox="1"/>
      </xdr:nvSpPr>
      <xdr:spPr>
        <a:xfrm>
          <a:off x="21075727"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34307</xdr:rowOff>
    </xdr:from>
    <xdr:ext cx="469744" cy="259045"/>
    <xdr:sp macro="" textlink="">
      <xdr:nvSpPr>
        <xdr:cNvPr id="608" name="n_2mainValue【公民館】&#10;一人当たり面積"/>
        <xdr:cNvSpPr txBox="1"/>
      </xdr:nvSpPr>
      <xdr:spPr>
        <a:xfrm>
          <a:off x="20199427"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57166</xdr:rowOff>
    </xdr:from>
    <xdr:ext cx="469744" cy="259045"/>
    <xdr:sp macro="" textlink="">
      <xdr:nvSpPr>
        <xdr:cNvPr id="609" name="n_3mainValue【公民館】&#10;一人当たり面積"/>
        <xdr:cNvSpPr txBox="1"/>
      </xdr:nvSpPr>
      <xdr:spPr>
        <a:xfrm>
          <a:off x="19310427"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公営住宅については、一人当たりの面積が類似団体平均よりも大きく上回っている。移住定住を促進し、一人当たりの面積の抑制に努めたい。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学校施設については、老朽化が進んでいるため、有形固定資産減価償却率が類似団体平均よりも上回っている。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公民館については、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一人当たりの面積が類似団体平均よりも大きく上回っている。移住定住を促進し、一人当たりの面積の抑制に努めたい。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
5,285
14.26
9,040,822
8,510,821
528,947
2,374,302
13,780,056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84" name="n_3ave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90" name="楕円 89"/>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91" name="【体育館・プール】&#10;有形固定資産減価償却率該当値テキスト"/>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92" name="楕円 91"/>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64770</xdr:rowOff>
    </xdr:to>
    <xdr:cxnSp macro="">
      <xdr:nvCxnSpPr>
        <xdr:cNvPr id="93" name="直線コネクタ 92"/>
        <xdr:cNvCxnSpPr/>
      </xdr:nvCxnSpPr>
      <xdr:spPr>
        <a:xfrm flipV="1">
          <a:off x="3797300" y="101384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94" name="楕円 93"/>
        <xdr:cNvSpPr/>
      </xdr:nvSpPr>
      <xdr:spPr>
        <a:xfrm>
          <a:off x="2857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59</xdr:row>
      <xdr:rowOff>64770</xdr:rowOff>
    </xdr:to>
    <xdr:cxnSp macro="">
      <xdr:nvCxnSpPr>
        <xdr:cNvPr id="95" name="直線コネクタ 94"/>
        <xdr:cNvCxnSpPr/>
      </xdr:nvCxnSpPr>
      <xdr:spPr>
        <a:xfrm>
          <a:off x="2908300" y="10005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96" name="楕円 95"/>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102870</xdr:rowOff>
    </xdr:to>
    <xdr:cxnSp macro="">
      <xdr:nvCxnSpPr>
        <xdr:cNvPr id="97" name="直線コネクタ 96"/>
        <xdr:cNvCxnSpPr/>
      </xdr:nvCxnSpPr>
      <xdr:spPr>
        <a:xfrm flipV="1">
          <a:off x="2019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98"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128287</xdr:rowOff>
    </xdr:from>
    <xdr:ext cx="405111" cy="259045"/>
    <xdr:sp macro="" textlink="">
      <xdr:nvSpPr>
        <xdr:cNvPr id="99" name="n_2mainValue【体育館・プール】&#10;有形固定資産減価償却率"/>
        <xdr:cNvSpPr txBox="1"/>
      </xdr:nvSpPr>
      <xdr:spPr>
        <a:xfrm>
          <a:off x="2705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00" name="n_3mainValue【体育館・プー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4"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111437</xdr:rowOff>
    </xdr:from>
    <xdr:to>
      <xdr:col>55</xdr:col>
      <xdr:colOff>50800</xdr:colOff>
      <xdr:row>64</xdr:row>
      <xdr:rowOff>41587</xdr:rowOff>
    </xdr:to>
    <xdr:sp macro="" textlink="">
      <xdr:nvSpPr>
        <xdr:cNvPr id="140" name="楕円 139"/>
        <xdr:cNvSpPr/>
      </xdr:nvSpPr>
      <xdr:spPr>
        <a:xfrm>
          <a:off x="10426700" y="109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111346</xdr:rowOff>
    </xdr:from>
    <xdr:to>
      <xdr:col>50</xdr:col>
      <xdr:colOff>165100</xdr:colOff>
      <xdr:row>64</xdr:row>
      <xdr:rowOff>41496</xdr:rowOff>
    </xdr:to>
    <xdr:sp macro="" textlink="">
      <xdr:nvSpPr>
        <xdr:cNvPr id="142" name="楕円 141"/>
        <xdr:cNvSpPr/>
      </xdr:nvSpPr>
      <xdr:spPr>
        <a:xfrm>
          <a:off x="9588500" y="109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162146</xdr:rowOff>
    </xdr:from>
    <xdr:to>
      <xdr:col>55</xdr:col>
      <xdr:colOff>0</xdr:colOff>
      <xdr:row>63</xdr:row>
      <xdr:rowOff>162237</xdr:rowOff>
    </xdr:to>
    <xdr:cxnSp macro="">
      <xdr:nvCxnSpPr>
        <xdr:cNvPr id="143" name="直線コネクタ 142"/>
        <xdr:cNvCxnSpPr/>
      </xdr:nvCxnSpPr>
      <xdr:spPr>
        <a:xfrm>
          <a:off x="9639300" y="1096349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115895</xdr:rowOff>
    </xdr:from>
    <xdr:to>
      <xdr:col>46</xdr:col>
      <xdr:colOff>38100</xdr:colOff>
      <xdr:row>64</xdr:row>
      <xdr:rowOff>46045</xdr:rowOff>
    </xdr:to>
    <xdr:sp macro="" textlink="">
      <xdr:nvSpPr>
        <xdr:cNvPr id="144" name="楕円 143"/>
        <xdr:cNvSpPr/>
      </xdr:nvSpPr>
      <xdr:spPr>
        <a:xfrm>
          <a:off x="8699500" y="109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162146</xdr:rowOff>
    </xdr:from>
    <xdr:to>
      <xdr:col>50</xdr:col>
      <xdr:colOff>114300</xdr:colOff>
      <xdr:row>63</xdr:row>
      <xdr:rowOff>166695</xdr:rowOff>
    </xdr:to>
    <xdr:cxnSp macro="">
      <xdr:nvCxnSpPr>
        <xdr:cNvPr id="145" name="直線コネクタ 144"/>
        <xdr:cNvCxnSpPr/>
      </xdr:nvCxnSpPr>
      <xdr:spPr>
        <a:xfrm flipV="1">
          <a:off x="8750300" y="10963496"/>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115963</xdr:rowOff>
    </xdr:from>
    <xdr:to>
      <xdr:col>41</xdr:col>
      <xdr:colOff>101600</xdr:colOff>
      <xdr:row>64</xdr:row>
      <xdr:rowOff>46113</xdr:rowOff>
    </xdr:to>
    <xdr:sp macro="" textlink="">
      <xdr:nvSpPr>
        <xdr:cNvPr id="146" name="楕円 145"/>
        <xdr:cNvSpPr/>
      </xdr:nvSpPr>
      <xdr:spPr>
        <a:xfrm>
          <a:off x="7810500" y="109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166695</xdr:rowOff>
    </xdr:from>
    <xdr:to>
      <xdr:col>45</xdr:col>
      <xdr:colOff>177800</xdr:colOff>
      <xdr:row>63</xdr:row>
      <xdr:rowOff>166763</xdr:rowOff>
    </xdr:to>
    <xdr:cxnSp macro="">
      <xdr:nvCxnSpPr>
        <xdr:cNvPr id="147" name="直線コネクタ 146"/>
        <xdr:cNvCxnSpPr/>
      </xdr:nvCxnSpPr>
      <xdr:spPr>
        <a:xfrm flipV="1">
          <a:off x="7861300" y="1096804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32623</xdr:rowOff>
    </xdr:from>
    <xdr:ext cx="469744" cy="259045"/>
    <xdr:sp macro="" textlink="">
      <xdr:nvSpPr>
        <xdr:cNvPr id="148" name="n_1mainValue【体育館・プール】&#10;一人当たり面積"/>
        <xdr:cNvSpPr txBox="1"/>
      </xdr:nvSpPr>
      <xdr:spPr>
        <a:xfrm>
          <a:off x="9391727" y="1100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37172</xdr:rowOff>
    </xdr:from>
    <xdr:ext cx="469744" cy="259045"/>
    <xdr:sp macro="" textlink="">
      <xdr:nvSpPr>
        <xdr:cNvPr id="149" name="n_2mainValue【体育館・プール】&#10;一人当たり面積"/>
        <xdr:cNvSpPr txBox="1"/>
      </xdr:nvSpPr>
      <xdr:spPr>
        <a:xfrm>
          <a:off x="8515427" y="110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37240</xdr:rowOff>
    </xdr:from>
    <xdr:ext cx="469744" cy="259045"/>
    <xdr:sp macro="" textlink="">
      <xdr:nvSpPr>
        <xdr:cNvPr id="150" name="n_3mainValue【体育館・プール】&#10;一人当たり面積"/>
        <xdr:cNvSpPr txBox="1"/>
      </xdr:nvSpPr>
      <xdr:spPr>
        <a:xfrm>
          <a:off x="7626427" y="110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184"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6"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188"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194" name="楕円 193"/>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195" name="【福祉施設】&#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96" name="楕円 195"/>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197" name="直線コネクタ 196"/>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198" name="楕円 197"/>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199" name="直線コネクタ 198"/>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00" name="楕円 199"/>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78921</xdr:rowOff>
    </xdr:to>
    <xdr:cxnSp macro="">
      <xdr:nvCxnSpPr>
        <xdr:cNvPr id="201" name="直線コネクタ 200"/>
        <xdr:cNvCxnSpPr/>
      </xdr:nvCxnSpPr>
      <xdr:spPr>
        <a:xfrm>
          <a:off x="2019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202"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03" name="n_2mainValue【福祉施設】&#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04" name="n_3mainValue【福祉施設】&#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33"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64025</xdr:rowOff>
    </xdr:from>
    <xdr:ext cx="469744" cy="259045"/>
    <xdr:sp macro="" textlink="">
      <xdr:nvSpPr>
        <xdr:cNvPr id="238" name="n_2ave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150131</xdr:rowOff>
    </xdr:from>
    <xdr:ext cx="469744" cy="259045"/>
    <xdr:sp macro="" textlink="">
      <xdr:nvSpPr>
        <xdr:cNvPr id="240" name="n_3aveValue【福祉施設】&#10;一人当たり面積"/>
        <xdr:cNvSpPr txBox="1"/>
      </xdr:nvSpPr>
      <xdr:spPr>
        <a:xfrm>
          <a:off x="7626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246" name="楕円 245"/>
        <xdr:cNvSpPr/>
      </xdr:nvSpPr>
      <xdr:spPr>
        <a:xfrm>
          <a:off x="10426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71138</xdr:rowOff>
    </xdr:from>
    <xdr:ext cx="469744" cy="259045"/>
    <xdr:sp macro="" textlink="">
      <xdr:nvSpPr>
        <xdr:cNvPr id="247" name="【福祉施設】&#10;一人当たり面積該当値テキスト"/>
        <xdr:cNvSpPr txBox="1"/>
      </xdr:nvSpPr>
      <xdr:spPr>
        <a:xfrm>
          <a:off x="10515600"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248" name="楕円 247"/>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99061</xdr:rowOff>
    </xdr:to>
    <xdr:cxnSp macro="">
      <xdr:nvCxnSpPr>
        <xdr:cNvPr id="249" name="直線コネクタ 248"/>
        <xdr:cNvCxnSpPr/>
      </xdr:nvCxnSpPr>
      <xdr:spPr>
        <a:xfrm>
          <a:off x="9639300" y="1449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47498</xdr:rowOff>
    </xdr:from>
    <xdr:to>
      <xdr:col>46</xdr:col>
      <xdr:colOff>38100</xdr:colOff>
      <xdr:row>84</xdr:row>
      <xdr:rowOff>149098</xdr:rowOff>
    </xdr:to>
    <xdr:sp macro="" textlink="">
      <xdr:nvSpPr>
        <xdr:cNvPr id="250" name="楕円 249"/>
        <xdr:cNvSpPr/>
      </xdr:nvSpPr>
      <xdr:spPr>
        <a:xfrm>
          <a:off x="8699500" y="14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98298</xdr:rowOff>
    </xdr:to>
    <xdr:cxnSp macro="">
      <xdr:nvCxnSpPr>
        <xdr:cNvPr id="251" name="直線コネクタ 250"/>
        <xdr:cNvCxnSpPr/>
      </xdr:nvCxnSpPr>
      <xdr:spPr>
        <a:xfrm flipV="1">
          <a:off x="8750300" y="144970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53594</xdr:rowOff>
    </xdr:from>
    <xdr:to>
      <xdr:col>41</xdr:col>
      <xdr:colOff>101600</xdr:colOff>
      <xdr:row>84</xdr:row>
      <xdr:rowOff>155194</xdr:rowOff>
    </xdr:to>
    <xdr:sp macro="" textlink="">
      <xdr:nvSpPr>
        <xdr:cNvPr id="252" name="楕円 251"/>
        <xdr:cNvSpPr/>
      </xdr:nvSpPr>
      <xdr:spPr>
        <a:xfrm>
          <a:off x="7810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98298</xdr:rowOff>
    </xdr:from>
    <xdr:to>
      <xdr:col>45</xdr:col>
      <xdr:colOff>177800</xdr:colOff>
      <xdr:row>84</xdr:row>
      <xdr:rowOff>104394</xdr:rowOff>
    </xdr:to>
    <xdr:cxnSp macro="">
      <xdr:nvCxnSpPr>
        <xdr:cNvPr id="253" name="直線コネクタ 252"/>
        <xdr:cNvCxnSpPr/>
      </xdr:nvCxnSpPr>
      <xdr:spPr>
        <a:xfrm flipV="1">
          <a:off x="7861300" y="1450009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254"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165625</xdr:rowOff>
    </xdr:from>
    <xdr:ext cx="469744" cy="259045"/>
    <xdr:sp macro="" textlink="">
      <xdr:nvSpPr>
        <xdr:cNvPr id="255" name="n_2mainValue【福祉施設】&#10;一人当たり面積"/>
        <xdr:cNvSpPr txBox="1"/>
      </xdr:nvSpPr>
      <xdr:spPr>
        <a:xfrm>
          <a:off x="8515427" y="1422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271</xdr:rowOff>
    </xdr:from>
    <xdr:ext cx="469744" cy="259045"/>
    <xdr:sp macro="" textlink="">
      <xdr:nvSpPr>
        <xdr:cNvPr id="256" name="n_3mainValue【福祉施設】&#10;一人当たり面積"/>
        <xdr:cNvSpPr txBox="1"/>
      </xdr:nvSpPr>
      <xdr:spPr>
        <a:xfrm>
          <a:off x="7626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7" name="正方形/長方形 2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8" name="正方形/長方形 2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9" name="正方形/長方形 2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0" name="正方形/長方形 2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1" name="正方形/長方形 3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2" name="正方形/長方形 3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3" name="正方形/長方形 3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4" name="正方形/長方形 30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5" name="正方形/長方形 3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2" name="正方形/長方形 3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3" name="テキスト ボックス 3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4" name="直線コネクタ 3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5" name="直線コネクタ 3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6" name="テキスト ボックス 3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7" name="直線コネクタ 3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8" name="テキスト ボックス 3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9" name="直線コネクタ 3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0" name="テキスト ボックス 3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1" name="直線コネクタ 3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2" name="テキスト ボックス 3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3" name="直線コネクタ 3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4" name="テキスト ボックス 3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5" name="直線コネクタ 3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6" name="テキスト ボックス 3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7" name="直線コネクタ 3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8" name="テキスト ボックス 3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330" name="直線コネクタ 32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33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332" name="直線コネクタ 33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4" name="直線コネクタ 33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335"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336" name="フローチャート: 判断 33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37" name="フローチャート: 判断 33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38"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339" name="フローチャート: 判断 33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340"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341" name="フローチャート: 判断 340"/>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342"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3" name="テキスト ボックス 3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4" name="テキスト ボックス 3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5" name="テキスト ボックス 3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6" name="テキスト ボックス 3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7" name="テキスト ボックス 3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348" name="楕円 347"/>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349" name="【消防施設】&#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142421</xdr:rowOff>
    </xdr:from>
    <xdr:to>
      <xdr:col>81</xdr:col>
      <xdr:colOff>101600</xdr:colOff>
      <xdr:row>81</xdr:row>
      <xdr:rowOff>72571</xdr:rowOff>
    </xdr:to>
    <xdr:sp macro="" textlink="">
      <xdr:nvSpPr>
        <xdr:cNvPr id="350" name="楕円 349"/>
        <xdr:cNvSpPr/>
      </xdr:nvSpPr>
      <xdr:spPr>
        <a:xfrm>
          <a:off x="15430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21771</xdr:rowOff>
    </xdr:to>
    <xdr:cxnSp macro="">
      <xdr:nvCxnSpPr>
        <xdr:cNvPr id="351" name="直線コネクタ 350"/>
        <xdr:cNvCxnSpPr/>
      </xdr:nvCxnSpPr>
      <xdr:spPr>
        <a:xfrm flipV="1">
          <a:off x="15481300" y="1386840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52614</xdr:rowOff>
    </xdr:from>
    <xdr:to>
      <xdr:col>76</xdr:col>
      <xdr:colOff>165100</xdr:colOff>
      <xdr:row>81</xdr:row>
      <xdr:rowOff>154214</xdr:rowOff>
    </xdr:to>
    <xdr:sp macro="" textlink="">
      <xdr:nvSpPr>
        <xdr:cNvPr id="352" name="楕円 351"/>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21771</xdr:rowOff>
    </xdr:from>
    <xdr:to>
      <xdr:col>81</xdr:col>
      <xdr:colOff>50800</xdr:colOff>
      <xdr:row>81</xdr:row>
      <xdr:rowOff>103414</xdr:rowOff>
    </xdr:to>
    <xdr:cxnSp macro="">
      <xdr:nvCxnSpPr>
        <xdr:cNvPr id="353" name="直線コネクタ 352"/>
        <xdr:cNvCxnSpPr/>
      </xdr:nvCxnSpPr>
      <xdr:spPr>
        <a:xfrm flipV="1">
          <a:off x="14592300" y="1390922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93436</xdr:rowOff>
    </xdr:from>
    <xdr:to>
      <xdr:col>72</xdr:col>
      <xdr:colOff>38100</xdr:colOff>
      <xdr:row>82</xdr:row>
      <xdr:rowOff>23586</xdr:rowOff>
    </xdr:to>
    <xdr:sp macro="" textlink="">
      <xdr:nvSpPr>
        <xdr:cNvPr id="354" name="楕円 353"/>
        <xdr:cNvSpPr/>
      </xdr:nvSpPr>
      <xdr:spPr>
        <a:xfrm>
          <a:off x="1365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103414</xdr:rowOff>
    </xdr:from>
    <xdr:to>
      <xdr:col>76</xdr:col>
      <xdr:colOff>114300</xdr:colOff>
      <xdr:row>81</xdr:row>
      <xdr:rowOff>144236</xdr:rowOff>
    </xdr:to>
    <xdr:cxnSp macro="">
      <xdr:nvCxnSpPr>
        <xdr:cNvPr id="355" name="直線コネクタ 354"/>
        <xdr:cNvCxnSpPr/>
      </xdr:nvCxnSpPr>
      <xdr:spPr>
        <a:xfrm flipV="1">
          <a:off x="13703300" y="139908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89098</xdr:rowOff>
    </xdr:from>
    <xdr:ext cx="405111" cy="259045"/>
    <xdr:sp macro="" textlink="">
      <xdr:nvSpPr>
        <xdr:cNvPr id="356" name="n_1mainValue【消防施設】&#10;有形固定資産減価償却率"/>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145341</xdr:rowOff>
    </xdr:from>
    <xdr:ext cx="405111" cy="259045"/>
    <xdr:sp macro="" textlink="">
      <xdr:nvSpPr>
        <xdr:cNvPr id="357" name="n_2mainValue【消防施設】&#10;有形固定資産減価償却率"/>
        <xdr:cNvSpPr txBox="1"/>
      </xdr:nvSpPr>
      <xdr:spPr>
        <a:xfrm>
          <a:off x="143897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14713</xdr:rowOff>
    </xdr:from>
    <xdr:ext cx="405111" cy="259045"/>
    <xdr:sp macro="" textlink="">
      <xdr:nvSpPr>
        <xdr:cNvPr id="358" name="n_3mainValue【消防施設】&#10;有形固定資産減価償却率"/>
        <xdr:cNvSpPr txBox="1"/>
      </xdr:nvSpPr>
      <xdr:spPr>
        <a:xfrm>
          <a:off x="13500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9" name="正方形/長方形 3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0" name="正方形/長方形 3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1" name="正方形/長方形 3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2" name="正方形/長方形 3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3" name="正方形/長方形 3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4" name="正方形/長方形 3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5" name="正方形/長方形 3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6" name="正方形/長方形 3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7" name="テキスト ボックス 3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8" name="直線コネクタ 3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9" name="直線コネクタ 36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0" name="テキスト ボックス 36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1" name="直線コネクタ 37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2" name="テキスト ボックス 37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73" name="直線コネクタ 37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74" name="テキスト ボックス 37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5" name="直線コネクタ 37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6" name="テキスト ボックス 37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380" name="直線コネクタ 379"/>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381"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382" name="直線コネクタ 381"/>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383"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384" name="直線コネクタ 383"/>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385"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386" name="フローチャート: 判断 385"/>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387" name="フローチャート: 判断 386"/>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388"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389" name="フローチャート: 判断 388"/>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390"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391" name="フローチャート: 判断 39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39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3" name="テキスト ボックス 3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4" name="テキスト ボックス 3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5" name="テキスト ボックス 3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6" name="テキスト ボックス 3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7" name="テキスト ボックス 3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132232</xdr:rowOff>
    </xdr:from>
    <xdr:to>
      <xdr:col>116</xdr:col>
      <xdr:colOff>114300</xdr:colOff>
      <xdr:row>86</xdr:row>
      <xdr:rowOff>62382</xdr:rowOff>
    </xdr:to>
    <xdr:sp macro="" textlink="">
      <xdr:nvSpPr>
        <xdr:cNvPr id="398" name="楕円 397"/>
        <xdr:cNvSpPr/>
      </xdr:nvSpPr>
      <xdr:spPr>
        <a:xfrm>
          <a:off x="221107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47159</xdr:rowOff>
    </xdr:from>
    <xdr:ext cx="469744" cy="259045"/>
    <xdr:sp macro="" textlink="">
      <xdr:nvSpPr>
        <xdr:cNvPr id="399" name="【消防施設】&#10;一人当たり面積該当値テキスト"/>
        <xdr:cNvSpPr txBox="1"/>
      </xdr:nvSpPr>
      <xdr:spPr>
        <a:xfrm>
          <a:off x="22199600" y="146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131775</xdr:rowOff>
    </xdr:from>
    <xdr:to>
      <xdr:col>112</xdr:col>
      <xdr:colOff>38100</xdr:colOff>
      <xdr:row>86</xdr:row>
      <xdr:rowOff>61925</xdr:rowOff>
    </xdr:to>
    <xdr:sp macro="" textlink="">
      <xdr:nvSpPr>
        <xdr:cNvPr id="400" name="楕円 399"/>
        <xdr:cNvSpPr/>
      </xdr:nvSpPr>
      <xdr:spPr>
        <a:xfrm>
          <a:off x="21272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11125</xdr:rowOff>
    </xdr:from>
    <xdr:to>
      <xdr:col>116</xdr:col>
      <xdr:colOff>63500</xdr:colOff>
      <xdr:row>86</xdr:row>
      <xdr:rowOff>11582</xdr:rowOff>
    </xdr:to>
    <xdr:cxnSp macro="">
      <xdr:nvCxnSpPr>
        <xdr:cNvPr id="401" name="直線コネクタ 400"/>
        <xdr:cNvCxnSpPr/>
      </xdr:nvCxnSpPr>
      <xdr:spPr>
        <a:xfrm>
          <a:off x="21323300" y="1475582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132232</xdr:rowOff>
    </xdr:from>
    <xdr:to>
      <xdr:col>107</xdr:col>
      <xdr:colOff>101600</xdr:colOff>
      <xdr:row>86</xdr:row>
      <xdr:rowOff>62382</xdr:rowOff>
    </xdr:to>
    <xdr:sp macro="" textlink="">
      <xdr:nvSpPr>
        <xdr:cNvPr id="402" name="楕円 401"/>
        <xdr:cNvSpPr/>
      </xdr:nvSpPr>
      <xdr:spPr>
        <a:xfrm>
          <a:off x="20383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11125</xdr:rowOff>
    </xdr:from>
    <xdr:to>
      <xdr:col>111</xdr:col>
      <xdr:colOff>177800</xdr:colOff>
      <xdr:row>86</xdr:row>
      <xdr:rowOff>11582</xdr:rowOff>
    </xdr:to>
    <xdr:cxnSp macro="">
      <xdr:nvCxnSpPr>
        <xdr:cNvPr id="403" name="直線コネクタ 402"/>
        <xdr:cNvCxnSpPr/>
      </xdr:nvCxnSpPr>
      <xdr:spPr>
        <a:xfrm flipV="1">
          <a:off x="20434300" y="147558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132690</xdr:rowOff>
    </xdr:from>
    <xdr:to>
      <xdr:col>102</xdr:col>
      <xdr:colOff>165100</xdr:colOff>
      <xdr:row>86</xdr:row>
      <xdr:rowOff>62840</xdr:rowOff>
    </xdr:to>
    <xdr:sp macro="" textlink="">
      <xdr:nvSpPr>
        <xdr:cNvPr id="404" name="楕円 403"/>
        <xdr:cNvSpPr/>
      </xdr:nvSpPr>
      <xdr:spPr>
        <a:xfrm>
          <a:off x="19494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11582</xdr:rowOff>
    </xdr:from>
    <xdr:to>
      <xdr:col>107</xdr:col>
      <xdr:colOff>50800</xdr:colOff>
      <xdr:row>86</xdr:row>
      <xdr:rowOff>12040</xdr:rowOff>
    </xdr:to>
    <xdr:cxnSp macro="">
      <xdr:nvCxnSpPr>
        <xdr:cNvPr id="405" name="直線コネクタ 404"/>
        <xdr:cNvCxnSpPr/>
      </xdr:nvCxnSpPr>
      <xdr:spPr>
        <a:xfrm flipV="1">
          <a:off x="19545300" y="147562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53052</xdr:rowOff>
    </xdr:from>
    <xdr:ext cx="469744" cy="259045"/>
    <xdr:sp macro="" textlink="">
      <xdr:nvSpPr>
        <xdr:cNvPr id="406" name="n_1mainValue【消防施設】&#10;一人当たり面積"/>
        <xdr:cNvSpPr txBox="1"/>
      </xdr:nvSpPr>
      <xdr:spPr>
        <a:xfrm>
          <a:off x="210757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53509</xdr:rowOff>
    </xdr:from>
    <xdr:ext cx="469744" cy="259045"/>
    <xdr:sp macro="" textlink="">
      <xdr:nvSpPr>
        <xdr:cNvPr id="407" name="n_2mainValue【消防施設】&#10;一人当たり面積"/>
        <xdr:cNvSpPr txBox="1"/>
      </xdr:nvSpPr>
      <xdr:spPr>
        <a:xfrm>
          <a:off x="201994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53967</xdr:rowOff>
    </xdr:from>
    <xdr:ext cx="469744" cy="259045"/>
    <xdr:sp macro="" textlink="">
      <xdr:nvSpPr>
        <xdr:cNvPr id="408" name="n_3mainValue【消防施設】&#10;一人当たり面積"/>
        <xdr:cNvSpPr txBox="1"/>
      </xdr:nvSpPr>
      <xdr:spPr>
        <a:xfrm>
          <a:off x="19310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9" name="正方形/長方形 4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0" name="正方形/長方形 4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1" name="正方形/長方形 4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2" name="正方形/長方形 4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3" name="正方形/長方形 4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4" name="正方形/長方形 4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5" name="正方形/長方形 4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正方形/長方形 4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7" name="テキスト ボックス 4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8" name="直線コネクタ 4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19" name="テキスト ボックス 4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0" name="直線コネクタ 4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21" name="テキスト ボックス 4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2" name="直線コネクタ 4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3" name="テキスト ボックス 4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4" name="直線コネクタ 4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5" name="テキスト ボックス 4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6" name="直線コネクタ 4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7" name="テキスト ボックス 4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8" name="直線コネクタ 4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29" name="テキスト ボックス 4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0" name="直線コネクタ 4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1" name="テキスト ボックス 4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433" name="直線コネクタ 432"/>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434"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435" name="直線コネクタ 434"/>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3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7" name="直線コネクタ 43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438"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439" name="フローチャート: 判断 438"/>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440" name="フローチャート: 判断 439"/>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441"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442" name="フローチャート: 判断 441"/>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443"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444" name="フローチャート: 判断 443"/>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445"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451" name="楕円 450"/>
        <xdr:cNvSpPr/>
      </xdr:nvSpPr>
      <xdr:spPr>
        <a:xfrm>
          <a:off x="16268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40022</xdr:rowOff>
    </xdr:from>
    <xdr:ext cx="405111" cy="259045"/>
    <xdr:sp macro="" textlink="">
      <xdr:nvSpPr>
        <xdr:cNvPr id="452" name="【庁舎】&#10;有形固定資産減価償却率該当値テキスト"/>
        <xdr:cNvSpPr txBox="1"/>
      </xdr:nvSpPr>
      <xdr:spPr>
        <a:xfrm>
          <a:off x="1635760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99695</xdr:rowOff>
    </xdr:from>
    <xdr:to>
      <xdr:col>81</xdr:col>
      <xdr:colOff>101600</xdr:colOff>
      <xdr:row>107</xdr:row>
      <xdr:rowOff>29845</xdr:rowOff>
    </xdr:to>
    <xdr:sp macro="" textlink="">
      <xdr:nvSpPr>
        <xdr:cNvPr id="453" name="楕円 452"/>
        <xdr:cNvSpPr/>
      </xdr:nvSpPr>
      <xdr:spPr>
        <a:xfrm>
          <a:off x="1543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112395</xdr:rowOff>
    </xdr:from>
    <xdr:to>
      <xdr:col>85</xdr:col>
      <xdr:colOff>127000</xdr:colOff>
      <xdr:row>106</xdr:row>
      <xdr:rowOff>150495</xdr:rowOff>
    </xdr:to>
    <xdr:cxnSp macro="">
      <xdr:nvCxnSpPr>
        <xdr:cNvPr id="454" name="直線コネクタ 453"/>
        <xdr:cNvCxnSpPr/>
      </xdr:nvCxnSpPr>
      <xdr:spPr>
        <a:xfrm flipV="1">
          <a:off x="15481300" y="182860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636</xdr:rowOff>
    </xdr:from>
    <xdr:to>
      <xdr:col>76</xdr:col>
      <xdr:colOff>165100</xdr:colOff>
      <xdr:row>107</xdr:row>
      <xdr:rowOff>102236</xdr:rowOff>
    </xdr:to>
    <xdr:sp macro="" textlink="">
      <xdr:nvSpPr>
        <xdr:cNvPr id="455" name="楕円 454"/>
        <xdr:cNvSpPr/>
      </xdr:nvSpPr>
      <xdr:spPr>
        <a:xfrm>
          <a:off x="14541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150495</xdr:rowOff>
    </xdr:from>
    <xdr:to>
      <xdr:col>81</xdr:col>
      <xdr:colOff>50800</xdr:colOff>
      <xdr:row>107</xdr:row>
      <xdr:rowOff>51436</xdr:rowOff>
    </xdr:to>
    <xdr:cxnSp macro="">
      <xdr:nvCxnSpPr>
        <xdr:cNvPr id="456" name="直線コネクタ 455"/>
        <xdr:cNvCxnSpPr/>
      </xdr:nvCxnSpPr>
      <xdr:spPr>
        <a:xfrm flipV="1">
          <a:off x="14592300" y="183241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38736</xdr:rowOff>
    </xdr:from>
    <xdr:to>
      <xdr:col>72</xdr:col>
      <xdr:colOff>38100</xdr:colOff>
      <xdr:row>107</xdr:row>
      <xdr:rowOff>140336</xdr:rowOff>
    </xdr:to>
    <xdr:sp macro="" textlink="">
      <xdr:nvSpPr>
        <xdr:cNvPr id="457" name="楕円 456"/>
        <xdr:cNvSpPr/>
      </xdr:nvSpPr>
      <xdr:spPr>
        <a:xfrm>
          <a:off x="13652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51436</xdr:rowOff>
    </xdr:from>
    <xdr:to>
      <xdr:col>76</xdr:col>
      <xdr:colOff>114300</xdr:colOff>
      <xdr:row>107</xdr:row>
      <xdr:rowOff>89536</xdr:rowOff>
    </xdr:to>
    <xdr:cxnSp macro="">
      <xdr:nvCxnSpPr>
        <xdr:cNvPr id="458" name="直線コネクタ 457"/>
        <xdr:cNvCxnSpPr/>
      </xdr:nvCxnSpPr>
      <xdr:spPr>
        <a:xfrm flipV="1">
          <a:off x="13703300" y="183965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20972</xdr:rowOff>
    </xdr:from>
    <xdr:ext cx="405111" cy="259045"/>
    <xdr:sp macro="" textlink="">
      <xdr:nvSpPr>
        <xdr:cNvPr id="459" name="n_1mainValue【庁舎】&#10;有形固定資産減価償却率"/>
        <xdr:cNvSpPr txBox="1"/>
      </xdr:nvSpPr>
      <xdr:spPr>
        <a:xfrm>
          <a:off x="15266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93363</xdr:rowOff>
    </xdr:from>
    <xdr:ext cx="405111" cy="259045"/>
    <xdr:sp macro="" textlink="">
      <xdr:nvSpPr>
        <xdr:cNvPr id="460" name="n_2mainValue【庁舎】&#10;有形固定資産減価償却率"/>
        <xdr:cNvSpPr txBox="1"/>
      </xdr:nvSpPr>
      <xdr:spPr>
        <a:xfrm>
          <a:off x="14389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131463</xdr:rowOff>
    </xdr:from>
    <xdr:ext cx="405111" cy="259045"/>
    <xdr:sp macro="" textlink="">
      <xdr:nvSpPr>
        <xdr:cNvPr id="461" name="n_3mainValue【庁舎】&#10;有形固定資産減価償却率"/>
        <xdr:cNvSpPr txBox="1"/>
      </xdr:nvSpPr>
      <xdr:spPr>
        <a:xfrm>
          <a:off x="13500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9" name="正方形/長方形 4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0" name="テキスト ボックス 4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1" name="直線コネクタ 4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2" name="直線コネクタ 4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3" name="テキスト ボックス 4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4" name="直線コネクタ 4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475" name="テキスト ボックス 474"/>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6" name="直線コネクタ 4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477" name="テキスト ボックス 476"/>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8" name="直線コネクタ 4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479" name="テキスト ボックス 478"/>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0" name="直線コネクタ 4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481" name="テキスト ボックス 480"/>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483" name="直線コネクタ 482"/>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484"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485" name="直線コネクタ 484"/>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486"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487" name="直線コネクタ 486"/>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488"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489" name="フローチャート: 判断 488"/>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490" name="フローチャート: 判断 489"/>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491"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492" name="フローチャート: 判断 491"/>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493"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494" name="フローチャート: 判断 493"/>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495"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6" name="テキスト ボックス 4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7" name="テキスト ボックス 4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8" name="テキスト ボックス 4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9" name="テキスト ボックス 4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0" name="テキスト ボックス 4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21030</xdr:rowOff>
    </xdr:from>
    <xdr:to>
      <xdr:col>116</xdr:col>
      <xdr:colOff>114300</xdr:colOff>
      <xdr:row>108</xdr:row>
      <xdr:rowOff>122630</xdr:rowOff>
    </xdr:to>
    <xdr:sp macro="" textlink="">
      <xdr:nvSpPr>
        <xdr:cNvPr id="501" name="楕円 500"/>
        <xdr:cNvSpPr/>
      </xdr:nvSpPr>
      <xdr:spPr>
        <a:xfrm>
          <a:off x="22110700" y="185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502" name="【庁舎】&#10;一人当たり面積該当値テキスト"/>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20988</xdr:rowOff>
    </xdr:from>
    <xdr:to>
      <xdr:col>112</xdr:col>
      <xdr:colOff>38100</xdr:colOff>
      <xdr:row>108</xdr:row>
      <xdr:rowOff>122588</xdr:rowOff>
    </xdr:to>
    <xdr:sp macro="" textlink="">
      <xdr:nvSpPr>
        <xdr:cNvPr id="503" name="楕円 502"/>
        <xdr:cNvSpPr/>
      </xdr:nvSpPr>
      <xdr:spPr>
        <a:xfrm>
          <a:off x="21272500" y="185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71788</xdr:rowOff>
    </xdr:from>
    <xdr:to>
      <xdr:col>116</xdr:col>
      <xdr:colOff>63500</xdr:colOff>
      <xdr:row>108</xdr:row>
      <xdr:rowOff>71830</xdr:rowOff>
    </xdr:to>
    <xdr:cxnSp macro="">
      <xdr:nvCxnSpPr>
        <xdr:cNvPr id="504" name="直線コネクタ 503"/>
        <xdr:cNvCxnSpPr/>
      </xdr:nvCxnSpPr>
      <xdr:spPr>
        <a:xfrm>
          <a:off x="21323300" y="18588388"/>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21025</xdr:rowOff>
    </xdr:from>
    <xdr:to>
      <xdr:col>107</xdr:col>
      <xdr:colOff>101600</xdr:colOff>
      <xdr:row>108</xdr:row>
      <xdr:rowOff>122625</xdr:rowOff>
    </xdr:to>
    <xdr:sp macro="" textlink="">
      <xdr:nvSpPr>
        <xdr:cNvPr id="505" name="楕円 504"/>
        <xdr:cNvSpPr/>
      </xdr:nvSpPr>
      <xdr:spPr>
        <a:xfrm>
          <a:off x="20383500" y="185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71788</xdr:rowOff>
    </xdr:from>
    <xdr:to>
      <xdr:col>111</xdr:col>
      <xdr:colOff>177800</xdr:colOff>
      <xdr:row>108</xdr:row>
      <xdr:rowOff>71825</xdr:rowOff>
    </xdr:to>
    <xdr:cxnSp macro="">
      <xdr:nvCxnSpPr>
        <xdr:cNvPr id="506" name="直線コネクタ 505"/>
        <xdr:cNvCxnSpPr/>
      </xdr:nvCxnSpPr>
      <xdr:spPr>
        <a:xfrm flipV="1">
          <a:off x="20434300" y="1858838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21098</xdr:rowOff>
    </xdr:from>
    <xdr:to>
      <xdr:col>102</xdr:col>
      <xdr:colOff>165100</xdr:colOff>
      <xdr:row>108</xdr:row>
      <xdr:rowOff>122698</xdr:rowOff>
    </xdr:to>
    <xdr:sp macro="" textlink="">
      <xdr:nvSpPr>
        <xdr:cNvPr id="507" name="楕円 506"/>
        <xdr:cNvSpPr/>
      </xdr:nvSpPr>
      <xdr:spPr>
        <a:xfrm>
          <a:off x="19494500" y="185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71825</xdr:rowOff>
    </xdr:from>
    <xdr:to>
      <xdr:col>107</xdr:col>
      <xdr:colOff>50800</xdr:colOff>
      <xdr:row>108</xdr:row>
      <xdr:rowOff>71898</xdr:rowOff>
    </xdr:to>
    <xdr:cxnSp macro="">
      <xdr:nvCxnSpPr>
        <xdr:cNvPr id="508" name="直線コネクタ 507"/>
        <xdr:cNvCxnSpPr/>
      </xdr:nvCxnSpPr>
      <xdr:spPr>
        <a:xfrm flipV="1">
          <a:off x="19545300" y="1858842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139115</xdr:rowOff>
    </xdr:from>
    <xdr:ext cx="469744" cy="259045"/>
    <xdr:sp macro="" textlink="">
      <xdr:nvSpPr>
        <xdr:cNvPr id="509" name="n_1mainValue【庁舎】&#10;一人当たり面積"/>
        <xdr:cNvSpPr txBox="1"/>
      </xdr:nvSpPr>
      <xdr:spPr>
        <a:xfrm>
          <a:off x="21075727" y="1831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139152</xdr:rowOff>
    </xdr:from>
    <xdr:ext cx="469744" cy="259045"/>
    <xdr:sp macro="" textlink="">
      <xdr:nvSpPr>
        <xdr:cNvPr id="510" name="n_2mainValue【庁舎】&#10;一人当たり面積"/>
        <xdr:cNvSpPr txBox="1"/>
      </xdr:nvSpPr>
      <xdr:spPr>
        <a:xfrm>
          <a:off x="20199427" y="183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139225</xdr:rowOff>
    </xdr:from>
    <xdr:ext cx="469744" cy="259045"/>
    <xdr:sp macro="" textlink="">
      <xdr:nvSpPr>
        <xdr:cNvPr id="511" name="n_3mainValue【庁舎】&#10;一人当たり面積"/>
        <xdr:cNvSpPr txBox="1"/>
      </xdr:nvSpPr>
      <xdr:spPr>
        <a:xfrm>
          <a:off x="19310427" y="183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福祉施設については、老朽化が進んでいるため、有形固定資産減価償却率が類似団体平均よりも上回っている。また一人当たりの面積については、移住定住を促進し、抑制に努めたい。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消防施設についても同様に老朽化が進んでいるため、有形固定資産減価償却率が類似団体平均よりも上回っている。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
5,285
14.26
9,040,822
8,510,821
528,947
2,374,302
13,780,056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人口の減少及び高齢化率は全国平均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月時点）を上回る約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時点）。さらに町内には、零細な農業以外に中心となる産業がないため、財政基盤が弱く、類似団体に比べ大きく下回っている。今後は、人件費の削減や事業内容の精査など、歳出の徹底的な見直しを図るとともに、「最小の経費で最大の効果をあげる」という基本原則にのっとり、活力あるまちづくりを展開しつつ、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xdr:cNvCxnSpPr/>
      </xdr:nvCxnSpPr>
      <xdr:spPr>
        <a:xfrm>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公債費の経常的一般財源の増により、経常収支比率は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年度決算時までに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％以下を目標としている。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町税に関しては、滞納整理事務に力を注ぎ、今後も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％以上の徴収率を継続しながら、公平負担の原則にのっとり、引き続き財源確保の努力をする。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169418</xdr:rowOff>
    </xdr:from>
    <xdr:to>
      <xdr:col>23</xdr:col>
      <xdr:colOff>133350</xdr:colOff>
      <xdr:row>67</xdr:row>
      <xdr:rowOff>51054</xdr:rowOff>
    </xdr:to>
    <xdr:cxnSp macro="">
      <xdr:nvCxnSpPr>
        <xdr:cNvPr id="131" name="直線コネクタ 130"/>
        <xdr:cNvCxnSpPr/>
      </xdr:nvCxnSpPr>
      <xdr:spPr>
        <a:xfrm>
          <a:off x="4114800" y="1148511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138049</xdr:rowOff>
    </xdr:from>
    <xdr:to>
      <xdr:col>19</xdr:col>
      <xdr:colOff>133350</xdr:colOff>
      <xdr:row>66</xdr:row>
      <xdr:rowOff>169418</xdr:rowOff>
    </xdr:to>
    <xdr:cxnSp macro="">
      <xdr:nvCxnSpPr>
        <xdr:cNvPr id="134" name="直線コネクタ 133"/>
        <xdr:cNvCxnSpPr/>
      </xdr:nvCxnSpPr>
      <xdr:spPr>
        <a:xfrm>
          <a:off x="3225800" y="1145374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138049</xdr:rowOff>
    </xdr:to>
    <xdr:cxnSp macro="">
      <xdr:nvCxnSpPr>
        <xdr:cNvPr id="137" name="直線コネクタ 136"/>
        <xdr:cNvCxnSpPr/>
      </xdr:nvCxnSpPr>
      <xdr:spPr>
        <a:xfrm>
          <a:off x="2336800" y="1135481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67</xdr:row>
      <xdr:rowOff>19685</xdr:rowOff>
    </xdr:to>
    <xdr:cxnSp macro="">
      <xdr:nvCxnSpPr>
        <xdr:cNvPr id="140" name="直線コネクタ 139"/>
        <xdr:cNvCxnSpPr/>
      </xdr:nvCxnSpPr>
      <xdr:spPr>
        <a:xfrm flipV="1">
          <a:off x="1447800" y="1135481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254</xdr:rowOff>
    </xdr:from>
    <xdr:to>
      <xdr:col>23</xdr:col>
      <xdr:colOff>184150</xdr:colOff>
      <xdr:row>67</xdr:row>
      <xdr:rowOff>101854</xdr:rowOff>
    </xdr:to>
    <xdr:sp macro="" textlink="">
      <xdr:nvSpPr>
        <xdr:cNvPr id="150" name="楕円 149"/>
        <xdr:cNvSpPr/>
      </xdr:nvSpPr>
      <xdr:spPr>
        <a:xfrm>
          <a:off x="49022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67581</xdr:rowOff>
    </xdr:from>
    <xdr:ext cx="762000" cy="259045"/>
    <xdr:sp macro="" textlink="">
      <xdr:nvSpPr>
        <xdr:cNvPr id="151" name="財政構造の弾力性該当値テキスト"/>
        <xdr:cNvSpPr txBox="1"/>
      </xdr:nvSpPr>
      <xdr:spPr>
        <a:xfrm>
          <a:off x="5041900" y="113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118618</xdr:rowOff>
    </xdr:from>
    <xdr:to>
      <xdr:col>19</xdr:col>
      <xdr:colOff>184150</xdr:colOff>
      <xdr:row>67</xdr:row>
      <xdr:rowOff>48768</xdr:rowOff>
    </xdr:to>
    <xdr:sp macro="" textlink="">
      <xdr:nvSpPr>
        <xdr:cNvPr id="152" name="楕円 151"/>
        <xdr:cNvSpPr/>
      </xdr:nvSpPr>
      <xdr:spPr>
        <a:xfrm>
          <a:off x="4064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33545</xdr:rowOff>
    </xdr:from>
    <xdr:ext cx="736600" cy="259045"/>
    <xdr:sp macro="" textlink="">
      <xdr:nvSpPr>
        <xdr:cNvPr id="153" name="テキスト ボックス 152"/>
        <xdr:cNvSpPr txBox="1"/>
      </xdr:nvSpPr>
      <xdr:spPr>
        <a:xfrm>
          <a:off x="3733800" y="1152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87249</xdr:rowOff>
    </xdr:from>
    <xdr:to>
      <xdr:col>15</xdr:col>
      <xdr:colOff>133350</xdr:colOff>
      <xdr:row>67</xdr:row>
      <xdr:rowOff>17399</xdr:rowOff>
    </xdr:to>
    <xdr:sp macro="" textlink="">
      <xdr:nvSpPr>
        <xdr:cNvPr id="154" name="楕円 153"/>
        <xdr:cNvSpPr/>
      </xdr:nvSpPr>
      <xdr:spPr>
        <a:xfrm>
          <a:off x="31750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2176</xdr:rowOff>
    </xdr:from>
    <xdr:ext cx="762000" cy="259045"/>
    <xdr:sp macro="" textlink="">
      <xdr:nvSpPr>
        <xdr:cNvPr id="155" name="テキスト ボックス 154"/>
        <xdr:cNvSpPr txBox="1"/>
      </xdr:nvSpPr>
      <xdr:spPr>
        <a:xfrm>
          <a:off x="2844800" y="1148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6" name="楕円 155"/>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7" name="テキスト ボックス 156"/>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140335</xdr:rowOff>
    </xdr:from>
    <xdr:to>
      <xdr:col>7</xdr:col>
      <xdr:colOff>31750</xdr:colOff>
      <xdr:row>67</xdr:row>
      <xdr:rowOff>70485</xdr:rowOff>
    </xdr:to>
    <xdr:sp macro="" textlink="">
      <xdr:nvSpPr>
        <xdr:cNvPr id="158" name="楕円 157"/>
        <xdr:cNvSpPr/>
      </xdr:nvSpPr>
      <xdr:spPr>
        <a:xfrm>
          <a:off x="1397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55262</xdr:rowOff>
    </xdr:from>
    <xdr:ext cx="762000" cy="259045"/>
    <xdr:sp macro="" textlink="">
      <xdr:nvSpPr>
        <xdr:cNvPr id="159" name="テキスト ボックス 158"/>
        <xdr:cNvSpPr txBox="1"/>
      </xdr:nvSpPr>
      <xdr:spPr>
        <a:xfrm>
          <a:off x="1066800" y="115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類似団体に近い水準にあるが、今後も人権費と物件費の削減に努め、令和元年度決算時までには、事業計画の整理等を図り、類似団体内順位を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番以内に改善する。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40870</xdr:rowOff>
    </xdr:from>
    <xdr:to>
      <xdr:col>23</xdr:col>
      <xdr:colOff>133350</xdr:colOff>
      <xdr:row>82</xdr:row>
      <xdr:rowOff>55301</xdr:rowOff>
    </xdr:to>
    <xdr:cxnSp macro="">
      <xdr:nvCxnSpPr>
        <xdr:cNvPr id="194" name="直線コネクタ 193"/>
        <xdr:cNvCxnSpPr/>
      </xdr:nvCxnSpPr>
      <xdr:spPr>
        <a:xfrm>
          <a:off x="4114800" y="14099770"/>
          <a:ext cx="8382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22013</xdr:rowOff>
    </xdr:from>
    <xdr:to>
      <xdr:col>19</xdr:col>
      <xdr:colOff>133350</xdr:colOff>
      <xdr:row>82</xdr:row>
      <xdr:rowOff>40870</xdr:rowOff>
    </xdr:to>
    <xdr:cxnSp macro="">
      <xdr:nvCxnSpPr>
        <xdr:cNvPr id="197" name="直線コネクタ 196"/>
        <xdr:cNvCxnSpPr/>
      </xdr:nvCxnSpPr>
      <xdr:spPr>
        <a:xfrm>
          <a:off x="3225800" y="14080913"/>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22013</xdr:rowOff>
    </xdr:from>
    <xdr:to>
      <xdr:col>15</xdr:col>
      <xdr:colOff>82550</xdr:colOff>
      <xdr:row>82</xdr:row>
      <xdr:rowOff>40794</xdr:rowOff>
    </xdr:to>
    <xdr:cxnSp macro="">
      <xdr:nvCxnSpPr>
        <xdr:cNvPr id="200" name="直線コネクタ 199"/>
        <xdr:cNvCxnSpPr/>
      </xdr:nvCxnSpPr>
      <xdr:spPr>
        <a:xfrm flipV="1">
          <a:off x="2336800" y="14080913"/>
          <a:ext cx="889000" cy="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40794</xdr:rowOff>
    </xdr:from>
    <xdr:to>
      <xdr:col>11</xdr:col>
      <xdr:colOff>31750</xdr:colOff>
      <xdr:row>82</xdr:row>
      <xdr:rowOff>67973</xdr:rowOff>
    </xdr:to>
    <xdr:cxnSp macro="">
      <xdr:nvCxnSpPr>
        <xdr:cNvPr id="203" name="直線コネクタ 202"/>
        <xdr:cNvCxnSpPr/>
      </xdr:nvCxnSpPr>
      <xdr:spPr>
        <a:xfrm flipV="1">
          <a:off x="1447800" y="14099694"/>
          <a:ext cx="889000" cy="2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4501</xdr:rowOff>
    </xdr:from>
    <xdr:to>
      <xdr:col>23</xdr:col>
      <xdr:colOff>184150</xdr:colOff>
      <xdr:row>82</xdr:row>
      <xdr:rowOff>106101</xdr:rowOff>
    </xdr:to>
    <xdr:sp macro="" textlink="">
      <xdr:nvSpPr>
        <xdr:cNvPr id="213" name="楕円 212"/>
        <xdr:cNvSpPr/>
      </xdr:nvSpPr>
      <xdr:spPr>
        <a:xfrm>
          <a:off x="4902200" y="140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21028</xdr:rowOff>
    </xdr:from>
    <xdr:ext cx="762000" cy="259045"/>
    <xdr:sp macro="" textlink="">
      <xdr:nvSpPr>
        <xdr:cNvPr id="214" name="人件費・物件費等の状況該当値テキスト"/>
        <xdr:cNvSpPr txBox="1"/>
      </xdr:nvSpPr>
      <xdr:spPr>
        <a:xfrm>
          <a:off x="5041900" y="1390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161520</xdr:rowOff>
    </xdr:from>
    <xdr:to>
      <xdr:col>19</xdr:col>
      <xdr:colOff>184150</xdr:colOff>
      <xdr:row>82</xdr:row>
      <xdr:rowOff>91670</xdr:rowOff>
    </xdr:to>
    <xdr:sp macro="" textlink="">
      <xdr:nvSpPr>
        <xdr:cNvPr id="215" name="楕円 214"/>
        <xdr:cNvSpPr/>
      </xdr:nvSpPr>
      <xdr:spPr>
        <a:xfrm>
          <a:off x="4064000" y="14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101847</xdr:rowOff>
    </xdr:from>
    <xdr:ext cx="736600" cy="259045"/>
    <xdr:sp macro="" textlink="">
      <xdr:nvSpPr>
        <xdr:cNvPr id="216" name="テキスト ボックス 215"/>
        <xdr:cNvSpPr txBox="1"/>
      </xdr:nvSpPr>
      <xdr:spPr>
        <a:xfrm>
          <a:off x="3733800" y="13817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142663</xdr:rowOff>
    </xdr:from>
    <xdr:to>
      <xdr:col>15</xdr:col>
      <xdr:colOff>133350</xdr:colOff>
      <xdr:row>82</xdr:row>
      <xdr:rowOff>72813</xdr:rowOff>
    </xdr:to>
    <xdr:sp macro="" textlink="">
      <xdr:nvSpPr>
        <xdr:cNvPr id="217" name="楕円 216"/>
        <xdr:cNvSpPr/>
      </xdr:nvSpPr>
      <xdr:spPr>
        <a:xfrm>
          <a:off x="3175000" y="14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82990</xdr:rowOff>
    </xdr:from>
    <xdr:ext cx="762000" cy="259045"/>
    <xdr:sp macro="" textlink="">
      <xdr:nvSpPr>
        <xdr:cNvPr id="218" name="テキスト ボックス 217"/>
        <xdr:cNvSpPr txBox="1"/>
      </xdr:nvSpPr>
      <xdr:spPr>
        <a:xfrm>
          <a:off x="2844800" y="1379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161444</xdr:rowOff>
    </xdr:from>
    <xdr:to>
      <xdr:col>11</xdr:col>
      <xdr:colOff>82550</xdr:colOff>
      <xdr:row>82</xdr:row>
      <xdr:rowOff>91594</xdr:rowOff>
    </xdr:to>
    <xdr:sp macro="" textlink="">
      <xdr:nvSpPr>
        <xdr:cNvPr id="219" name="楕円 218"/>
        <xdr:cNvSpPr/>
      </xdr:nvSpPr>
      <xdr:spPr>
        <a:xfrm>
          <a:off x="2286000" y="140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101771</xdr:rowOff>
    </xdr:from>
    <xdr:ext cx="762000" cy="259045"/>
    <xdr:sp macro="" textlink="">
      <xdr:nvSpPr>
        <xdr:cNvPr id="220" name="テキスト ボックス 219"/>
        <xdr:cNvSpPr txBox="1"/>
      </xdr:nvSpPr>
      <xdr:spPr>
        <a:xfrm>
          <a:off x="1955800" y="1381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17173</xdr:rowOff>
    </xdr:from>
    <xdr:to>
      <xdr:col>7</xdr:col>
      <xdr:colOff>31750</xdr:colOff>
      <xdr:row>82</xdr:row>
      <xdr:rowOff>118773</xdr:rowOff>
    </xdr:to>
    <xdr:sp macro="" textlink="">
      <xdr:nvSpPr>
        <xdr:cNvPr id="221" name="楕円 220"/>
        <xdr:cNvSpPr/>
      </xdr:nvSpPr>
      <xdr:spPr>
        <a:xfrm>
          <a:off x="1397000" y="140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128950</xdr:rowOff>
    </xdr:from>
    <xdr:ext cx="762000" cy="259045"/>
    <xdr:sp macro="" textlink="">
      <xdr:nvSpPr>
        <xdr:cNvPr id="222" name="テキスト ボックス 221"/>
        <xdr:cNvSpPr txBox="1"/>
      </xdr:nvSpPr>
      <xdr:spPr>
        <a:xfrm>
          <a:off x="1066800" y="1384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全国平均を大きく下回り、類似団体と比較しても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ポイント低い水準にあるが、住民サービスはもとより、職員一人ひとりの資質の向上を図りながら、今後も現状維持に努める。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110368</xdr:rowOff>
    </xdr:from>
    <xdr:to>
      <xdr:col>81</xdr:col>
      <xdr:colOff>44450</xdr:colOff>
      <xdr:row>83</xdr:row>
      <xdr:rowOff>121859</xdr:rowOff>
    </xdr:to>
    <xdr:cxnSp macro="">
      <xdr:nvCxnSpPr>
        <xdr:cNvPr id="258" name="直線コネクタ 257"/>
        <xdr:cNvCxnSpPr/>
      </xdr:nvCxnSpPr>
      <xdr:spPr>
        <a:xfrm flipV="1">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121859</xdr:rowOff>
    </xdr:to>
    <xdr:cxnSp macro="">
      <xdr:nvCxnSpPr>
        <xdr:cNvPr id="261" name="直線コネクタ 260"/>
        <xdr:cNvCxnSpPr/>
      </xdr:nvCxnSpPr>
      <xdr:spPr>
        <a:xfrm>
          <a:off x="15290800" y="1435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84</xdr:row>
      <xdr:rowOff>19352</xdr:rowOff>
    </xdr:to>
    <xdr:cxnSp macro="">
      <xdr:nvCxnSpPr>
        <xdr:cNvPr id="264" name="直線コネクタ 263"/>
        <xdr:cNvCxnSpPr/>
      </xdr:nvCxnSpPr>
      <xdr:spPr>
        <a:xfrm flipV="1">
          <a:off x="14401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19352</xdr:rowOff>
    </xdr:to>
    <xdr:cxnSp macro="">
      <xdr:nvCxnSpPr>
        <xdr:cNvPr id="267" name="直線コネクタ 266"/>
        <xdr:cNvCxnSpPr/>
      </xdr:nvCxnSpPr>
      <xdr:spPr>
        <a:xfrm>
          <a:off x="13512800" y="14421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77" name="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76095</xdr:rowOff>
    </xdr:from>
    <xdr:ext cx="762000" cy="259045"/>
    <xdr:sp macro="" textlink="">
      <xdr:nvSpPr>
        <xdr:cNvPr id="278"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79" name="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0" name="テキスト ボックス 279"/>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1" name="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2" name="テキスト ボックス 281"/>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3" name="楕円 282"/>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4" name="テキスト ボックス 283"/>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5" name="楕円 284"/>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80329</xdr:rowOff>
    </xdr:from>
    <xdr:ext cx="762000" cy="259045"/>
    <xdr:sp macro="" textlink="">
      <xdr:nvSpPr>
        <xdr:cNvPr id="286" name="テキスト ボックス 285"/>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定員管理の適正度は、類似団体に近い水準となっている。今後は、退職勧奨や、新規採用職員を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割程度に抑制することにより、さらなる適正化を図っていく。また、臨時的な業務については、臨時職員を雇用し、住民サービスを低下させることなく人件費の削減を実施する。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15059</xdr:rowOff>
    </xdr:to>
    <xdr:cxnSp macro="">
      <xdr:nvCxnSpPr>
        <xdr:cNvPr id="323" name="直線コネクタ 322"/>
        <xdr:cNvCxnSpPr/>
      </xdr:nvCxnSpPr>
      <xdr:spPr>
        <a:xfrm flipV="1">
          <a:off x="16179800" y="1028827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15059</xdr:rowOff>
    </xdr:from>
    <xdr:to>
      <xdr:col>77</xdr:col>
      <xdr:colOff>44450</xdr:colOff>
      <xdr:row>60</xdr:row>
      <xdr:rowOff>24251</xdr:rowOff>
    </xdr:to>
    <xdr:cxnSp macro="">
      <xdr:nvCxnSpPr>
        <xdr:cNvPr id="326" name="直線コネクタ 325"/>
        <xdr:cNvCxnSpPr/>
      </xdr:nvCxnSpPr>
      <xdr:spPr>
        <a:xfrm flipV="1">
          <a:off x="15290800" y="1030205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43785</xdr:rowOff>
    </xdr:to>
    <xdr:cxnSp macro="">
      <xdr:nvCxnSpPr>
        <xdr:cNvPr id="329" name="直線コネクタ 328"/>
        <xdr:cNvCxnSpPr/>
      </xdr:nvCxnSpPr>
      <xdr:spPr>
        <a:xfrm flipV="1">
          <a:off x="14401800" y="1031125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7015</xdr:rowOff>
    </xdr:from>
    <xdr:to>
      <xdr:col>68</xdr:col>
      <xdr:colOff>152400</xdr:colOff>
      <xdr:row>60</xdr:row>
      <xdr:rowOff>43785</xdr:rowOff>
    </xdr:to>
    <xdr:cxnSp macro="">
      <xdr:nvCxnSpPr>
        <xdr:cNvPr id="332" name="直線コネクタ 331"/>
        <xdr:cNvCxnSpPr/>
      </xdr:nvCxnSpPr>
      <xdr:spPr>
        <a:xfrm>
          <a:off x="13512800" y="1029401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2" name="楕円 341"/>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3"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4" name="楕円 343"/>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5" name="テキスト ボックス 344"/>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144901</xdr:rowOff>
    </xdr:from>
    <xdr:to>
      <xdr:col>73</xdr:col>
      <xdr:colOff>44450</xdr:colOff>
      <xdr:row>60</xdr:row>
      <xdr:rowOff>75051</xdr:rowOff>
    </xdr:to>
    <xdr:sp macro="" textlink="">
      <xdr:nvSpPr>
        <xdr:cNvPr id="346" name="楕円 345"/>
        <xdr:cNvSpPr/>
      </xdr:nvSpPr>
      <xdr:spPr>
        <a:xfrm>
          <a:off x="15240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85228</xdr:rowOff>
    </xdr:from>
    <xdr:ext cx="762000" cy="259045"/>
    <xdr:sp macro="" textlink="">
      <xdr:nvSpPr>
        <xdr:cNvPr id="347" name="テキスト ボックス 346"/>
        <xdr:cNvSpPr txBox="1"/>
      </xdr:nvSpPr>
      <xdr:spPr>
        <a:xfrm>
          <a:off x="14909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164435</xdr:rowOff>
    </xdr:from>
    <xdr:to>
      <xdr:col>68</xdr:col>
      <xdr:colOff>203200</xdr:colOff>
      <xdr:row>60</xdr:row>
      <xdr:rowOff>94585</xdr:rowOff>
    </xdr:to>
    <xdr:sp macro="" textlink="">
      <xdr:nvSpPr>
        <xdr:cNvPr id="348" name="楕円 347"/>
        <xdr:cNvSpPr/>
      </xdr:nvSpPr>
      <xdr:spPr>
        <a:xfrm>
          <a:off x="14351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104762</xdr:rowOff>
    </xdr:from>
    <xdr:ext cx="762000" cy="259045"/>
    <xdr:sp macro="" textlink="">
      <xdr:nvSpPr>
        <xdr:cNvPr id="349" name="テキスト ボックス 348"/>
        <xdr:cNvSpPr txBox="1"/>
      </xdr:nvSpPr>
      <xdr:spPr>
        <a:xfrm>
          <a:off x="14020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127665</xdr:rowOff>
    </xdr:from>
    <xdr:to>
      <xdr:col>64</xdr:col>
      <xdr:colOff>152400</xdr:colOff>
      <xdr:row>60</xdr:row>
      <xdr:rowOff>57815</xdr:rowOff>
    </xdr:to>
    <xdr:sp macro="" textlink="">
      <xdr:nvSpPr>
        <xdr:cNvPr id="350" name="楕円 349"/>
        <xdr:cNvSpPr/>
      </xdr:nvSpPr>
      <xdr:spPr>
        <a:xfrm>
          <a:off x="13462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67992</xdr:rowOff>
    </xdr:from>
    <xdr:ext cx="762000" cy="259045"/>
    <xdr:sp macro="" textlink="">
      <xdr:nvSpPr>
        <xdr:cNvPr id="351" name="テキスト ボックス 350"/>
        <xdr:cNvSpPr txBox="1"/>
      </xdr:nvSpPr>
      <xdr:spPr>
        <a:xfrm>
          <a:off x="13131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元利償還金の増に伴い、上昇している。今後も、家賃収入や特定財源の確保及び交付税算入率の高い地方債を活用し、町債の新規発行を公債費の元利償還額の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％以内に抑制するよう努めていく。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36406</xdr:rowOff>
    </xdr:to>
    <xdr:cxnSp macro="">
      <xdr:nvCxnSpPr>
        <xdr:cNvPr id="385" name="直線コネクタ 384"/>
        <xdr:cNvCxnSpPr/>
      </xdr:nvCxnSpPr>
      <xdr:spPr>
        <a:xfrm>
          <a:off x="16179800" y="75560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44</xdr:row>
      <xdr:rowOff>12277</xdr:rowOff>
    </xdr:to>
    <xdr:cxnSp macro="">
      <xdr:nvCxnSpPr>
        <xdr:cNvPr id="388" name="直線コネクタ 387"/>
        <xdr:cNvCxnSpPr/>
      </xdr:nvCxnSpPr>
      <xdr:spPr>
        <a:xfrm>
          <a:off x="15290800" y="74515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79163</xdr:rowOff>
    </xdr:to>
    <xdr:cxnSp macro="">
      <xdr:nvCxnSpPr>
        <xdr:cNvPr id="391" name="直線コネクタ 390"/>
        <xdr:cNvCxnSpPr/>
      </xdr:nvCxnSpPr>
      <xdr:spPr>
        <a:xfrm>
          <a:off x="14401800" y="732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121920</xdr:rowOff>
    </xdr:to>
    <xdr:cxnSp macro="">
      <xdr:nvCxnSpPr>
        <xdr:cNvPr id="394" name="直線コネクタ 393"/>
        <xdr:cNvCxnSpPr/>
      </xdr:nvCxnSpPr>
      <xdr:spPr>
        <a:xfrm>
          <a:off x="13512800" y="71619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404" name="楕円 403"/>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52933</xdr:rowOff>
    </xdr:from>
    <xdr:ext cx="762000" cy="259045"/>
    <xdr:sp macro="" textlink="">
      <xdr:nvSpPr>
        <xdr:cNvPr id="405" name="公債費負担の状況該当値テキスト"/>
        <xdr:cNvSpPr txBox="1"/>
      </xdr:nvSpPr>
      <xdr:spPr>
        <a:xfrm>
          <a:off x="17106900" y="74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132927</xdr:rowOff>
    </xdr:from>
    <xdr:to>
      <xdr:col>77</xdr:col>
      <xdr:colOff>95250</xdr:colOff>
      <xdr:row>44</xdr:row>
      <xdr:rowOff>63077</xdr:rowOff>
    </xdr:to>
    <xdr:sp macro="" textlink="">
      <xdr:nvSpPr>
        <xdr:cNvPr id="406" name="楕円 405"/>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47854</xdr:rowOff>
    </xdr:from>
    <xdr:ext cx="736600" cy="259045"/>
    <xdr:sp macro="" textlink="">
      <xdr:nvSpPr>
        <xdr:cNvPr id="407" name="テキスト ボックス 406"/>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8" name="楕円 407"/>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9" name="テキスト ボックス 408"/>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10" name="楕円 409"/>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11" name="テキスト ボックス 41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2" name="楕円 411"/>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3" name="テキスト ボックス 412"/>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下回る結果となっているため、今後も現状維持はもちろん、充当可能財源である基金の積立を推進し、改善にも力を尽くす。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60672</xdr:rowOff>
    </xdr:from>
    <xdr:ext cx="762000" cy="259045"/>
    <xdr:sp macro="" textlink="">
      <xdr:nvSpPr>
        <xdr:cNvPr id="445" name="将来負担の状況平均値テキスト"/>
        <xdr:cNvSpPr txBox="1"/>
      </xdr:nvSpPr>
      <xdr:spPr>
        <a:xfrm>
          <a:off x="17106900" y="2460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25095</xdr:rowOff>
    </xdr:from>
    <xdr:to>
      <xdr:col>81</xdr:col>
      <xdr:colOff>95250</xdr:colOff>
      <xdr:row>14</xdr:row>
      <xdr:rowOff>126695</xdr:rowOff>
    </xdr:to>
    <xdr:sp macro="" textlink="">
      <xdr:nvSpPr>
        <xdr:cNvPr id="460" name="楕円 459"/>
        <xdr:cNvSpPr/>
      </xdr:nvSpPr>
      <xdr:spPr>
        <a:xfrm>
          <a:off x="169672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117822</xdr:rowOff>
    </xdr:from>
    <xdr:ext cx="762000" cy="259045"/>
    <xdr:sp macro="" textlink="">
      <xdr:nvSpPr>
        <xdr:cNvPr id="461" name="将来負担の状況該当値テキスト"/>
        <xdr:cNvSpPr txBox="1"/>
      </xdr:nvSpPr>
      <xdr:spPr>
        <a:xfrm>
          <a:off x="17106900" y="23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
5,285
14.26
9,040,822
8,510,821
528,947
2,374,302
13,780,056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人件費は、類似団体と比較すると低い水準にある。要因としては、退職者に対して新規採用を抑制しているうえに、ラスパイレス指数も類似団体より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33274</xdr:rowOff>
    </xdr:to>
    <xdr:cxnSp macro="">
      <xdr:nvCxnSpPr>
        <xdr:cNvPr id="64" name="直線コネクタ 63"/>
        <xdr:cNvCxnSpPr/>
      </xdr:nvCxnSpPr>
      <xdr:spPr>
        <a:xfrm flipV="1">
          <a:off x="3987800" y="59974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33274</xdr:rowOff>
    </xdr:from>
    <xdr:to>
      <xdr:col>19</xdr:col>
      <xdr:colOff>187325</xdr:colOff>
      <xdr:row>35</xdr:row>
      <xdr:rowOff>115570</xdr:rowOff>
    </xdr:to>
    <xdr:cxnSp macro="">
      <xdr:nvCxnSpPr>
        <xdr:cNvPr id="67" name="直線コネクタ 66"/>
        <xdr:cNvCxnSpPr/>
      </xdr:nvCxnSpPr>
      <xdr:spPr>
        <a:xfrm flipV="1">
          <a:off x="3098800" y="6034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40132</xdr:rowOff>
    </xdr:to>
    <xdr:cxnSp macro="">
      <xdr:nvCxnSpPr>
        <xdr:cNvPr id="70" name="直線コネクタ 69"/>
        <xdr:cNvCxnSpPr/>
      </xdr:nvCxnSpPr>
      <xdr:spPr>
        <a:xfrm flipV="1">
          <a:off x="2209800" y="61163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145288</xdr:rowOff>
    </xdr:to>
    <xdr:cxnSp macro="">
      <xdr:nvCxnSpPr>
        <xdr:cNvPr id="73" name="直線コネクタ 72"/>
        <xdr:cNvCxnSpPr/>
      </xdr:nvCxnSpPr>
      <xdr:spPr>
        <a:xfrm flipV="1">
          <a:off x="1320800" y="62123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25925</xdr:rowOff>
    </xdr:from>
    <xdr:ext cx="762000" cy="259045"/>
    <xdr:sp macro="" textlink="">
      <xdr:nvSpPr>
        <xdr:cNvPr id="84" name="人件費該当値テキスト"/>
        <xdr:cNvSpPr txBox="1"/>
      </xdr:nvSpPr>
      <xdr:spPr>
        <a:xfrm>
          <a:off x="4914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94251</xdr:rowOff>
    </xdr:from>
    <xdr:ext cx="736600" cy="259045"/>
    <xdr:sp macro="" textlink="">
      <xdr:nvSpPr>
        <xdr:cNvPr id="86" name="テキスト ボックス 85"/>
        <xdr:cNvSpPr txBox="1"/>
      </xdr:nvSpPr>
      <xdr:spPr>
        <a:xfrm>
          <a:off x="3606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物件費においては、類似団体より低い水準にあるため、今後も現状維持に努める。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98425</xdr:rowOff>
    </xdr:to>
    <xdr:cxnSp macro="">
      <xdr:nvCxnSpPr>
        <xdr:cNvPr id="121" name="直線コネクタ 120"/>
        <xdr:cNvCxnSpPr/>
      </xdr:nvCxnSpPr>
      <xdr:spPr>
        <a:xfrm flipV="1">
          <a:off x="15671800" y="2464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167005</xdr:rowOff>
    </xdr:from>
    <xdr:to>
      <xdr:col>78</xdr:col>
      <xdr:colOff>69850</xdr:colOff>
      <xdr:row>14</xdr:row>
      <xdr:rowOff>98425</xdr:rowOff>
    </xdr:to>
    <xdr:cxnSp macro="">
      <xdr:nvCxnSpPr>
        <xdr:cNvPr id="124" name="直線コネクタ 123"/>
        <xdr:cNvCxnSpPr/>
      </xdr:nvCxnSpPr>
      <xdr:spPr>
        <a:xfrm>
          <a:off x="14782800" y="23958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81280</xdr:rowOff>
    </xdr:from>
    <xdr:to>
      <xdr:col>73</xdr:col>
      <xdr:colOff>180975</xdr:colOff>
      <xdr:row>13</xdr:row>
      <xdr:rowOff>167005</xdr:rowOff>
    </xdr:to>
    <xdr:cxnSp macro="">
      <xdr:nvCxnSpPr>
        <xdr:cNvPr id="127" name="直線コネクタ 126"/>
        <xdr:cNvCxnSpPr/>
      </xdr:nvCxnSpPr>
      <xdr:spPr>
        <a:xfrm>
          <a:off x="13893800" y="23101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81280</xdr:rowOff>
    </xdr:from>
    <xdr:to>
      <xdr:col>69</xdr:col>
      <xdr:colOff>92075</xdr:colOff>
      <xdr:row>14</xdr:row>
      <xdr:rowOff>46990</xdr:rowOff>
    </xdr:to>
    <xdr:cxnSp macro="">
      <xdr:nvCxnSpPr>
        <xdr:cNvPr id="130" name="直線コネクタ 129"/>
        <xdr:cNvCxnSpPr/>
      </xdr:nvCxnSpPr>
      <xdr:spPr>
        <a:xfrm flipV="1">
          <a:off x="13004800" y="23101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xdr:rowOff>
    </xdr:from>
    <xdr:to>
      <xdr:col>82</xdr:col>
      <xdr:colOff>158750</xdr:colOff>
      <xdr:row>14</xdr:row>
      <xdr:rowOff>114935</xdr:rowOff>
    </xdr:to>
    <xdr:sp macro="" textlink="">
      <xdr:nvSpPr>
        <xdr:cNvPr id="140" name="楕円 139"/>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29862</xdr:rowOff>
    </xdr:from>
    <xdr:ext cx="762000" cy="259045"/>
    <xdr:sp macro="" textlink="">
      <xdr:nvSpPr>
        <xdr:cNvPr id="141" name="物件費該当値テキスト"/>
        <xdr:cNvSpPr txBox="1"/>
      </xdr:nvSpPr>
      <xdr:spPr>
        <a:xfrm>
          <a:off x="16598900" y="2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47625</xdr:rowOff>
    </xdr:from>
    <xdr:to>
      <xdr:col>78</xdr:col>
      <xdr:colOff>120650</xdr:colOff>
      <xdr:row>14</xdr:row>
      <xdr:rowOff>149225</xdr:rowOff>
    </xdr:to>
    <xdr:sp macro="" textlink="">
      <xdr:nvSpPr>
        <xdr:cNvPr id="142" name="楕円 141"/>
        <xdr:cNvSpPr/>
      </xdr:nvSpPr>
      <xdr:spPr>
        <a:xfrm>
          <a:off x="15621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159402</xdr:rowOff>
    </xdr:from>
    <xdr:ext cx="736600" cy="259045"/>
    <xdr:sp macro="" textlink="">
      <xdr:nvSpPr>
        <xdr:cNvPr id="143" name="テキスト ボックス 142"/>
        <xdr:cNvSpPr txBox="1"/>
      </xdr:nvSpPr>
      <xdr:spPr>
        <a:xfrm>
          <a:off x="15290800" y="221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116205</xdr:rowOff>
    </xdr:from>
    <xdr:to>
      <xdr:col>74</xdr:col>
      <xdr:colOff>31750</xdr:colOff>
      <xdr:row>14</xdr:row>
      <xdr:rowOff>46355</xdr:rowOff>
    </xdr:to>
    <xdr:sp macro="" textlink="">
      <xdr:nvSpPr>
        <xdr:cNvPr id="144" name="楕円 143"/>
        <xdr:cNvSpPr/>
      </xdr:nvSpPr>
      <xdr:spPr>
        <a:xfrm>
          <a:off x="14732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56532</xdr:rowOff>
    </xdr:from>
    <xdr:ext cx="762000" cy="259045"/>
    <xdr:sp macro="" textlink="">
      <xdr:nvSpPr>
        <xdr:cNvPr id="145" name="テキスト ボックス 144"/>
        <xdr:cNvSpPr txBox="1"/>
      </xdr:nvSpPr>
      <xdr:spPr>
        <a:xfrm>
          <a:off x="14401800" y="211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30480</xdr:rowOff>
    </xdr:from>
    <xdr:to>
      <xdr:col>69</xdr:col>
      <xdr:colOff>142875</xdr:colOff>
      <xdr:row>13</xdr:row>
      <xdr:rowOff>132080</xdr:rowOff>
    </xdr:to>
    <xdr:sp macro="" textlink="">
      <xdr:nvSpPr>
        <xdr:cNvPr id="146" name="楕円 145"/>
        <xdr:cNvSpPr/>
      </xdr:nvSpPr>
      <xdr:spPr>
        <a:xfrm>
          <a:off x="13843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142257</xdr:rowOff>
    </xdr:from>
    <xdr:ext cx="762000" cy="259045"/>
    <xdr:sp macro="" textlink="">
      <xdr:nvSpPr>
        <xdr:cNvPr id="147" name="テキスト ボックス 146"/>
        <xdr:cNvSpPr txBox="1"/>
      </xdr:nvSpPr>
      <xdr:spPr>
        <a:xfrm>
          <a:off x="13512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48" name="楕円 147"/>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49" name="テキスト ボックス 148"/>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ポイント上回っている。主な要因としては、町内に幼稚園がないため、子どもを保育園に預ける傾向にあり、児童福祉費の保育所措置費が高いことがあげられる。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また、高齢化率が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％を超えている現状から、老人福祉費が高いことがあげられる。今後も継続して、介護予防事業等を積極的に行う。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98425</xdr:rowOff>
    </xdr:from>
    <xdr:to>
      <xdr:col>24</xdr:col>
      <xdr:colOff>25400</xdr:colOff>
      <xdr:row>59</xdr:row>
      <xdr:rowOff>84138</xdr:rowOff>
    </xdr:to>
    <xdr:cxnSp macro="">
      <xdr:nvCxnSpPr>
        <xdr:cNvPr id="185" name="直線コネクタ 184"/>
        <xdr:cNvCxnSpPr/>
      </xdr:nvCxnSpPr>
      <xdr:spPr>
        <a:xfrm>
          <a:off x="3987800" y="10042525"/>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98425</xdr:rowOff>
    </xdr:from>
    <xdr:to>
      <xdr:col>19</xdr:col>
      <xdr:colOff>187325</xdr:colOff>
      <xdr:row>58</xdr:row>
      <xdr:rowOff>112713</xdr:rowOff>
    </xdr:to>
    <xdr:cxnSp macro="">
      <xdr:nvCxnSpPr>
        <xdr:cNvPr id="188" name="直線コネクタ 187"/>
        <xdr:cNvCxnSpPr/>
      </xdr:nvCxnSpPr>
      <xdr:spPr>
        <a:xfrm flipV="1">
          <a:off x="3098800" y="100425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58</xdr:row>
      <xdr:rowOff>112713</xdr:rowOff>
    </xdr:to>
    <xdr:cxnSp macro="">
      <xdr:nvCxnSpPr>
        <xdr:cNvPr id="191" name="直線コネクタ 190"/>
        <xdr:cNvCxnSpPr/>
      </xdr:nvCxnSpPr>
      <xdr:spPr>
        <a:xfrm>
          <a:off x="2209800" y="9756775"/>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127000</xdr:rowOff>
    </xdr:to>
    <xdr:cxnSp macro="">
      <xdr:nvCxnSpPr>
        <xdr:cNvPr id="194" name="直線コネクタ 193"/>
        <xdr:cNvCxnSpPr/>
      </xdr:nvCxnSpPr>
      <xdr:spPr>
        <a:xfrm flipV="1">
          <a:off x="1320800" y="97567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33338</xdr:rowOff>
    </xdr:from>
    <xdr:to>
      <xdr:col>24</xdr:col>
      <xdr:colOff>76200</xdr:colOff>
      <xdr:row>59</xdr:row>
      <xdr:rowOff>134938</xdr:rowOff>
    </xdr:to>
    <xdr:sp macro="" textlink="">
      <xdr:nvSpPr>
        <xdr:cNvPr id="204" name="楕円 203"/>
        <xdr:cNvSpPr/>
      </xdr:nvSpPr>
      <xdr:spPr>
        <a:xfrm>
          <a:off x="47752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5415</xdr:rowOff>
    </xdr:from>
    <xdr:ext cx="762000" cy="259045"/>
    <xdr:sp macro="" textlink="">
      <xdr:nvSpPr>
        <xdr:cNvPr id="205" name="扶助費該当値テキスト"/>
        <xdr:cNvSpPr txBox="1"/>
      </xdr:nvSpPr>
      <xdr:spPr>
        <a:xfrm>
          <a:off x="49149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47625</xdr:rowOff>
    </xdr:from>
    <xdr:to>
      <xdr:col>20</xdr:col>
      <xdr:colOff>38100</xdr:colOff>
      <xdr:row>58</xdr:row>
      <xdr:rowOff>149225</xdr:rowOff>
    </xdr:to>
    <xdr:sp macro="" textlink="">
      <xdr:nvSpPr>
        <xdr:cNvPr id="206" name="楕円 205"/>
        <xdr:cNvSpPr/>
      </xdr:nvSpPr>
      <xdr:spPr>
        <a:xfrm>
          <a:off x="3937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134002</xdr:rowOff>
    </xdr:from>
    <xdr:ext cx="736600" cy="259045"/>
    <xdr:sp macro="" textlink="">
      <xdr:nvSpPr>
        <xdr:cNvPr id="207" name="テキスト ボックス 206"/>
        <xdr:cNvSpPr txBox="1"/>
      </xdr:nvSpPr>
      <xdr:spPr>
        <a:xfrm>
          <a:off x="3606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61913</xdr:rowOff>
    </xdr:from>
    <xdr:to>
      <xdr:col>15</xdr:col>
      <xdr:colOff>149225</xdr:colOff>
      <xdr:row>58</xdr:row>
      <xdr:rowOff>163513</xdr:rowOff>
    </xdr:to>
    <xdr:sp macro="" textlink="">
      <xdr:nvSpPr>
        <xdr:cNvPr id="208" name="楕円 207"/>
        <xdr:cNvSpPr/>
      </xdr:nvSpPr>
      <xdr:spPr>
        <a:xfrm>
          <a:off x="3048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148290</xdr:rowOff>
    </xdr:from>
    <xdr:ext cx="762000" cy="259045"/>
    <xdr:sp macro="" textlink="">
      <xdr:nvSpPr>
        <xdr:cNvPr id="209" name="テキスト ボックス 208"/>
        <xdr:cNvSpPr txBox="1"/>
      </xdr:nvSpPr>
      <xdr:spPr>
        <a:xfrm>
          <a:off x="27178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0" name="楕円 209"/>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19702</xdr:rowOff>
    </xdr:from>
    <xdr:ext cx="762000" cy="259045"/>
    <xdr:sp macro="" textlink="">
      <xdr:nvSpPr>
        <xdr:cNvPr id="211" name="テキスト ボックス 210"/>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2" name="楕円 211"/>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3" name="テキスト ボックス 212"/>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金が主なものとしてあげられるが、中でも国民健康保険事業特別会計の財政状況の悪化に伴い、操出金が多額になっているのが現状である。国民健康保険事業特別会計においては、医療費抑制事業を継続して実施し、さらに国民健康保険税の適正化を図ることにより、一般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39370</xdr:rowOff>
    </xdr:to>
    <xdr:cxnSp macro="">
      <xdr:nvCxnSpPr>
        <xdr:cNvPr id="246" name="直線コネクタ 245"/>
        <xdr:cNvCxnSpPr/>
      </xdr:nvCxnSpPr>
      <xdr:spPr>
        <a:xfrm flipV="1">
          <a:off x="15671800" y="941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49" name="直線コネクタ 248"/>
        <xdr:cNvCxnSpPr/>
      </xdr:nvCxnSpPr>
      <xdr:spPr>
        <a:xfrm flipV="1">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62230</xdr:rowOff>
    </xdr:to>
    <xdr:cxnSp macro="">
      <xdr:nvCxnSpPr>
        <xdr:cNvPr id="252" name="直線コネクタ 251"/>
        <xdr:cNvCxnSpPr/>
      </xdr:nvCxnSpPr>
      <xdr:spPr>
        <a:xfrm flipV="1">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62230</xdr:rowOff>
    </xdr:to>
    <xdr:cxnSp macro="">
      <xdr:nvCxnSpPr>
        <xdr:cNvPr id="255" name="直線コネクタ 254"/>
        <xdr:cNvCxnSpPr/>
      </xdr:nvCxnSpPr>
      <xdr:spPr>
        <a:xfrm>
          <a:off x="13004800" y="945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7" name="楕円 266"/>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8" name="テキスト ボックス 267"/>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9" name="楕円 268"/>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0" name="テキスト ボックス 269"/>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1" name="楕円 270"/>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2" name="テキスト ボックス 271"/>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3" name="楕円 272"/>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4" name="テキスト ボックス 273"/>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補助費に係る比率は、類似団体と比較して低い水準にある。主に、本町が加入している一部事務組合等への負担金であり、今後も現状維持を図る。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170434</xdr:rowOff>
    </xdr:to>
    <xdr:cxnSp macro="">
      <xdr:nvCxnSpPr>
        <xdr:cNvPr id="304" name="直線コネクタ 303"/>
        <xdr:cNvCxnSpPr/>
      </xdr:nvCxnSpPr>
      <xdr:spPr>
        <a:xfrm flipV="1">
          <a:off x="15671800" y="6148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170434</xdr:rowOff>
    </xdr:to>
    <xdr:cxnSp macro="">
      <xdr:nvCxnSpPr>
        <xdr:cNvPr id="307" name="直線コネクタ 306"/>
        <xdr:cNvCxnSpPr/>
      </xdr:nvCxnSpPr>
      <xdr:spPr>
        <a:xfrm>
          <a:off x="14782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138430</xdr:rowOff>
    </xdr:to>
    <xdr:cxnSp macro="">
      <xdr:nvCxnSpPr>
        <xdr:cNvPr id="310" name="直線コネクタ 309"/>
        <xdr:cNvCxnSpPr/>
      </xdr:nvCxnSpPr>
      <xdr:spPr>
        <a:xfrm>
          <a:off x="13893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133858</xdr:rowOff>
    </xdr:to>
    <xdr:cxnSp macro="">
      <xdr:nvCxnSpPr>
        <xdr:cNvPr id="313" name="直線コネクタ 312"/>
        <xdr:cNvCxnSpPr/>
      </xdr:nvCxnSpPr>
      <xdr:spPr>
        <a:xfrm flipV="1">
          <a:off x="13004800" y="6084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3" name="楕円 322"/>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4"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5" name="楕円 324"/>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6" name="テキスト ボックス 325"/>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7" name="楕円 326"/>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8" name="テキスト ボックス 327"/>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9" name="楕円 328"/>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0" name="テキスト ボックス 329"/>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1" name="楕円 330"/>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2" name="テキスト ボックス 331"/>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近年、大型の整備事業が集中し、地方債現在高や元利償還金が膨らんでおり、類似団体を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倍以上も上回っている。平成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年度より大任町し尿処理・じん芥処理・埋立処分施設建設事業が開始されたことに伴い、公債費は上昇することが予想されるが、繰上償還を行うなど公債費率の抑制に努める。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149861</xdr:rowOff>
    </xdr:from>
    <xdr:to>
      <xdr:col>24</xdr:col>
      <xdr:colOff>25400</xdr:colOff>
      <xdr:row>81</xdr:row>
      <xdr:rowOff>99242</xdr:rowOff>
    </xdr:to>
    <xdr:cxnSp macro="">
      <xdr:nvCxnSpPr>
        <xdr:cNvPr id="366" name="直線コネクタ 365"/>
        <xdr:cNvCxnSpPr/>
      </xdr:nvCxnSpPr>
      <xdr:spPr>
        <a:xfrm>
          <a:off x="3987800" y="13865861"/>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120469</xdr:rowOff>
    </xdr:from>
    <xdr:to>
      <xdr:col>19</xdr:col>
      <xdr:colOff>187325</xdr:colOff>
      <xdr:row>80</xdr:row>
      <xdr:rowOff>149861</xdr:rowOff>
    </xdr:to>
    <xdr:cxnSp macro="">
      <xdr:nvCxnSpPr>
        <xdr:cNvPr id="369" name="直線コネクタ 368"/>
        <xdr:cNvCxnSpPr/>
      </xdr:nvCxnSpPr>
      <xdr:spPr>
        <a:xfrm>
          <a:off x="3098800" y="138364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71482</xdr:rowOff>
    </xdr:from>
    <xdr:to>
      <xdr:col>15</xdr:col>
      <xdr:colOff>98425</xdr:colOff>
      <xdr:row>80</xdr:row>
      <xdr:rowOff>120469</xdr:rowOff>
    </xdr:to>
    <xdr:cxnSp macro="">
      <xdr:nvCxnSpPr>
        <xdr:cNvPr id="372" name="直線コネクタ 371"/>
        <xdr:cNvCxnSpPr/>
      </xdr:nvCxnSpPr>
      <xdr:spPr>
        <a:xfrm>
          <a:off x="2209800" y="137874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71482</xdr:rowOff>
    </xdr:from>
    <xdr:to>
      <xdr:col>11</xdr:col>
      <xdr:colOff>9525</xdr:colOff>
      <xdr:row>80</xdr:row>
      <xdr:rowOff>71482</xdr:rowOff>
    </xdr:to>
    <xdr:cxnSp macro="">
      <xdr:nvCxnSpPr>
        <xdr:cNvPr id="375" name="直線コネクタ 374"/>
        <xdr:cNvCxnSpPr/>
      </xdr:nvCxnSpPr>
      <xdr:spPr>
        <a:xfrm>
          <a:off x="1320800" y="13787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48442</xdr:rowOff>
    </xdr:from>
    <xdr:to>
      <xdr:col>24</xdr:col>
      <xdr:colOff>76200</xdr:colOff>
      <xdr:row>81</xdr:row>
      <xdr:rowOff>150042</xdr:rowOff>
    </xdr:to>
    <xdr:sp macro="" textlink="">
      <xdr:nvSpPr>
        <xdr:cNvPr id="385" name="楕円 384"/>
        <xdr:cNvSpPr/>
      </xdr:nvSpPr>
      <xdr:spPr>
        <a:xfrm>
          <a:off x="47752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128469</xdr:rowOff>
    </xdr:from>
    <xdr:ext cx="762000" cy="259045"/>
    <xdr:sp macro="" textlink="">
      <xdr:nvSpPr>
        <xdr:cNvPr id="386" name="公債費該当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99061</xdr:rowOff>
    </xdr:from>
    <xdr:to>
      <xdr:col>20</xdr:col>
      <xdr:colOff>38100</xdr:colOff>
      <xdr:row>81</xdr:row>
      <xdr:rowOff>29211</xdr:rowOff>
    </xdr:to>
    <xdr:sp macro="" textlink="">
      <xdr:nvSpPr>
        <xdr:cNvPr id="387" name="楕円 386"/>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13988</xdr:rowOff>
    </xdr:from>
    <xdr:ext cx="736600" cy="259045"/>
    <xdr:sp macro="" textlink="">
      <xdr:nvSpPr>
        <xdr:cNvPr id="388" name="テキスト ボックス 387"/>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69669</xdr:rowOff>
    </xdr:from>
    <xdr:to>
      <xdr:col>15</xdr:col>
      <xdr:colOff>149225</xdr:colOff>
      <xdr:row>80</xdr:row>
      <xdr:rowOff>171269</xdr:rowOff>
    </xdr:to>
    <xdr:sp macro="" textlink="">
      <xdr:nvSpPr>
        <xdr:cNvPr id="389" name="楕円 388"/>
        <xdr:cNvSpPr/>
      </xdr:nvSpPr>
      <xdr:spPr>
        <a:xfrm>
          <a:off x="3048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156046</xdr:rowOff>
    </xdr:from>
    <xdr:ext cx="762000" cy="259045"/>
    <xdr:sp macro="" textlink="">
      <xdr:nvSpPr>
        <xdr:cNvPr id="390" name="テキスト ボックス 389"/>
        <xdr:cNvSpPr txBox="1"/>
      </xdr:nvSpPr>
      <xdr:spPr>
        <a:xfrm>
          <a:off x="2717800" y="1387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20682</xdr:rowOff>
    </xdr:from>
    <xdr:to>
      <xdr:col>11</xdr:col>
      <xdr:colOff>60325</xdr:colOff>
      <xdr:row>80</xdr:row>
      <xdr:rowOff>122282</xdr:rowOff>
    </xdr:to>
    <xdr:sp macro="" textlink="">
      <xdr:nvSpPr>
        <xdr:cNvPr id="391" name="楕円 390"/>
        <xdr:cNvSpPr/>
      </xdr:nvSpPr>
      <xdr:spPr>
        <a:xfrm>
          <a:off x="2159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107059</xdr:rowOff>
    </xdr:from>
    <xdr:ext cx="762000" cy="259045"/>
    <xdr:sp macro="" textlink="">
      <xdr:nvSpPr>
        <xdr:cNvPr id="392" name="テキスト ボックス 391"/>
        <xdr:cNvSpPr txBox="1"/>
      </xdr:nvSpPr>
      <xdr:spPr>
        <a:xfrm>
          <a:off x="1828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20682</xdr:rowOff>
    </xdr:from>
    <xdr:to>
      <xdr:col>6</xdr:col>
      <xdr:colOff>171450</xdr:colOff>
      <xdr:row>80</xdr:row>
      <xdr:rowOff>122282</xdr:rowOff>
    </xdr:to>
    <xdr:sp macro="" textlink="">
      <xdr:nvSpPr>
        <xdr:cNvPr id="393" name="楕円 392"/>
        <xdr:cNvSpPr/>
      </xdr:nvSpPr>
      <xdr:spPr>
        <a:xfrm>
          <a:off x="1270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107059</xdr:rowOff>
    </xdr:from>
    <xdr:ext cx="762000" cy="259045"/>
    <xdr:sp macro="" textlink="">
      <xdr:nvSpPr>
        <xdr:cNvPr id="394" name="テキスト ボックス 393"/>
        <xdr:cNvSpPr txBox="1"/>
      </xdr:nvSpPr>
      <xdr:spPr>
        <a:xfrm>
          <a:off x="939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ポイント減少しており、類似団体、及び全国平均と比較すると低い水準となっている。しかし、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過疎対策の一環として、道路改良や花公園整備、町営住宅の建替え等を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行っており、今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後は、元利償還金の増加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さらに厳しい財政運営が求められる。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50256</xdr:rowOff>
    </xdr:from>
    <xdr:to>
      <xdr:col>82</xdr:col>
      <xdr:colOff>107950</xdr:colOff>
      <xdr:row>75</xdr:row>
      <xdr:rowOff>99241</xdr:rowOff>
    </xdr:to>
    <xdr:cxnSp macro="">
      <xdr:nvCxnSpPr>
        <xdr:cNvPr id="429" name="直線コネクタ 428"/>
        <xdr:cNvCxnSpPr/>
      </xdr:nvCxnSpPr>
      <xdr:spPr>
        <a:xfrm flipV="1">
          <a:off x="15671800" y="1290900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86178</xdr:rowOff>
    </xdr:from>
    <xdr:to>
      <xdr:col>78</xdr:col>
      <xdr:colOff>69850</xdr:colOff>
      <xdr:row>75</xdr:row>
      <xdr:rowOff>99241</xdr:rowOff>
    </xdr:to>
    <xdr:cxnSp macro="">
      <xdr:nvCxnSpPr>
        <xdr:cNvPr id="432" name="直線コネクタ 431"/>
        <xdr:cNvCxnSpPr/>
      </xdr:nvCxnSpPr>
      <xdr:spPr>
        <a:xfrm>
          <a:off x="14782800" y="12944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86178</xdr:rowOff>
    </xdr:to>
    <xdr:cxnSp macro="">
      <xdr:nvCxnSpPr>
        <xdr:cNvPr id="435" name="直線コネクタ 434"/>
        <xdr:cNvCxnSpPr/>
      </xdr:nvCxnSpPr>
      <xdr:spPr>
        <a:xfrm>
          <a:off x="13893800" y="128600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35561</xdr:rowOff>
    </xdr:to>
    <xdr:cxnSp macro="">
      <xdr:nvCxnSpPr>
        <xdr:cNvPr id="438" name="直線コネクタ 437"/>
        <xdr:cNvCxnSpPr/>
      </xdr:nvCxnSpPr>
      <xdr:spPr>
        <a:xfrm flipV="1">
          <a:off x="13004800" y="128600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170906</xdr:rowOff>
    </xdr:from>
    <xdr:to>
      <xdr:col>82</xdr:col>
      <xdr:colOff>158750</xdr:colOff>
      <xdr:row>75</xdr:row>
      <xdr:rowOff>101056</xdr:rowOff>
    </xdr:to>
    <xdr:sp macro="" textlink="">
      <xdr:nvSpPr>
        <xdr:cNvPr id="448" name="楕円 447"/>
        <xdr:cNvSpPr/>
      </xdr:nvSpPr>
      <xdr:spPr>
        <a:xfrm>
          <a:off x="16459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15983</xdr:rowOff>
    </xdr:from>
    <xdr:ext cx="762000" cy="259045"/>
    <xdr:sp macro="" textlink="">
      <xdr:nvSpPr>
        <xdr:cNvPr id="449" name="公債費以外該当値テキスト"/>
        <xdr:cNvSpPr txBox="1"/>
      </xdr:nvSpPr>
      <xdr:spPr>
        <a:xfrm>
          <a:off x="16598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48441</xdr:rowOff>
    </xdr:from>
    <xdr:to>
      <xdr:col>78</xdr:col>
      <xdr:colOff>120650</xdr:colOff>
      <xdr:row>75</xdr:row>
      <xdr:rowOff>150040</xdr:rowOff>
    </xdr:to>
    <xdr:sp macro="" textlink="">
      <xdr:nvSpPr>
        <xdr:cNvPr id="450" name="楕円 449"/>
        <xdr:cNvSpPr/>
      </xdr:nvSpPr>
      <xdr:spPr>
        <a:xfrm>
          <a:off x="15621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160218</xdr:rowOff>
    </xdr:from>
    <xdr:ext cx="736600" cy="259045"/>
    <xdr:sp macro="" textlink="">
      <xdr:nvSpPr>
        <xdr:cNvPr id="451" name="テキスト ボックス 450"/>
        <xdr:cNvSpPr txBox="1"/>
      </xdr:nvSpPr>
      <xdr:spPr>
        <a:xfrm>
          <a:off x="15290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35378</xdr:rowOff>
    </xdr:from>
    <xdr:to>
      <xdr:col>74</xdr:col>
      <xdr:colOff>31750</xdr:colOff>
      <xdr:row>75</xdr:row>
      <xdr:rowOff>136978</xdr:rowOff>
    </xdr:to>
    <xdr:sp macro="" textlink="">
      <xdr:nvSpPr>
        <xdr:cNvPr id="452" name="楕円 451"/>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147155</xdr:rowOff>
    </xdr:from>
    <xdr:ext cx="762000" cy="259045"/>
    <xdr:sp macro="" textlink="">
      <xdr:nvSpPr>
        <xdr:cNvPr id="453" name="テキスト ボックス 452"/>
        <xdr:cNvSpPr txBox="1"/>
      </xdr:nvSpPr>
      <xdr:spPr>
        <a:xfrm>
          <a:off x="14401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4" name="楕円 453"/>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5" name="テキスト ボックス 45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6" name="楕円 455"/>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7" name="テキスト ボックス 45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108505</xdr:rowOff>
    </xdr:from>
    <xdr:to>
      <xdr:col>29</xdr:col>
      <xdr:colOff>127000</xdr:colOff>
      <xdr:row>18</xdr:row>
      <xdr:rowOff>135818</xdr:rowOff>
    </xdr:to>
    <xdr:cxnSp macro="">
      <xdr:nvCxnSpPr>
        <xdr:cNvPr id="48" name="直線コネクタ 47"/>
        <xdr:cNvCxnSpPr/>
      </xdr:nvCxnSpPr>
      <xdr:spPr bwMode="auto">
        <a:xfrm flipV="1">
          <a:off x="5003800" y="3242230"/>
          <a:ext cx="647700" cy="2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135818</xdr:rowOff>
    </xdr:from>
    <xdr:to>
      <xdr:col>26</xdr:col>
      <xdr:colOff>50800</xdr:colOff>
      <xdr:row>19</xdr:row>
      <xdr:rowOff>28915</xdr:rowOff>
    </xdr:to>
    <xdr:cxnSp macro="">
      <xdr:nvCxnSpPr>
        <xdr:cNvPr id="51" name="直線コネクタ 50"/>
        <xdr:cNvCxnSpPr/>
      </xdr:nvCxnSpPr>
      <xdr:spPr bwMode="auto">
        <a:xfrm flipV="1">
          <a:off x="4305300" y="3269543"/>
          <a:ext cx="698500" cy="64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112400</xdr:rowOff>
    </xdr:from>
    <xdr:to>
      <xdr:col>22</xdr:col>
      <xdr:colOff>114300</xdr:colOff>
      <xdr:row>19</xdr:row>
      <xdr:rowOff>28915</xdr:rowOff>
    </xdr:to>
    <xdr:cxnSp macro="">
      <xdr:nvCxnSpPr>
        <xdr:cNvPr id="54" name="直線コネクタ 53"/>
        <xdr:cNvCxnSpPr/>
      </xdr:nvCxnSpPr>
      <xdr:spPr bwMode="auto">
        <a:xfrm>
          <a:off x="3606800" y="3246125"/>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85736</xdr:rowOff>
    </xdr:from>
    <xdr:to>
      <xdr:col>18</xdr:col>
      <xdr:colOff>177800</xdr:colOff>
      <xdr:row>18</xdr:row>
      <xdr:rowOff>112400</xdr:rowOff>
    </xdr:to>
    <xdr:cxnSp macro="">
      <xdr:nvCxnSpPr>
        <xdr:cNvPr id="57" name="直線コネクタ 56"/>
        <xdr:cNvCxnSpPr/>
      </xdr:nvCxnSpPr>
      <xdr:spPr bwMode="auto">
        <a:xfrm>
          <a:off x="2908300" y="3219461"/>
          <a:ext cx="698500" cy="26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57705</xdr:rowOff>
    </xdr:from>
    <xdr:to>
      <xdr:col>29</xdr:col>
      <xdr:colOff>177800</xdr:colOff>
      <xdr:row>18</xdr:row>
      <xdr:rowOff>159305</xdr:rowOff>
    </xdr:to>
    <xdr:sp macro="" textlink="">
      <xdr:nvSpPr>
        <xdr:cNvPr id="67" name="楕円 66"/>
        <xdr:cNvSpPr/>
      </xdr:nvSpPr>
      <xdr:spPr bwMode="auto">
        <a:xfrm>
          <a:off x="5600700" y="319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29782</xdr:rowOff>
    </xdr:from>
    <xdr:ext cx="762000" cy="259045"/>
    <xdr:sp macro="" textlink="">
      <xdr:nvSpPr>
        <xdr:cNvPr id="68" name="人口1人当たり決算額の推移該当値テキスト130"/>
        <xdr:cNvSpPr txBox="1"/>
      </xdr:nvSpPr>
      <xdr:spPr>
        <a:xfrm>
          <a:off x="5740400" y="316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85018</xdr:rowOff>
    </xdr:from>
    <xdr:to>
      <xdr:col>26</xdr:col>
      <xdr:colOff>101600</xdr:colOff>
      <xdr:row>19</xdr:row>
      <xdr:rowOff>15168</xdr:rowOff>
    </xdr:to>
    <xdr:sp macro="" textlink="">
      <xdr:nvSpPr>
        <xdr:cNvPr id="69" name="楕円 68"/>
        <xdr:cNvSpPr/>
      </xdr:nvSpPr>
      <xdr:spPr bwMode="auto">
        <a:xfrm>
          <a:off x="4953000" y="321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171395</xdr:rowOff>
    </xdr:from>
    <xdr:ext cx="736600" cy="259045"/>
    <xdr:sp macro="" textlink="">
      <xdr:nvSpPr>
        <xdr:cNvPr id="70" name="テキスト ボックス 69"/>
        <xdr:cNvSpPr txBox="1"/>
      </xdr:nvSpPr>
      <xdr:spPr>
        <a:xfrm>
          <a:off x="4622800" y="330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149565</xdr:rowOff>
    </xdr:from>
    <xdr:to>
      <xdr:col>22</xdr:col>
      <xdr:colOff>165100</xdr:colOff>
      <xdr:row>19</xdr:row>
      <xdr:rowOff>79715</xdr:rowOff>
    </xdr:to>
    <xdr:sp macro="" textlink="">
      <xdr:nvSpPr>
        <xdr:cNvPr id="71" name="楕円 70"/>
        <xdr:cNvSpPr/>
      </xdr:nvSpPr>
      <xdr:spPr bwMode="auto">
        <a:xfrm>
          <a:off x="4254500" y="328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64492</xdr:rowOff>
    </xdr:from>
    <xdr:ext cx="762000" cy="259045"/>
    <xdr:sp macro="" textlink="">
      <xdr:nvSpPr>
        <xdr:cNvPr id="72" name="テキスト ボックス 71"/>
        <xdr:cNvSpPr txBox="1"/>
      </xdr:nvSpPr>
      <xdr:spPr>
        <a:xfrm>
          <a:off x="3924300" y="336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61600</xdr:rowOff>
    </xdr:from>
    <xdr:to>
      <xdr:col>19</xdr:col>
      <xdr:colOff>38100</xdr:colOff>
      <xdr:row>18</xdr:row>
      <xdr:rowOff>163200</xdr:rowOff>
    </xdr:to>
    <xdr:sp macro="" textlink="">
      <xdr:nvSpPr>
        <xdr:cNvPr id="73" name="楕円 72"/>
        <xdr:cNvSpPr/>
      </xdr:nvSpPr>
      <xdr:spPr bwMode="auto">
        <a:xfrm>
          <a:off x="3556000" y="319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147977</xdr:rowOff>
    </xdr:from>
    <xdr:ext cx="762000" cy="259045"/>
    <xdr:sp macro="" textlink="">
      <xdr:nvSpPr>
        <xdr:cNvPr id="74" name="テキスト ボックス 73"/>
        <xdr:cNvSpPr txBox="1"/>
      </xdr:nvSpPr>
      <xdr:spPr>
        <a:xfrm>
          <a:off x="3225800" y="32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34936</xdr:rowOff>
    </xdr:from>
    <xdr:to>
      <xdr:col>15</xdr:col>
      <xdr:colOff>101600</xdr:colOff>
      <xdr:row>18</xdr:row>
      <xdr:rowOff>136536</xdr:rowOff>
    </xdr:to>
    <xdr:sp macro="" textlink="">
      <xdr:nvSpPr>
        <xdr:cNvPr id="75" name="楕円 74"/>
        <xdr:cNvSpPr/>
      </xdr:nvSpPr>
      <xdr:spPr bwMode="auto">
        <a:xfrm>
          <a:off x="2857500" y="316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121313</xdr:rowOff>
    </xdr:from>
    <xdr:ext cx="762000" cy="259045"/>
    <xdr:sp macro="" textlink="">
      <xdr:nvSpPr>
        <xdr:cNvPr id="76" name="テキスト ボックス 75"/>
        <xdr:cNvSpPr txBox="1"/>
      </xdr:nvSpPr>
      <xdr:spPr>
        <a:xfrm>
          <a:off x="2527300" y="325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248120</xdr:rowOff>
    </xdr:from>
    <xdr:to>
      <xdr:col>29</xdr:col>
      <xdr:colOff>127000</xdr:colOff>
      <xdr:row>34</xdr:row>
      <xdr:rowOff>333025</xdr:rowOff>
    </xdr:to>
    <xdr:cxnSp macro="">
      <xdr:nvCxnSpPr>
        <xdr:cNvPr id="110" name="直線コネクタ 109"/>
        <xdr:cNvCxnSpPr/>
      </xdr:nvCxnSpPr>
      <xdr:spPr bwMode="auto">
        <a:xfrm>
          <a:off x="5003800" y="6515570"/>
          <a:ext cx="647700" cy="84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248120</xdr:rowOff>
    </xdr:from>
    <xdr:to>
      <xdr:col>26</xdr:col>
      <xdr:colOff>50800</xdr:colOff>
      <xdr:row>34</xdr:row>
      <xdr:rowOff>291668</xdr:rowOff>
    </xdr:to>
    <xdr:cxnSp macro="">
      <xdr:nvCxnSpPr>
        <xdr:cNvPr id="113" name="直線コネクタ 112"/>
        <xdr:cNvCxnSpPr/>
      </xdr:nvCxnSpPr>
      <xdr:spPr bwMode="auto">
        <a:xfrm flipV="1">
          <a:off x="4305300" y="6515570"/>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291668</xdr:rowOff>
    </xdr:from>
    <xdr:to>
      <xdr:col>22</xdr:col>
      <xdr:colOff>114300</xdr:colOff>
      <xdr:row>35</xdr:row>
      <xdr:rowOff>18872</xdr:rowOff>
    </xdr:to>
    <xdr:cxnSp macro="">
      <xdr:nvCxnSpPr>
        <xdr:cNvPr id="116" name="直線コネクタ 115"/>
        <xdr:cNvCxnSpPr/>
      </xdr:nvCxnSpPr>
      <xdr:spPr bwMode="auto">
        <a:xfrm flipV="1">
          <a:off x="3606800" y="6559118"/>
          <a:ext cx="698500" cy="7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18872</xdr:rowOff>
    </xdr:from>
    <xdr:to>
      <xdr:col>18</xdr:col>
      <xdr:colOff>177800</xdr:colOff>
      <xdr:row>35</xdr:row>
      <xdr:rowOff>181293</xdr:rowOff>
    </xdr:to>
    <xdr:cxnSp macro="">
      <xdr:nvCxnSpPr>
        <xdr:cNvPr id="119" name="直線コネクタ 118"/>
        <xdr:cNvCxnSpPr/>
      </xdr:nvCxnSpPr>
      <xdr:spPr bwMode="auto">
        <a:xfrm flipV="1">
          <a:off x="2908300" y="6629222"/>
          <a:ext cx="698500" cy="16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282225</xdr:rowOff>
    </xdr:from>
    <xdr:to>
      <xdr:col>29</xdr:col>
      <xdr:colOff>177800</xdr:colOff>
      <xdr:row>35</xdr:row>
      <xdr:rowOff>40925</xdr:rowOff>
    </xdr:to>
    <xdr:sp macro="" textlink="">
      <xdr:nvSpPr>
        <xdr:cNvPr id="129" name="楕円 128"/>
        <xdr:cNvSpPr/>
      </xdr:nvSpPr>
      <xdr:spPr bwMode="auto">
        <a:xfrm>
          <a:off x="5600700" y="654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127303</xdr:rowOff>
    </xdr:from>
    <xdr:ext cx="762000" cy="259045"/>
    <xdr:sp macro="" textlink="">
      <xdr:nvSpPr>
        <xdr:cNvPr id="130" name="人口1人当たり決算額の推移該当値テキスト445"/>
        <xdr:cNvSpPr txBox="1"/>
      </xdr:nvSpPr>
      <xdr:spPr>
        <a:xfrm>
          <a:off x="5740400" y="63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197320</xdr:rowOff>
    </xdr:from>
    <xdr:to>
      <xdr:col>26</xdr:col>
      <xdr:colOff>101600</xdr:colOff>
      <xdr:row>34</xdr:row>
      <xdr:rowOff>298920</xdr:rowOff>
    </xdr:to>
    <xdr:sp macro="" textlink="">
      <xdr:nvSpPr>
        <xdr:cNvPr id="131" name="楕円 130"/>
        <xdr:cNvSpPr/>
      </xdr:nvSpPr>
      <xdr:spPr bwMode="auto">
        <a:xfrm>
          <a:off x="4953000" y="64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309097</xdr:rowOff>
    </xdr:from>
    <xdr:ext cx="736600" cy="259045"/>
    <xdr:sp macro="" textlink="">
      <xdr:nvSpPr>
        <xdr:cNvPr id="132" name="テキスト ボックス 131"/>
        <xdr:cNvSpPr txBox="1"/>
      </xdr:nvSpPr>
      <xdr:spPr>
        <a:xfrm>
          <a:off x="4622800" y="623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240868</xdr:rowOff>
    </xdr:from>
    <xdr:to>
      <xdr:col>22</xdr:col>
      <xdr:colOff>165100</xdr:colOff>
      <xdr:row>34</xdr:row>
      <xdr:rowOff>342468</xdr:rowOff>
    </xdr:to>
    <xdr:sp macro="" textlink="">
      <xdr:nvSpPr>
        <xdr:cNvPr id="133" name="楕円 132"/>
        <xdr:cNvSpPr/>
      </xdr:nvSpPr>
      <xdr:spPr bwMode="auto">
        <a:xfrm>
          <a:off x="4254500" y="65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9745</xdr:rowOff>
    </xdr:from>
    <xdr:ext cx="762000" cy="259045"/>
    <xdr:sp macro="" textlink="">
      <xdr:nvSpPr>
        <xdr:cNvPr id="134" name="テキスト ボックス 133"/>
        <xdr:cNvSpPr txBox="1"/>
      </xdr:nvSpPr>
      <xdr:spPr>
        <a:xfrm>
          <a:off x="3924300" y="627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310972</xdr:rowOff>
    </xdr:from>
    <xdr:to>
      <xdr:col>19</xdr:col>
      <xdr:colOff>38100</xdr:colOff>
      <xdr:row>35</xdr:row>
      <xdr:rowOff>69672</xdr:rowOff>
    </xdr:to>
    <xdr:sp macro="" textlink="">
      <xdr:nvSpPr>
        <xdr:cNvPr id="135" name="楕円 134"/>
        <xdr:cNvSpPr/>
      </xdr:nvSpPr>
      <xdr:spPr bwMode="auto">
        <a:xfrm>
          <a:off x="3556000" y="657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79849</xdr:rowOff>
    </xdr:from>
    <xdr:ext cx="762000" cy="259045"/>
    <xdr:sp macro="" textlink="">
      <xdr:nvSpPr>
        <xdr:cNvPr id="136" name="テキスト ボックス 135"/>
        <xdr:cNvSpPr txBox="1"/>
      </xdr:nvSpPr>
      <xdr:spPr>
        <a:xfrm>
          <a:off x="3225800" y="63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130493</xdr:rowOff>
    </xdr:from>
    <xdr:to>
      <xdr:col>15</xdr:col>
      <xdr:colOff>101600</xdr:colOff>
      <xdr:row>35</xdr:row>
      <xdr:rowOff>232093</xdr:rowOff>
    </xdr:to>
    <xdr:sp macro="" textlink="">
      <xdr:nvSpPr>
        <xdr:cNvPr id="137" name="楕円 136"/>
        <xdr:cNvSpPr/>
      </xdr:nvSpPr>
      <xdr:spPr bwMode="auto">
        <a:xfrm>
          <a:off x="2857500" y="674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242270</xdr:rowOff>
    </xdr:from>
    <xdr:ext cx="762000" cy="259045"/>
    <xdr:sp macro="" textlink="">
      <xdr:nvSpPr>
        <xdr:cNvPr id="138" name="テキスト ボックス 137"/>
        <xdr:cNvSpPr txBox="1"/>
      </xdr:nvSpPr>
      <xdr:spPr>
        <a:xfrm>
          <a:off x="2527300" y="65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
5,285
14.26
9,040,822
8,510,821
528,947
2,374,302
13,780,056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71516</xdr:rowOff>
    </xdr:from>
    <xdr:to>
      <xdr:col>24</xdr:col>
      <xdr:colOff>63500</xdr:colOff>
      <xdr:row>37</xdr:row>
      <xdr:rowOff>88516</xdr:rowOff>
    </xdr:to>
    <xdr:cxnSp macro="">
      <xdr:nvCxnSpPr>
        <xdr:cNvPr id="61" name="直線コネクタ 60"/>
        <xdr:cNvCxnSpPr/>
      </xdr:nvCxnSpPr>
      <xdr:spPr>
        <a:xfrm flipV="1">
          <a:off x="3797300" y="6415166"/>
          <a:ext cx="838200" cy="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88516</xdr:rowOff>
    </xdr:from>
    <xdr:to>
      <xdr:col>19</xdr:col>
      <xdr:colOff>177800</xdr:colOff>
      <xdr:row>37</xdr:row>
      <xdr:rowOff>106477</xdr:rowOff>
    </xdr:to>
    <xdr:cxnSp macro="">
      <xdr:nvCxnSpPr>
        <xdr:cNvPr id="64" name="直線コネクタ 63"/>
        <xdr:cNvCxnSpPr/>
      </xdr:nvCxnSpPr>
      <xdr:spPr>
        <a:xfrm flipV="1">
          <a:off x="2908300" y="64321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18649</xdr:rowOff>
    </xdr:from>
    <xdr:to>
      <xdr:col>15</xdr:col>
      <xdr:colOff>50800</xdr:colOff>
      <xdr:row>37</xdr:row>
      <xdr:rowOff>106477</xdr:rowOff>
    </xdr:to>
    <xdr:cxnSp macro="">
      <xdr:nvCxnSpPr>
        <xdr:cNvPr id="67" name="直線コネクタ 66"/>
        <xdr:cNvCxnSpPr/>
      </xdr:nvCxnSpPr>
      <xdr:spPr>
        <a:xfrm>
          <a:off x="2019300" y="6362299"/>
          <a:ext cx="8890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133711</xdr:rowOff>
    </xdr:from>
    <xdr:to>
      <xdr:col>10</xdr:col>
      <xdr:colOff>114300</xdr:colOff>
      <xdr:row>37</xdr:row>
      <xdr:rowOff>18649</xdr:rowOff>
    </xdr:to>
    <xdr:cxnSp macro="">
      <xdr:nvCxnSpPr>
        <xdr:cNvPr id="70" name="直線コネクタ 69"/>
        <xdr:cNvCxnSpPr/>
      </xdr:nvCxnSpPr>
      <xdr:spPr>
        <a:xfrm>
          <a:off x="1130300" y="6305911"/>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20716</xdr:rowOff>
    </xdr:from>
    <xdr:to>
      <xdr:col>24</xdr:col>
      <xdr:colOff>114300</xdr:colOff>
      <xdr:row>37</xdr:row>
      <xdr:rowOff>122316</xdr:rowOff>
    </xdr:to>
    <xdr:sp macro="" textlink="">
      <xdr:nvSpPr>
        <xdr:cNvPr id="80" name="楕円 79"/>
        <xdr:cNvSpPr/>
      </xdr:nvSpPr>
      <xdr:spPr>
        <a:xfrm>
          <a:off x="4584700" y="6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170593</xdr:rowOff>
    </xdr:from>
    <xdr:ext cx="534377" cy="259045"/>
    <xdr:sp macro="" textlink="">
      <xdr:nvSpPr>
        <xdr:cNvPr id="81" name="人件費該当値テキスト"/>
        <xdr:cNvSpPr txBox="1"/>
      </xdr:nvSpPr>
      <xdr:spPr>
        <a:xfrm>
          <a:off x="4686300" y="63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37716</xdr:rowOff>
    </xdr:from>
    <xdr:to>
      <xdr:col>20</xdr:col>
      <xdr:colOff>38100</xdr:colOff>
      <xdr:row>37</xdr:row>
      <xdr:rowOff>139316</xdr:rowOff>
    </xdr:to>
    <xdr:sp macro="" textlink="">
      <xdr:nvSpPr>
        <xdr:cNvPr id="82" name="楕円 81"/>
        <xdr:cNvSpPr/>
      </xdr:nvSpPr>
      <xdr:spPr>
        <a:xfrm>
          <a:off x="3746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130443</xdr:rowOff>
    </xdr:from>
    <xdr:ext cx="534377" cy="259045"/>
    <xdr:sp macro="" textlink="">
      <xdr:nvSpPr>
        <xdr:cNvPr id="83" name="テキスト ボックス 82"/>
        <xdr:cNvSpPr txBox="1"/>
      </xdr:nvSpPr>
      <xdr:spPr>
        <a:xfrm>
          <a:off x="3530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55677</xdr:rowOff>
    </xdr:from>
    <xdr:to>
      <xdr:col>15</xdr:col>
      <xdr:colOff>101600</xdr:colOff>
      <xdr:row>37</xdr:row>
      <xdr:rowOff>157277</xdr:rowOff>
    </xdr:to>
    <xdr:sp macro="" textlink="">
      <xdr:nvSpPr>
        <xdr:cNvPr id="84" name="楕円 83"/>
        <xdr:cNvSpPr/>
      </xdr:nvSpPr>
      <xdr:spPr>
        <a:xfrm>
          <a:off x="2857500" y="63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148403</xdr:rowOff>
    </xdr:from>
    <xdr:ext cx="534377" cy="259045"/>
    <xdr:sp macro="" textlink="">
      <xdr:nvSpPr>
        <xdr:cNvPr id="85" name="テキスト ボックス 84"/>
        <xdr:cNvSpPr txBox="1"/>
      </xdr:nvSpPr>
      <xdr:spPr>
        <a:xfrm>
          <a:off x="2641111" y="64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139299</xdr:rowOff>
    </xdr:from>
    <xdr:to>
      <xdr:col>10</xdr:col>
      <xdr:colOff>165100</xdr:colOff>
      <xdr:row>37</xdr:row>
      <xdr:rowOff>69449</xdr:rowOff>
    </xdr:to>
    <xdr:sp macro="" textlink="">
      <xdr:nvSpPr>
        <xdr:cNvPr id="86" name="楕円 85"/>
        <xdr:cNvSpPr/>
      </xdr:nvSpPr>
      <xdr:spPr>
        <a:xfrm>
          <a:off x="1968500" y="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60576</xdr:rowOff>
    </xdr:from>
    <xdr:ext cx="534377" cy="259045"/>
    <xdr:sp macro="" textlink="">
      <xdr:nvSpPr>
        <xdr:cNvPr id="87" name="テキスト ボックス 86"/>
        <xdr:cNvSpPr txBox="1"/>
      </xdr:nvSpPr>
      <xdr:spPr>
        <a:xfrm>
          <a:off x="1752111" y="64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82911</xdr:rowOff>
    </xdr:from>
    <xdr:to>
      <xdr:col>6</xdr:col>
      <xdr:colOff>38100</xdr:colOff>
      <xdr:row>37</xdr:row>
      <xdr:rowOff>13061</xdr:rowOff>
    </xdr:to>
    <xdr:sp macro="" textlink="">
      <xdr:nvSpPr>
        <xdr:cNvPr id="88" name="楕円 87"/>
        <xdr:cNvSpPr/>
      </xdr:nvSpPr>
      <xdr:spPr>
        <a:xfrm>
          <a:off x="1079500" y="62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4188</xdr:rowOff>
    </xdr:from>
    <xdr:ext cx="599010" cy="259045"/>
    <xdr:sp macro="" textlink="">
      <xdr:nvSpPr>
        <xdr:cNvPr id="89" name="テキスト ボックス 88"/>
        <xdr:cNvSpPr txBox="1"/>
      </xdr:nvSpPr>
      <xdr:spPr>
        <a:xfrm>
          <a:off x="830795" y="634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94250</xdr:rowOff>
    </xdr:from>
    <xdr:to>
      <xdr:col>24</xdr:col>
      <xdr:colOff>63500</xdr:colOff>
      <xdr:row>56</xdr:row>
      <xdr:rowOff>98620</xdr:rowOff>
    </xdr:to>
    <xdr:cxnSp macro="">
      <xdr:nvCxnSpPr>
        <xdr:cNvPr id="116" name="直線コネクタ 115"/>
        <xdr:cNvCxnSpPr/>
      </xdr:nvCxnSpPr>
      <xdr:spPr>
        <a:xfrm>
          <a:off x="3797300" y="9695450"/>
          <a:ext cx="8382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94250</xdr:rowOff>
    </xdr:from>
    <xdr:to>
      <xdr:col>19</xdr:col>
      <xdr:colOff>177800</xdr:colOff>
      <xdr:row>56</xdr:row>
      <xdr:rowOff>110554</xdr:rowOff>
    </xdr:to>
    <xdr:cxnSp macro="">
      <xdr:nvCxnSpPr>
        <xdr:cNvPr id="119" name="直線コネクタ 118"/>
        <xdr:cNvCxnSpPr/>
      </xdr:nvCxnSpPr>
      <xdr:spPr>
        <a:xfrm flipV="1">
          <a:off x="2908300" y="9695450"/>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110554</xdr:rowOff>
    </xdr:from>
    <xdr:to>
      <xdr:col>15</xdr:col>
      <xdr:colOff>50800</xdr:colOff>
      <xdr:row>56</xdr:row>
      <xdr:rowOff>125299</xdr:rowOff>
    </xdr:to>
    <xdr:cxnSp macro="">
      <xdr:nvCxnSpPr>
        <xdr:cNvPr id="122" name="直線コネクタ 121"/>
        <xdr:cNvCxnSpPr/>
      </xdr:nvCxnSpPr>
      <xdr:spPr>
        <a:xfrm flipV="1">
          <a:off x="2019300" y="971175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104413</xdr:rowOff>
    </xdr:from>
    <xdr:to>
      <xdr:col>10</xdr:col>
      <xdr:colOff>114300</xdr:colOff>
      <xdr:row>56</xdr:row>
      <xdr:rowOff>125299</xdr:rowOff>
    </xdr:to>
    <xdr:cxnSp macro="">
      <xdr:nvCxnSpPr>
        <xdr:cNvPr id="125" name="直線コネクタ 124"/>
        <xdr:cNvCxnSpPr/>
      </xdr:nvCxnSpPr>
      <xdr:spPr>
        <a:xfrm>
          <a:off x="1130300" y="9705613"/>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47820</xdr:rowOff>
    </xdr:from>
    <xdr:to>
      <xdr:col>24</xdr:col>
      <xdr:colOff>114300</xdr:colOff>
      <xdr:row>56</xdr:row>
      <xdr:rowOff>149420</xdr:rowOff>
    </xdr:to>
    <xdr:sp macro="" textlink="">
      <xdr:nvSpPr>
        <xdr:cNvPr id="135" name="楕円 134"/>
        <xdr:cNvSpPr/>
      </xdr:nvSpPr>
      <xdr:spPr>
        <a:xfrm>
          <a:off x="4584700" y="96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26247</xdr:rowOff>
    </xdr:from>
    <xdr:ext cx="534377" cy="259045"/>
    <xdr:sp macro="" textlink="">
      <xdr:nvSpPr>
        <xdr:cNvPr id="136" name="物件費該当値テキスト"/>
        <xdr:cNvSpPr txBox="1"/>
      </xdr:nvSpPr>
      <xdr:spPr>
        <a:xfrm>
          <a:off x="4686300" y="96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43450</xdr:rowOff>
    </xdr:from>
    <xdr:to>
      <xdr:col>20</xdr:col>
      <xdr:colOff>38100</xdr:colOff>
      <xdr:row>56</xdr:row>
      <xdr:rowOff>145050</xdr:rowOff>
    </xdr:to>
    <xdr:sp macro="" textlink="">
      <xdr:nvSpPr>
        <xdr:cNvPr id="137" name="楕円 136"/>
        <xdr:cNvSpPr/>
      </xdr:nvSpPr>
      <xdr:spPr>
        <a:xfrm>
          <a:off x="3746500" y="96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136177</xdr:rowOff>
    </xdr:from>
    <xdr:ext cx="534377" cy="259045"/>
    <xdr:sp macro="" textlink="">
      <xdr:nvSpPr>
        <xdr:cNvPr id="138" name="テキスト ボックス 137"/>
        <xdr:cNvSpPr txBox="1"/>
      </xdr:nvSpPr>
      <xdr:spPr>
        <a:xfrm>
          <a:off x="3530111" y="973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59754</xdr:rowOff>
    </xdr:from>
    <xdr:to>
      <xdr:col>15</xdr:col>
      <xdr:colOff>101600</xdr:colOff>
      <xdr:row>56</xdr:row>
      <xdr:rowOff>161354</xdr:rowOff>
    </xdr:to>
    <xdr:sp macro="" textlink="">
      <xdr:nvSpPr>
        <xdr:cNvPr id="139" name="楕円 138"/>
        <xdr:cNvSpPr/>
      </xdr:nvSpPr>
      <xdr:spPr>
        <a:xfrm>
          <a:off x="2857500" y="96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152481</xdr:rowOff>
    </xdr:from>
    <xdr:ext cx="534377" cy="259045"/>
    <xdr:sp macro="" textlink="">
      <xdr:nvSpPr>
        <xdr:cNvPr id="140" name="テキスト ボックス 139"/>
        <xdr:cNvSpPr txBox="1"/>
      </xdr:nvSpPr>
      <xdr:spPr>
        <a:xfrm>
          <a:off x="2641111" y="97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74499</xdr:rowOff>
    </xdr:from>
    <xdr:to>
      <xdr:col>10</xdr:col>
      <xdr:colOff>165100</xdr:colOff>
      <xdr:row>57</xdr:row>
      <xdr:rowOff>4649</xdr:rowOff>
    </xdr:to>
    <xdr:sp macro="" textlink="">
      <xdr:nvSpPr>
        <xdr:cNvPr id="141" name="楕円 140"/>
        <xdr:cNvSpPr/>
      </xdr:nvSpPr>
      <xdr:spPr>
        <a:xfrm>
          <a:off x="1968500" y="9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167226</xdr:rowOff>
    </xdr:from>
    <xdr:ext cx="534377" cy="259045"/>
    <xdr:sp macro="" textlink="">
      <xdr:nvSpPr>
        <xdr:cNvPr id="142" name="テキスト ボックス 141"/>
        <xdr:cNvSpPr txBox="1"/>
      </xdr:nvSpPr>
      <xdr:spPr>
        <a:xfrm>
          <a:off x="1752111" y="97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53613</xdr:rowOff>
    </xdr:from>
    <xdr:to>
      <xdr:col>6</xdr:col>
      <xdr:colOff>38100</xdr:colOff>
      <xdr:row>56</xdr:row>
      <xdr:rowOff>155213</xdr:rowOff>
    </xdr:to>
    <xdr:sp macro="" textlink="">
      <xdr:nvSpPr>
        <xdr:cNvPr id="143" name="楕円 142"/>
        <xdr:cNvSpPr/>
      </xdr:nvSpPr>
      <xdr:spPr>
        <a:xfrm>
          <a:off x="1079500" y="96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146340</xdr:rowOff>
    </xdr:from>
    <xdr:ext cx="534377" cy="259045"/>
    <xdr:sp macro="" textlink="">
      <xdr:nvSpPr>
        <xdr:cNvPr id="144" name="テキスト ボックス 143"/>
        <xdr:cNvSpPr txBox="1"/>
      </xdr:nvSpPr>
      <xdr:spPr>
        <a:xfrm>
          <a:off x="863111" y="97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72011</xdr:rowOff>
    </xdr:from>
    <xdr:to>
      <xdr:col>24</xdr:col>
      <xdr:colOff>63500</xdr:colOff>
      <xdr:row>78</xdr:row>
      <xdr:rowOff>90049</xdr:rowOff>
    </xdr:to>
    <xdr:cxnSp macro="">
      <xdr:nvCxnSpPr>
        <xdr:cNvPr id="171" name="直線コネクタ 170"/>
        <xdr:cNvCxnSpPr/>
      </xdr:nvCxnSpPr>
      <xdr:spPr>
        <a:xfrm flipV="1">
          <a:off x="3797300" y="13445111"/>
          <a:ext cx="8382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58776</xdr:rowOff>
    </xdr:from>
    <xdr:to>
      <xdr:col>19</xdr:col>
      <xdr:colOff>177800</xdr:colOff>
      <xdr:row>78</xdr:row>
      <xdr:rowOff>90049</xdr:rowOff>
    </xdr:to>
    <xdr:cxnSp macro="">
      <xdr:nvCxnSpPr>
        <xdr:cNvPr id="174" name="直線コネクタ 173"/>
        <xdr:cNvCxnSpPr/>
      </xdr:nvCxnSpPr>
      <xdr:spPr>
        <a:xfrm>
          <a:off x="2908300" y="13431876"/>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58776</xdr:rowOff>
    </xdr:from>
    <xdr:to>
      <xdr:col>15</xdr:col>
      <xdr:colOff>50800</xdr:colOff>
      <xdr:row>78</xdr:row>
      <xdr:rowOff>63325</xdr:rowOff>
    </xdr:to>
    <xdr:cxnSp macro="">
      <xdr:nvCxnSpPr>
        <xdr:cNvPr id="177" name="直線コネクタ 176"/>
        <xdr:cNvCxnSpPr/>
      </xdr:nvCxnSpPr>
      <xdr:spPr>
        <a:xfrm flipV="1">
          <a:off x="2019300" y="13431876"/>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63325</xdr:rowOff>
    </xdr:from>
    <xdr:to>
      <xdr:col>10</xdr:col>
      <xdr:colOff>114300</xdr:colOff>
      <xdr:row>78</xdr:row>
      <xdr:rowOff>108153</xdr:rowOff>
    </xdr:to>
    <xdr:cxnSp macro="">
      <xdr:nvCxnSpPr>
        <xdr:cNvPr id="180" name="直線コネクタ 179"/>
        <xdr:cNvCxnSpPr/>
      </xdr:nvCxnSpPr>
      <xdr:spPr>
        <a:xfrm flipV="1">
          <a:off x="1130300" y="13436425"/>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21211</xdr:rowOff>
    </xdr:from>
    <xdr:to>
      <xdr:col>24</xdr:col>
      <xdr:colOff>114300</xdr:colOff>
      <xdr:row>78</xdr:row>
      <xdr:rowOff>122811</xdr:rowOff>
    </xdr:to>
    <xdr:sp macro="" textlink="">
      <xdr:nvSpPr>
        <xdr:cNvPr id="190" name="楕円 189"/>
        <xdr:cNvSpPr/>
      </xdr:nvSpPr>
      <xdr:spPr>
        <a:xfrm>
          <a:off x="4584700" y="133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107588</xdr:rowOff>
    </xdr:from>
    <xdr:ext cx="469744" cy="259045"/>
    <xdr:sp macro="" textlink="">
      <xdr:nvSpPr>
        <xdr:cNvPr id="191" name="維持補修費該当値テキスト"/>
        <xdr:cNvSpPr txBox="1"/>
      </xdr:nvSpPr>
      <xdr:spPr>
        <a:xfrm>
          <a:off x="4686300" y="133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39249</xdr:rowOff>
    </xdr:from>
    <xdr:to>
      <xdr:col>20</xdr:col>
      <xdr:colOff>38100</xdr:colOff>
      <xdr:row>78</xdr:row>
      <xdr:rowOff>140849</xdr:rowOff>
    </xdr:to>
    <xdr:sp macro="" textlink="">
      <xdr:nvSpPr>
        <xdr:cNvPr id="192" name="楕円 191"/>
        <xdr:cNvSpPr/>
      </xdr:nvSpPr>
      <xdr:spPr>
        <a:xfrm>
          <a:off x="37465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131976</xdr:rowOff>
    </xdr:from>
    <xdr:ext cx="469744" cy="259045"/>
    <xdr:sp macro="" textlink="">
      <xdr:nvSpPr>
        <xdr:cNvPr id="193" name="テキスト ボックス 192"/>
        <xdr:cNvSpPr txBox="1"/>
      </xdr:nvSpPr>
      <xdr:spPr>
        <a:xfrm>
          <a:off x="3562428" y="135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7976</xdr:rowOff>
    </xdr:from>
    <xdr:to>
      <xdr:col>15</xdr:col>
      <xdr:colOff>101600</xdr:colOff>
      <xdr:row>78</xdr:row>
      <xdr:rowOff>109576</xdr:rowOff>
    </xdr:to>
    <xdr:sp macro="" textlink="">
      <xdr:nvSpPr>
        <xdr:cNvPr id="194" name="楕円 193"/>
        <xdr:cNvSpPr/>
      </xdr:nvSpPr>
      <xdr:spPr>
        <a:xfrm>
          <a:off x="2857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100703</xdr:rowOff>
    </xdr:from>
    <xdr:ext cx="469744" cy="259045"/>
    <xdr:sp macro="" textlink="">
      <xdr:nvSpPr>
        <xdr:cNvPr id="195" name="テキスト ボックス 194"/>
        <xdr:cNvSpPr txBox="1"/>
      </xdr:nvSpPr>
      <xdr:spPr>
        <a:xfrm>
          <a:off x="2673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12525</xdr:rowOff>
    </xdr:from>
    <xdr:to>
      <xdr:col>10</xdr:col>
      <xdr:colOff>165100</xdr:colOff>
      <xdr:row>78</xdr:row>
      <xdr:rowOff>114125</xdr:rowOff>
    </xdr:to>
    <xdr:sp macro="" textlink="">
      <xdr:nvSpPr>
        <xdr:cNvPr id="196" name="楕円 195"/>
        <xdr:cNvSpPr/>
      </xdr:nvSpPr>
      <xdr:spPr>
        <a:xfrm>
          <a:off x="1968500" y="133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105252</xdr:rowOff>
    </xdr:from>
    <xdr:ext cx="469744" cy="259045"/>
    <xdr:sp macro="" textlink="">
      <xdr:nvSpPr>
        <xdr:cNvPr id="197" name="テキスト ボックス 196"/>
        <xdr:cNvSpPr txBox="1"/>
      </xdr:nvSpPr>
      <xdr:spPr>
        <a:xfrm>
          <a:off x="1784428" y="1347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57353</xdr:rowOff>
    </xdr:from>
    <xdr:to>
      <xdr:col>6</xdr:col>
      <xdr:colOff>38100</xdr:colOff>
      <xdr:row>78</xdr:row>
      <xdr:rowOff>158953</xdr:rowOff>
    </xdr:to>
    <xdr:sp macro="" textlink="">
      <xdr:nvSpPr>
        <xdr:cNvPr id="198" name="楕円 197"/>
        <xdr:cNvSpPr/>
      </xdr:nvSpPr>
      <xdr:spPr>
        <a:xfrm>
          <a:off x="1079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150080</xdr:rowOff>
    </xdr:from>
    <xdr:ext cx="469744" cy="259045"/>
    <xdr:sp macro="" textlink="">
      <xdr:nvSpPr>
        <xdr:cNvPr id="199" name="テキスト ボックス 198"/>
        <xdr:cNvSpPr txBox="1"/>
      </xdr:nvSpPr>
      <xdr:spPr>
        <a:xfrm>
          <a:off x="895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89114</xdr:rowOff>
    </xdr:from>
    <xdr:to>
      <xdr:col>24</xdr:col>
      <xdr:colOff>63500</xdr:colOff>
      <xdr:row>92</xdr:row>
      <xdr:rowOff>22935</xdr:rowOff>
    </xdr:to>
    <xdr:cxnSp macro="">
      <xdr:nvCxnSpPr>
        <xdr:cNvPr id="231" name="直線コネクタ 230"/>
        <xdr:cNvCxnSpPr/>
      </xdr:nvCxnSpPr>
      <xdr:spPr>
        <a:xfrm flipV="1">
          <a:off x="3797300" y="15519614"/>
          <a:ext cx="838200" cy="27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22935</xdr:rowOff>
    </xdr:from>
    <xdr:to>
      <xdr:col>19</xdr:col>
      <xdr:colOff>177800</xdr:colOff>
      <xdr:row>92</xdr:row>
      <xdr:rowOff>53518</xdr:rowOff>
    </xdr:to>
    <xdr:cxnSp macro="">
      <xdr:nvCxnSpPr>
        <xdr:cNvPr id="234" name="直線コネクタ 233"/>
        <xdr:cNvCxnSpPr/>
      </xdr:nvCxnSpPr>
      <xdr:spPr>
        <a:xfrm flipV="1">
          <a:off x="2908300" y="15796335"/>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53518</xdr:rowOff>
    </xdr:from>
    <xdr:to>
      <xdr:col>15</xdr:col>
      <xdr:colOff>50800</xdr:colOff>
      <xdr:row>92</xdr:row>
      <xdr:rowOff>145824</xdr:rowOff>
    </xdr:to>
    <xdr:cxnSp macro="">
      <xdr:nvCxnSpPr>
        <xdr:cNvPr id="237" name="直線コネクタ 236"/>
        <xdr:cNvCxnSpPr/>
      </xdr:nvCxnSpPr>
      <xdr:spPr>
        <a:xfrm flipV="1">
          <a:off x="2019300" y="15826918"/>
          <a:ext cx="8890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127977</xdr:rowOff>
    </xdr:from>
    <xdr:to>
      <xdr:col>10</xdr:col>
      <xdr:colOff>114300</xdr:colOff>
      <xdr:row>92</xdr:row>
      <xdr:rowOff>145824</xdr:rowOff>
    </xdr:to>
    <xdr:cxnSp macro="">
      <xdr:nvCxnSpPr>
        <xdr:cNvPr id="240" name="直線コネクタ 239"/>
        <xdr:cNvCxnSpPr/>
      </xdr:nvCxnSpPr>
      <xdr:spPr>
        <a:xfrm>
          <a:off x="1130300" y="15901377"/>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38314</xdr:rowOff>
    </xdr:from>
    <xdr:to>
      <xdr:col>24</xdr:col>
      <xdr:colOff>114300</xdr:colOff>
      <xdr:row>90</xdr:row>
      <xdr:rowOff>139914</xdr:rowOff>
    </xdr:to>
    <xdr:sp macro="" textlink="">
      <xdr:nvSpPr>
        <xdr:cNvPr id="250" name="楕円 249"/>
        <xdr:cNvSpPr/>
      </xdr:nvSpPr>
      <xdr:spPr>
        <a:xfrm>
          <a:off x="4584700" y="154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162791</xdr:rowOff>
    </xdr:from>
    <xdr:ext cx="599010" cy="259045"/>
    <xdr:sp macro="" textlink="">
      <xdr:nvSpPr>
        <xdr:cNvPr id="251" name="扶助費該当値テキスト"/>
        <xdr:cNvSpPr txBox="1"/>
      </xdr:nvSpPr>
      <xdr:spPr>
        <a:xfrm>
          <a:off x="4686300" y="1542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143585</xdr:rowOff>
    </xdr:from>
    <xdr:to>
      <xdr:col>20</xdr:col>
      <xdr:colOff>38100</xdr:colOff>
      <xdr:row>92</xdr:row>
      <xdr:rowOff>73735</xdr:rowOff>
    </xdr:to>
    <xdr:sp macro="" textlink="">
      <xdr:nvSpPr>
        <xdr:cNvPr id="252" name="楕円 251"/>
        <xdr:cNvSpPr/>
      </xdr:nvSpPr>
      <xdr:spPr>
        <a:xfrm>
          <a:off x="3746500" y="157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90262</xdr:rowOff>
    </xdr:from>
    <xdr:ext cx="599010" cy="259045"/>
    <xdr:sp macro="" textlink="">
      <xdr:nvSpPr>
        <xdr:cNvPr id="253" name="テキスト ボックス 252"/>
        <xdr:cNvSpPr txBox="1"/>
      </xdr:nvSpPr>
      <xdr:spPr>
        <a:xfrm>
          <a:off x="3497795" y="155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2718</xdr:rowOff>
    </xdr:from>
    <xdr:to>
      <xdr:col>15</xdr:col>
      <xdr:colOff>101600</xdr:colOff>
      <xdr:row>92</xdr:row>
      <xdr:rowOff>104318</xdr:rowOff>
    </xdr:to>
    <xdr:sp macro="" textlink="">
      <xdr:nvSpPr>
        <xdr:cNvPr id="254" name="楕円 253"/>
        <xdr:cNvSpPr/>
      </xdr:nvSpPr>
      <xdr:spPr>
        <a:xfrm>
          <a:off x="2857500" y="157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120845</xdr:rowOff>
    </xdr:from>
    <xdr:ext cx="599010" cy="259045"/>
    <xdr:sp macro="" textlink="">
      <xdr:nvSpPr>
        <xdr:cNvPr id="255" name="テキスト ボックス 254"/>
        <xdr:cNvSpPr txBox="1"/>
      </xdr:nvSpPr>
      <xdr:spPr>
        <a:xfrm>
          <a:off x="2608795" y="1555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95024</xdr:rowOff>
    </xdr:from>
    <xdr:to>
      <xdr:col>10</xdr:col>
      <xdr:colOff>165100</xdr:colOff>
      <xdr:row>93</xdr:row>
      <xdr:rowOff>25174</xdr:rowOff>
    </xdr:to>
    <xdr:sp macro="" textlink="">
      <xdr:nvSpPr>
        <xdr:cNvPr id="256" name="楕円 255"/>
        <xdr:cNvSpPr/>
      </xdr:nvSpPr>
      <xdr:spPr>
        <a:xfrm>
          <a:off x="1968500" y="158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41701</xdr:rowOff>
    </xdr:from>
    <xdr:ext cx="599010" cy="259045"/>
    <xdr:sp macro="" textlink="">
      <xdr:nvSpPr>
        <xdr:cNvPr id="257" name="テキスト ボックス 256"/>
        <xdr:cNvSpPr txBox="1"/>
      </xdr:nvSpPr>
      <xdr:spPr>
        <a:xfrm>
          <a:off x="1719795" y="1564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77177</xdr:rowOff>
    </xdr:from>
    <xdr:to>
      <xdr:col>6</xdr:col>
      <xdr:colOff>38100</xdr:colOff>
      <xdr:row>93</xdr:row>
      <xdr:rowOff>7327</xdr:rowOff>
    </xdr:to>
    <xdr:sp macro="" textlink="">
      <xdr:nvSpPr>
        <xdr:cNvPr id="258" name="楕円 257"/>
        <xdr:cNvSpPr/>
      </xdr:nvSpPr>
      <xdr:spPr>
        <a:xfrm>
          <a:off x="1079500" y="15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23854</xdr:rowOff>
    </xdr:from>
    <xdr:ext cx="599010" cy="259045"/>
    <xdr:sp macro="" textlink="">
      <xdr:nvSpPr>
        <xdr:cNvPr id="259" name="テキスト ボックス 258"/>
        <xdr:cNvSpPr txBox="1"/>
      </xdr:nvSpPr>
      <xdr:spPr>
        <a:xfrm>
          <a:off x="830795" y="1562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101032</xdr:rowOff>
    </xdr:from>
    <xdr:to>
      <xdr:col>55</xdr:col>
      <xdr:colOff>0</xdr:colOff>
      <xdr:row>37</xdr:row>
      <xdr:rowOff>139148</xdr:rowOff>
    </xdr:to>
    <xdr:cxnSp macro="">
      <xdr:nvCxnSpPr>
        <xdr:cNvPr id="288" name="直線コネクタ 287"/>
        <xdr:cNvCxnSpPr/>
      </xdr:nvCxnSpPr>
      <xdr:spPr>
        <a:xfrm>
          <a:off x="9639300" y="6444682"/>
          <a:ext cx="838200" cy="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100842</xdr:rowOff>
    </xdr:from>
    <xdr:to>
      <xdr:col>50</xdr:col>
      <xdr:colOff>114300</xdr:colOff>
      <xdr:row>37</xdr:row>
      <xdr:rowOff>101032</xdr:rowOff>
    </xdr:to>
    <xdr:cxnSp macro="">
      <xdr:nvCxnSpPr>
        <xdr:cNvPr id="291" name="直線コネクタ 290"/>
        <xdr:cNvCxnSpPr/>
      </xdr:nvCxnSpPr>
      <xdr:spPr>
        <a:xfrm>
          <a:off x="8750300" y="644449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100842</xdr:rowOff>
    </xdr:from>
    <xdr:to>
      <xdr:col>45</xdr:col>
      <xdr:colOff>177800</xdr:colOff>
      <xdr:row>37</xdr:row>
      <xdr:rowOff>154761</xdr:rowOff>
    </xdr:to>
    <xdr:cxnSp macro="">
      <xdr:nvCxnSpPr>
        <xdr:cNvPr id="294" name="直線コネクタ 293"/>
        <xdr:cNvCxnSpPr/>
      </xdr:nvCxnSpPr>
      <xdr:spPr>
        <a:xfrm flipV="1">
          <a:off x="7861300" y="6444492"/>
          <a:ext cx="889000" cy="5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154761</xdr:rowOff>
    </xdr:from>
    <xdr:to>
      <xdr:col>41</xdr:col>
      <xdr:colOff>50800</xdr:colOff>
      <xdr:row>38</xdr:row>
      <xdr:rowOff>24699</xdr:rowOff>
    </xdr:to>
    <xdr:cxnSp macro="">
      <xdr:nvCxnSpPr>
        <xdr:cNvPr id="297" name="直線コネクタ 296"/>
        <xdr:cNvCxnSpPr/>
      </xdr:nvCxnSpPr>
      <xdr:spPr>
        <a:xfrm flipV="1">
          <a:off x="6972300" y="6498411"/>
          <a:ext cx="889000" cy="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88348</xdr:rowOff>
    </xdr:from>
    <xdr:to>
      <xdr:col>55</xdr:col>
      <xdr:colOff>50800</xdr:colOff>
      <xdr:row>38</xdr:row>
      <xdr:rowOff>18498</xdr:rowOff>
    </xdr:to>
    <xdr:sp macro="" textlink="">
      <xdr:nvSpPr>
        <xdr:cNvPr id="307" name="楕円 306"/>
        <xdr:cNvSpPr/>
      </xdr:nvSpPr>
      <xdr:spPr>
        <a:xfrm>
          <a:off x="10426700" y="64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66775</xdr:rowOff>
    </xdr:from>
    <xdr:ext cx="534377" cy="259045"/>
    <xdr:sp macro="" textlink="">
      <xdr:nvSpPr>
        <xdr:cNvPr id="308" name="補助費等該当値テキスト"/>
        <xdr:cNvSpPr txBox="1"/>
      </xdr:nvSpPr>
      <xdr:spPr>
        <a:xfrm>
          <a:off x="10528300" y="641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50232</xdr:rowOff>
    </xdr:from>
    <xdr:to>
      <xdr:col>50</xdr:col>
      <xdr:colOff>165100</xdr:colOff>
      <xdr:row>37</xdr:row>
      <xdr:rowOff>151832</xdr:rowOff>
    </xdr:to>
    <xdr:sp macro="" textlink="">
      <xdr:nvSpPr>
        <xdr:cNvPr id="309" name="楕円 308"/>
        <xdr:cNvSpPr/>
      </xdr:nvSpPr>
      <xdr:spPr>
        <a:xfrm>
          <a:off x="9588500" y="63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142960</xdr:rowOff>
    </xdr:from>
    <xdr:ext cx="534377" cy="259045"/>
    <xdr:sp macro="" textlink="">
      <xdr:nvSpPr>
        <xdr:cNvPr id="310" name="テキスト ボックス 309"/>
        <xdr:cNvSpPr txBox="1"/>
      </xdr:nvSpPr>
      <xdr:spPr>
        <a:xfrm>
          <a:off x="9372111" y="64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50042</xdr:rowOff>
    </xdr:from>
    <xdr:to>
      <xdr:col>46</xdr:col>
      <xdr:colOff>38100</xdr:colOff>
      <xdr:row>37</xdr:row>
      <xdr:rowOff>151642</xdr:rowOff>
    </xdr:to>
    <xdr:sp macro="" textlink="">
      <xdr:nvSpPr>
        <xdr:cNvPr id="311" name="楕円 310"/>
        <xdr:cNvSpPr/>
      </xdr:nvSpPr>
      <xdr:spPr>
        <a:xfrm>
          <a:off x="8699500" y="63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142769</xdr:rowOff>
    </xdr:from>
    <xdr:ext cx="534377" cy="259045"/>
    <xdr:sp macro="" textlink="">
      <xdr:nvSpPr>
        <xdr:cNvPr id="312" name="テキスト ボックス 311"/>
        <xdr:cNvSpPr txBox="1"/>
      </xdr:nvSpPr>
      <xdr:spPr>
        <a:xfrm>
          <a:off x="8483111" y="64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103961</xdr:rowOff>
    </xdr:from>
    <xdr:to>
      <xdr:col>41</xdr:col>
      <xdr:colOff>101600</xdr:colOff>
      <xdr:row>38</xdr:row>
      <xdr:rowOff>34111</xdr:rowOff>
    </xdr:to>
    <xdr:sp macro="" textlink="">
      <xdr:nvSpPr>
        <xdr:cNvPr id="313" name="楕円 312"/>
        <xdr:cNvSpPr/>
      </xdr:nvSpPr>
      <xdr:spPr>
        <a:xfrm>
          <a:off x="7810500" y="64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25238</xdr:rowOff>
    </xdr:from>
    <xdr:ext cx="534377" cy="259045"/>
    <xdr:sp macro="" textlink="">
      <xdr:nvSpPr>
        <xdr:cNvPr id="314" name="テキスト ボックス 313"/>
        <xdr:cNvSpPr txBox="1"/>
      </xdr:nvSpPr>
      <xdr:spPr>
        <a:xfrm>
          <a:off x="7594111" y="65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145349</xdr:rowOff>
    </xdr:from>
    <xdr:to>
      <xdr:col>36</xdr:col>
      <xdr:colOff>165100</xdr:colOff>
      <xdr:row>38</xdr:row>
      <xdr:rowOff>75499</xdr:rowOff>
    </xdr:to>
    <xdr:sp macro="" textlink="">
      <xdr:nvSpPr>
        <xdr:cNvPr id="315" name="楕円 314"/>
        <xdr:cNvSpPr/>
      </xdr:nvSpPr>
      <xdr:spPr>
        <a:xfrm>
          <a:off x="6921500" y="64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66626</xdr:rowOff>
    </xdr:from>
    <xdr:ext cx="534377" cy="259045"/>
    <xdr:sp macro="" textlink="">
      <xdr:nvSpPr>
        <xdr:cNvPr id="316" name="テキスト ボックス 315"/>
        <xdr:cNvSpPr txBox="1"/>
      </xdr:nvSpPr>
      <xdr:spPr>
        <a:xfrm>
          <a:off x="6705111" y="658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128198</xdr:rowOff>
    </xdr:from>
    <xdr:to>
      <xdr:col>55</xdr:col>
      <xdr:colOff>0</xdr:colOff>
      <xdr:row>55</xdr:row>
      <xdr:rowOff>100199</xdr:rowOff>
    </xdr:to>
    <xdr:cxnSp macro="">
      <xdr:nvCxnSpPr>
        <xdr:cNvPr id="345" name="直線コネクタ 344"/>
        <xdr:cNvCxnSpPr/>
      </xdr:nvCxnSpPr>
      <xdr:spPr>
        <a:xfrm flipV="1">
          <a:off x="9639300" y="9043598"/>
          <a:ext cx="838200" cy="48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100199</xdr:rowOff>
    </xdr:from>
    <xdr:to>
      <xdr:col>50</xdr:col>
      <xdr:colOff>114300</xdr:colOff>
      <xdr:row>56</xdr:row>
      <xdr:rowOff>170030</xdr:rowOff>
    </xdr:to>
    <xdr:cxnSp macro="">
      <xdr:nvCxnSpPr>
        <xdr:cNvPr id="348" name="直線コネクタ 347"/>
        <xdr:cNvCxnSpPr/>
      </xdr:nvCxnSpPr>
      <xdr:spPr>
        <a:xfrm flipV="1">
          <a:off x="8750300" y="9529949"/>
          <a:ext cx="889000" cy="2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170030</xdr:rowOff>
    </xdr:from>
    <xdr:to>
      <xdr:col>45</xdr:col>
      <xdr:colOff>177800</xdr:colOff>
      <xdr:row>58</xdr:row>
      <xdr:rowOff>16265</xdr:rowOff>
    </xdr:to>
    <xdr:cxnSp macro="">
      <xdr:nvCxnSpPr>
        <xdr:cNvPr id="351" name="直線コネクタ 350"/>
        <xdr:cNvCxnSpPr/>
      </xdr:nvCxnSpPr>
      <xdr:spPr>
        <a:xfrm flipV="1">
          <a:off x="7861300" y="9771230"/>
          <a:ext cx="889000" cy="18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147164</xdr:rowOff>
    </xdr:from>
    <xdr:to>
      <xdr:col>41</xdr:col>
      <xdr:colOff>50800</xdr:colOff>
      <xdr:row>58</xdr:row>
      <xdr:rowOff>16265</xdr:rowOff>
    </xdr:to>
    <xdr:cxnSp macro="">
      <xdr:nvCxnSpPr>
        <xdr:cNvPr id="354" name="直線コネクタ 353"/>
        <xdr:cNvCxnSpPr/>
      </xdr:nvCxnSpPr>
      <xdr:spPr>
        <a:xfrm>
          <a:off x="6972300" y="9919814"/>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77398</xdr:rowOff>
    </xdr:from>
    <xdr:to>
      <xdr:col>55</xdr:col>
      <xdr:colOff>50800</xdr:colOff>
      <xdr:row>53</xdr:row>
      <xdr:rowOff>7548</xdr:rowOff>
    </xdr:to>
    <xdr:sp macro="" textlink="">
      <xdr:nvSpPr>
        <xdr:cNvPr id="364" name="楕円 363"/>
        <xdr:cNvSpPr/>
      </xdr:nvSpPr>
      <xdr:spPr>
        <a:xfrm>
          <a:off x="10426700" y="89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100275</xdr:rowOff>
    </xdr:from>
    <xdr:ext cx="599010" cy="259045"/>
    <xdr:sp macro="" textlink="">
      <xdr:nvSpPr>
        <xdr:cNvPr id="365" name="普通建設事業費該当値テキスト"/>
        <xdr:cNvSpPr txBox="1"/>
      </xdr:nvSpPr>
      <xdr:spPr>
        <a:xfrm>
          <a:off x="10528300" y="88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49399</xdr:rowOff>
    </xdr:from>
    <xdr:to>
      <xdr:col>50</xdr:col>
      <xdr:colOff>165100</xdr:colOff>
      <xdr:row>55</xdr:row>
      <xdr:rowOff>150999</xdr:rowOff>
    </xdr:to>
    <xdr:sp macro="" textlink="">
      <xdr:nvSpPr>
        <xdr:cNvPr id="366" name="楕円 365"/>
        <xdr:cNvSpPr/>
      </xdr:nvSpPr>
      <xdr:spPr>
        <a:xfrm>
          <a:off x="9588500" y="94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167526</xdr:rowOff>
    </xdr:from>
    <xdr:ext cx="599010" cy="259045"/>
    <xdr:sp macro="" textlink="">
      <xdr:nvSpPr>
        <xdr:cNvPr id="367" name="テキスト ボックス 366"/>
        <xdr:cNvSpPr txBox="1"/>
      </xdr:nvSpPr>
      <xdr:spPr>
        <a:xfrm>
          <a:off x="9339795" y="925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119230</xdr:rowOff>
    </xdr:from>
    <xdr:to>
      <xdr:col>46</xdr:col>
      <xdr:colOff>38100</xdr:colOff>
      <xdr:row>57</xdr:row>
      <xdr:rowOff>49380</xdr:rowOff>
    </xdr:to>
    <xdr:sp macro="" textlink="">
      <xdr:nvSpPr>
        <xdr:cNvPr id="368" name="楕円 367"/>
        <xdr:cNvSpPr/>
      </xdr:nvSpPr>
      <xdr:spPr>
        <a:xfrm>
          <a:off x="8699500" y="97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65907</xdr:rowOff>
    </xdr:from>
    <xdr:ext cx="599010" cy="259045"/>
    <xdr:sp macro="" textlink="">
      <xdr:nvSpPr>
        <xdr:cNvPr id="369" name="テキスト ボックス 368"/>
        <xdr:cNvSpPr txBox="1"/>
      </xdr:nvSpPr>
      <xdr:spPr>
        <a:xfrm>
          <a:off x="8450795" y="949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136915</xdr:rowOff>
    </xdr:from>
    <xdr:to>
      <xdr:col>41</xdr:col>
      <xdr:colOff>101600</xdr:colOff>
      <xdr:row>58</xdr:row>
      <xdr:rowOff>67065</xdr:rowOff>
    </xdr:to>
    <xdr:sp macro="" textlink="">
      <xdr:nvSpPr>
        <xdr:cNvPr id="370" name="楕円 369"/>
        <xdr:cNvSpPr/>
      </xdr:nvSpPr>
      <xdr:spPr>
        <a:xfrm>
          <a:off x="7810500" y="99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83592</xdr:rowOff>
    </xdr:from>
    <xdr:ext cx="599010" cy="259045"/>
    <xdr:sp macro="" textlink="">
      <xdr:nvSpPr>
        <xdr:cNvPr id="371" name="テキスト ボックス 370"/>
        <xdr:cNvSpPr txBox="1"/>
      </xdr:nvSpPr>
      <xdr:spPr>
        <a:xfrm>
          <a:off x="7561795" y="968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96364</xdr:rowOff>
    </xdr:from>
    <xdr:to>
      <xdr:col>36</xdr:col>
      <xdr:colOff>165100</xdr:colOff>
      <xdr:row>58</xdr:row>
      <xdr:rowOff>26514</xdr:rowOff>
    </xdr:to>
    <xdr:sp macro="" textlink="">
      <xdr:nvSpPr>
        <xdr:cNvPr id="372" name="楕円 371"/>
        <xdr:cNvSpPr/>
      </xdr:nvSpPr>
      <xdr:spPr>
        <a:xfrm>
          <a:off x="6921500" y="98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43041</xdr:rowOff>
    </xdr:from>
    <xdr:ext cx="599010" cy="259045"/>
    <xdr:sp macro="" textlink="">
      <xdr:nvSpPr>
        <xdr:cNvPr id="373" name="テキスト ボックス 372"/>
        <xdr:cNvSpPr txBox="1"/>
      </xdr:nvSpPr>
      <xdr:spPr>
        <a:xfrm>
          <a:off x="6672795" y="964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115429</xdr:rowOff>
    </xdr:from>
    <xdr:to>
      <xdr:col>55</xdr:col>
      <xdr:colOff>0</xdr:colOff>
      <xdr:row>73</xdr:row>
      <xdr:rowOff>62075</xdr:rowOff>
    </xdr:to>
    <xdr:cxnSp macro="">
      <xdr:nvCxnSpPr>
        <xdr:cNvPr id="400" name="直線コネクタ 399"/>
        <xdr:cNvCxnSpPr/>
      </xdr:nvCxnSpPr>
      <xdr:spPr>
        <a:xfrm flipV="1">
          <a:off x="9639300" y="12116929"/>
          <a:ext cx="838200" cy="46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62075</xdr:rowOff>
    </xdr:from>
    <xdr:to>
      <xdr:col>50</xdr:col>
      <xdr:colOff>114300</xdr:colOff>
      <xdr:row>76</xdr:row>
      <xdr:rowOff>39932</xdr:rowOff>
    </xdr:to>
    <xdr:cxnSp macro="">
      <xdr:nvCxnSpPr>
        <xdr:cNvPr id="403" name="直線コネクタ 402"/>
        <xdr:cNvCxnSpPr/>
      </xdr:nvCxnSpPr>
      <xdr:spPr>
        <a:xfrm flipV="1">
          <a:off x="8750300" y="12577925"/>
          <a:ext cx="889000" cy="4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39932</xdr:rowOff>
    </xdr:from>
    <xdr:to>
      <xdr:col>45</xdr:col>
      <xdr:colOff>177800</xdr:colOff>
      <xdr:row>78</xdr:row>
      <xdr:rowOff>86790</xdr:rowOff>
    </xdr:to>
    <xdr:cxnSp macro="">
      <xdr:nvCxnSpPr>
        <xdr:cNvPr id="406" name="直線コネクタ 405"/>
        <xdr:cNvCxnSpPr/>
      </xdr:nvCxnSpPr>
      <xdr:spPr>
        <a:xfrm flipV="1">
          <a:off x="7861300" y="13070132"/>
          <a:ext cx="889000" cy="38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154884</xdr:rowOff>
    </xdr:from>
    <xdr:to>
      <xdr:col>41</xdr:col>
      <xdr:colOff>50800</xdr:colOff>
      <xdr:row>78</xdr:row>
      <xdr:rowOff>86790</xdr:rowOff>
    </xdr:to>
    <xdr:cxnSp macro="">
      <xdr:nvCxnSpPr>
        <xdr:cNvPr id="409" name="直線コネクタ 408"/>
        <xdr:cNvCxnSpPr/>
      </xdr:nvCxnSpPr>
      <xdr:spPr>
        <a:xfrm>
          <a:off x="6972300" y="13356534"/>
          <a:ext cx="889000" cy="10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64629</xdr:rowOff>
    </xdr:from>
    <xdr:to>
      <xdr:col>55</xdr:col>
      <xdr:colOff>50800</xdr:colOff>
      <xdr:row>70</xdr:row>
      <xdr:rowOff>166229</xdr:rowOff>
    </xdr:to>
    <xdr:sp macro="" textlink="">
      <xdr:nvSpPr>
        <xdr:cNvPr id="419" name="楕円 418"/>
        <xdr:cNvSpPr/>
      </xdr:nvSpPr>
      <xdr:spPr>
        <a:xfrm>
          <a:off x="10426700" y="120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4909</xdr:rowOff>
    </xdr:from>
    <xdr:ext cx="599010" cy="259045"/>
    <xdr:sp macro="" textlink="">
      <xdr:nvSpPr>
        <xdr:cNvPr id="420" name="普通建設事業費 （ うち新規整備　）該当値テキスト"/>
        <xdr:cNvSpPr txBox="1"/>
      </xdr:nvSpPr>
      <xdr:spPr>
        <a:xfrm>
          <a:off x="10528300" y="120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11275</xdr:rowOff>
    </xdr:from>
    <xdr:to>
      <xdr:col>50</xdr:col>
      <xdr:colOff>165100</xdr:colOff>
      <xdr:row>73</xdr:row>
      <xdr:rowOff>112875</xdr:rowOff>
    </xdr:to>
    <xdr:sp macro="" textlink="">
      <xdr:nvSpPr>
        <xdr:cNvPr id="421" name="楕円 420"/>
        <xdr:cNvSpPr/>
      </xdr:nvSpPr>
      <xdr:spPr>
        <a:xfrm>
          <a:off x="9588500" y="125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129402</xdr:rowOff>
    </xdr:from>
    <xdr:ext cx="599010" cy="259045"/>
    <xdr:sp macro="" textlink="">
      <xdr:nvSpPr>
        <xdr:cNvPr id="422" name="テキスト ボックス 421"/>
        <xdr:cNvSpPr txBox="1"/>
      </xdr:nvSpPr>
      <xdr:spPr>
        <a:xfrm>
          <a:off x="9339795" y="1230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160582</xdr:rowOff>
    </xdr:from>
    <xdr:to>
      <xdr:col>46</xdr:col>
      <xdr:colOff>38100</xdr:colOff>
      <xdr:row>76</xdr:row>
      <xdr:rowOff>90732</xdr:rowOff>
    </xdr:to>
    <xdr:sp macro="" textlink="">
      <xdr:nvSpPr>
        <xdr:cNvPr id="423" name="楕円 422"/>
        <xdr:cNvSpPr/>
      </xdr:nvSpPr>
      <xdr:spPr>
        <a:xfrm>
          <a:off x="8699500" y="13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107259</xdr:rowOff>
    </xdr:from>
    <xdr:ext cx="599010" cy="259045"/>
    <xdr:sp macro="" textlink="">
      <xdr:nvSpPr>
        <xdr:cNvPr id="424" name="テキスト ボックス 423"/>
        <xdr:cNvSpPr txBox="1"/>
      </xdr:nvSpPr>
      <xdr:spPr>
        <a:xfrm>
          <a:off x="8450795" y="1279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35990</xdr:rowOff>
    </xdr:from>
    <xdr:to>
      <xdr:col>41</xdr:col>
      <xdr:colOff>101600</xdr:colOff>
      <xdr:row>78</xdr:row>
      <xdr:rowOff>137590</xdr:rowOff>
    </xdr:to>
    <xdr:sp macro="" textlink="">
      <xdr:nvSpPr>
        <xdr:cNvPr id="425" name="楕円 424"/>
        <xdr:cNvSpPr/>
      </xdr:nvSpPr>
      <xdr:spPr>
        <a:xfrm>
          <a:off x="7810500" y="134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128717</xdr:rowOff>
    </xdr:from>
    <xdr:ext cx="534377" cy="259045"/>
    <xdr:sp macro="" textlink="">
      <xdr:nvSpPr>
        <xdr:cNvPr id="426" name="テキスト ボックス 425"/>
        <xdr:cNvSpPr txBox="1"/>
      </xdr:nvSpPr>
      <xdr:spPr>
        <a:xfrm>
          <a:off x="7594111" y="135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104084</xdr:rowOff>
    </xdr:from>
    <xdr:to>
      <xdr:col>36</xdr:col>
      <xdr:colOff>165100</xdr:colOff>
      <xdr:row>78</xdr:row>
      <xdr:rowOff>34234</xdr:rowOff>
    </xdr:to>
    <xdr:sp macro="" textlink="">
      <xdr:nvSpPr>
        <xdr:cNvPr id="427" name="楕円 426"/>
        <xdr:cNvSpPr/>
      </xdr:nvSpPr>
      <xdr:spPr>
        <a:xfrm>
          <a:off x="6921500" y="133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50761</xdr:rowOff>
    </xdr:from>
    <xdr:ext cx="534377" cy="259045"/>
    <xdr:sp macro="" textlink="">
      <xdr:nvSpPr>
        <xdr:cNvPr id="428" name="テキスト ボックス 427"/>
        <xdr:cNvSpPr txBox="1"/>
      </xdr:nvSpPr>
      <xdr:spPr>
        <a:xfrm>
          <a:off x="6705111" y="130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136858</xdr:rowOff>
    </xdr:from>
    <xdr:to>
      <xdr:col>55</xdr:col>
      <xdr:colOff>0</xdr:colOff>
      <xdr:row>98</xdr:row>
      <xdr:rowOff>116684</xdr:rowOff>
    </xdr:to>
    <xdr:cxnSp macro="">
      <xdr:nvCxnSpPr>
        <xdr:cNvPr id="457" name="直線コネクタ 456"/>
        <xdr:cNvCxnSpPr/>
      </xdr:nvCxnSpPr>
      <xdr:spPr>
        <a:xfrm flipV="1">
          <a:off x="9639300" y="16081708"/>
          <a:ext cx="838200" cy="83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159931</xdr:rowOff>
    </xdr:from>
    <xdr:to>
      <xdr:col>50</xdr:col>
      <xdr:colOff>114300</xdr:colOff>
      <xdr:row>98</xdr:row>
      <xdr:rowOff>116684</xdr:rowOff>
    </xdr:to>
    <xdr:cxnSp macro="">
      <xdr:nvCxnSpPr>
        <xdr:cNvPr id="460" name="直線コネクタ 459"/>
        <xdr:cNvCxnSpPr/>
      </xdr:nvCxnSpPr>
      <xdr:spPr>
        <a:xfrm>
          <a:off x="8750300" y="16619131"/>
          <a:ext cx="889000" cy="2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111940</xdr:rowOff>
    </xdr:from>
    <xdr:to>
      <xdr:col>45</xdr:col>
      <xdr:colOff>177800</xdr:colOff>
      <xdr:row>96</xdr:row>
      <xdr:rowOff>159931</xdr:rowOff>
    </xdr:to>
    <xdr:cxnSp macro="">
      <xdr:nvCxnSpPr>
        <xdr:cNvPr id="463" name="直線コネクタ 462"/>
        <xdr:cNvCxnSpPr/>
      </xdr:nvCxnSpPr>
      <xdr:spPr>
        <a:xfrm>
          <a:off x="7861300" y="16571140"/>
          <a:ext cx="889000" cy="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99124</xdr:rowOff>
    </xdr:from>
    <xdr:to>
      <xdr:col>41</xdr:col>
      <xdr:colOff>50800</xdr:colOff>
      <xdr:row>96</xdr:row>
      <xdr:rowOff>111940</xdr:rowOff>
    </xdr:to>
    <xdr:cxnSp macro="">
      <xdr:nvCxnSpPr>
        <xdr:cNvPr id="466" name="直線コネクタ 465"/>
        <xdr:cNvCxnSpPr/>
      </xdr:nvCxnSpPr>
      <xdr:spPr>
        <a:xfrm>
          <a:off x="6972300" y="16558324"/>
          <a:ext cx="889000" cy="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86058</xdr:rowOff>
    </xdr:from>
    <xdr:to>
      <xdr:col>55</xdr:col>
      <xdr:colOff>50800</xdr:colOff>
      <xdr:row>94</xdr:row>
      <xdr:rowOff>16208</xdr:rowOff>
    </xdr:to>
    <xdr:sp macro="" textlink="">
      <xdr:nvSpPr>
        <xdr:cNvPr id="476" name="楕円 475"/>
        <xdr:cNvSpPr/>
      </xdr:nvSpPr>
      <xdr:spPr>
        <a:xfrm>
          <a:off x="10426700" y="160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108935</xdr:rowOff>
    </xdr:from>
    <xdr:ext cx="599010" cy="259045"/>
    <xdr:sp macro="" textlink="">
      <xdr:nvSpPr>
        <xdr:cNvPr id="477" name="普通建設事業費 （ うち更新整備　）該当値テキスト"/>
        <xdr:cNvSpPr txBox="1"/>
      </xdr:nvSpPr>
      <xdr:spPr>
        <a:xfrm>
          <a:off x="10528300" y="1588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65884</xdr:rowOff>
    </xdr:from>
    <xdr:to>
      <xdr:col>50</xdr:col>
      <xdr:colOff>165100</xdr:colOff>
      <xdr:row>98</xdr:row>
      <xdr:rowOff>167484</xdr:rowOff>
    </xdr:to>
    <xdr:sp macro="" textlink="">
      <xdr:nvSpPr>
        <xdr:cNvPr id="478" name="楕円 477"/>
        <xdr:cNvSpPr/>
      </xdr:nvSpPr>
      <xdr:spPr>
        <a:xfrm>
          <a:off x="9588500" y="168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158611</xdr:rowOff>
    </xdr:from>
    <xdr:ext cx="534377" cy="259045"/>
    <xdr:sp macro="" textlink="">
      <xdr:nvSpPr>
        <xdr:cNvPr id="479" name="テキスト ボックス 478"/>
        <xdr:cNvSpPr txBox="1"/>
      </xdr:nvSpPr>
      <xdr:spPr>
        <a:xfrm>
          <a:off x="9372111" y="16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109131</xdr:rowOff>
    </xdr:from>
    <xdr:to>
      <xdr:col>46</xdr:col>
      <xdr:colOff>38100</xdr:colOff>
      <xdr:row>97</xdr:row>
      <xdr:rowOff>39281</xdr:rowOff>
    </xdr:to>
    <xdr:sp macro="" textlink="">
      <xdr:nvSpPr>
        <xdr:cNvPr id="480" name="楕円 479"/>
        <xdr:cNvSpPr/>
      </xdr:nvSpPr>
      <xdr:spPr>
        <a:xfrm>
          <a:off x="8699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55808</xdr:rowOff>
    </xdr:from>
    <xdr:ext cx="599010" cy="259045"/>
    <xdr:sp macro="" textlink="">
      <xdr:nvSpPr>
        <xdr:cNvPr id="481" name="テキスト ボックス 480"/>
        <xdr:cNvSpPr txBox="1"/>
      </xdr:nvSpPr>
      <xdr:spPr>
        <a:xfrm>
          <a:off x="8450795" y="1634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61140</xdr:rowOff>
    </xdr:from>
    <xdr:to>
      <xdr:col>41</xdr:col>
      <xdr:colOff>101600</xdr:colOff>
      <xdr:row>96</xdr:row>
      <xdr:rowOff>162740</xdr:rowOff>
    </xdr:to>
    <xdr:sp macro="" textlink="">
      <xdr:nvSpPr>
        <xdr:cNvPr id="482" name="楕円 481"/>
        <xdr:cNvSpPr/>
      </xdr:nvSpPr>
      <xdr:spPr>
        <a:xfrm>
          <a:off x="7810500" y="165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7817</xdr:rowOff>
    </xdr:from>
    <xdr:ext cx="599010" cy="259045"/>
    <xdr:sp macro="" textlink="">
      <xdr:nvSpPr>
        <xdr:cNvPr id="483" name="テキスト ボックス 482"/>
        <xdr:cNvSpPr txBox="1"/>
      </xdr:nvSpPr>
      <xdr:spPr>
        <a:xfrm>
          <a:off x="7561795" y="1629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48324</xdr:rowOff>
    </xdr:from>
    <xdr:to>
      <xdr:col>36</xdr:col>
      <xdr:colOff>165100</xdr:colOff>
      <xdr:row>96</xdr:row>
      <xdr:rowOff>149924</xdr:rowOff>
    </xdr:to>
    <xdr:sp macro="" textlink="">
      <xdr:nvSpPr>
        <xdr:cNvPr id="484" name="楕円 483"/>
        <xdr:cNvSpPr/>
      </xdr:nvSpPr>
      <xdr:spPr>
        <a:xfrm>
          <a:off x="6921500" y="165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166451</xdr:rowOff>
    </xdr:from>
    <xdr:ext cx="599010" cy="259045"/>
    <xdr:sp macro="" textlink="">
      <xdr:nvSpPr>
        <xdr:cNvPr id="485" name="テキスト ボックス 484"/>
        <xdr:cNvSpPr txBox="1"/>
      </xdr:nvSpPr>
      <xdr:spPr>
        <a:xfrm>
          <a:off x="6672795" y="1628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158141</xdr:rowOff>
    </xdr:from>
    <xdr:to>
      <xdr:col>85</xdr:col>
      <xdr:colOff>127000</xdr:colOff>
      <xdr:row>39</xdr:row>
      <xdr:rowOff>37897</xdr:rowOff>
    </xdr:to>
    <xdr:cxnSp macro="">
      <xdr:nvCxnSpPr>
        <xdr:cNvPr id="514" name="直線コネクタ 513"/>
        <xdr:cNvCxnSpPr/>
      </xdr:nvCxnSpPr>
      <xdr:spPr>
        <a:xfrm flipV="1">
          <a:off x="15481300" y="6673241"/>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37897</xdr:rowOff>
    </xdr:from>
    <xdr:to>
      <xdr:col>81</xdr:col>
      <xdr:colOff>50800</xdr:colOff>
      <xdr:row>39</xdr:row>
      <xdr:rowOff>39612</xdr:rowOff>
    </xdr:to>
    <xdr:cxnSp macro="">
      <xdr:nvCxnSpPr>
        <xdr:cNvPr id="517" name="直線コネクタ 516"/>
        <xdr:cNvCxnSpPr/>
      </xdr:nvCxnSpPr>
      <xdr:spPr>
        <a:xfrm flipV="1">
          <a:off x="14592300" y="672444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24924</xdr:rowOff>
    </xdr:from>
    <xdr:to>
      <xdr:col>76</xdr:col>
      <xdr:colOff>114300</xdr:colOff>
      <xdr:row>39</xdr:row>
      <xdr:rowOff>39612</xdr:rowOff>
    </xdr:to>
    <xdr:cxnSp macro="">
      <xdr:nvCxnSpPr>
        <xdr:cNvPr id="520" name="直線コネクタ 519"/>
        <xdr:cNvCxnSpPr/>
      </xdr:nvCxnSpPr>
      <xdr:spPr>
        <a:xfrm>
          <a:off x="13703300" y="671147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24924</xdr:rowOff>
    </xdr:from>
    <xdr:to>
      <xdr:col>71</xdr:col>
      <xdr:colOff>177800</xdr:colOff>
      <xdr:row>39</xdr:row>
      <xdr:rowOff>42031</xdr:rowOff>
    </xdr:to>
    <xdr:cxnSp macro="">
      <xdr:nvCxnSpPr>
        <xdr:cNvPr id="523" name="直線コネクタ 522"/>
        <xdr:cNvCxnSpPr/>
      </xdr:nvCxnSpPr>
      <xdr:spPr>
        <a:xfrm flipV="1">
          <a:off x="12814300" y="6711474"/>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107341</xdr:rowOff>
    </xdr:from>
    <xdr:to>
      <xdr:col>85</xdr:col>
      <xdr:colOff>177800</xdr:colOff>
      <xdr:row>39</xdr:row>
      <xdr:rowOff>37491</xdr:rowOff>
    </xdr:to>
    <xdr:sp macro="" textlink="">
      <xdr:nvSpPr>
        <xdr:cNvPr id="533" name="楕円 532"/>
        <xdr:cNvSpPr/>
      </xdr:nvSpPr>
      <xdr:spPr>
        <a:xfrm>
          <a:off x="162687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22268</xdr:rowOff>
    </xdr:from>
    <xdr:ext cx="469744" cy="259045"/>
    <xdr:sp macro="" textlink="">
      <xdr:nvSpPr>
        <xdr:cNvPr id="534" name="災害復旧事業費該当値テキスト"/>
        <xdr:cNvSpPr txBox="1"/>
      </xdr:nvSpPr>
      <xdr:spPr>
        <a:xfrm>
          <a:off x="16370300" y="65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158547</xdr:rowOff>
    </xdr:from>
    <xdr:to>
      <xdr:col>81</xdr:col>
      <xdr:colOff>101600</xdr:colOff>
      <xdr:row>39</xdr:row>
      <xdr:rowOff>88697</xdr:rowOff>
    </xdr:to>
    <xdr:sp macro="" textlink="">
      <xdr:nvSpPr>
        <xdr:cNvPr id="535" name="楕円 534"/>
        <xdr:cNvSpPr/>
      </xdr:nvSpPr>
      <xdr:spPr>
        <a:xfrm>
          <a:off x="15430500" y="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79824</xdr:rowOff>
    </xdr:from>
    <xdr:ext cx="378565" cy="259045"/>
    <xdr:sp macro="" textlink="">
      <xdr:nvSpPr>
        <xdr:cNvPr id="536" name="テキスト ボックス 535"/>
        <xdr:cNvSpPr txBox="1"/>
      </xdr:nvSpPr>
      <xdr:spPr>
        <a:xfrm>
          <a:off x="15292017" y="676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160262</xdr:rowOff>
    </xdr:from>
    <xdr:to>
      <xdr:col>76</xdr:col>
      <xdr:colOff>165100</xdr:colOff>
      <xdr:row>39</xdr:row>
      <xdr:rowOff>90412</xdr:rowOff>
    </xdr:to>
    <xdr:sp macro="" textlink="">
      <xdr:nvSpPr>
        <xdr:cNvPr id="537" name="楕円 536"/>
        <xdr:cNvSpPr/>
      </xdr:nvSpPr>
      <xdr:spPr>
        <a:xfrm>
          <a:off x="14541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81539</xdr:rowOff>
    </xdr:from>
    <xdr:ext cx="378565" cy="259045"/>
    <xdr:sp macro="" textlink="">
      <xdr:nvSpPr>
        <xdr:cNvPr id="538" name="テキスト ボックス 537"/>
        <xdr:cNvSpPr txBox="1"/>
      </xdr:nvSpPr>
      <xdr:spPr>
        <a:xfrm>
          <a:off x="14403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145574</xdr:rowOff>
    </xdr:from>
    <xdr:to>
      <xdr:col>72</xdr:col>
      <xdr:colOff>38100</xdr:colOff>
      <xdr:row>39</xdr:row>
      <xdr:rowOff>75724</xdr:rowOff>
    </xdr:to>
    <xdr:sp macro="" textlink="">
      <xdr:nvSpPr>
        <xdr:cNvPr id="539" name="楕円 538"/>
        <xdr:cNvSpPr/>
      </xdr:nvSpPr>
      <xdr:spPr>
        <a:xfrm>
          <a:off x="13652500" y="66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66851</xdr:rowOff>
    </xdr:from>
    <xdr:ext cx="469744" cy="259045"/>
    <xdr:sp macro="" textlink="">
      <xdr:nvSpPr>
        <xdr:cNvPr id="540" name="テキスト ボックス 539"/>
        <xdr:cNvSpPr txBox="1"/>
      </xdr:nvSpPr>
      <xdr:spPr>
        <a:xfrm>
          <a:off x="13468428" y="67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162681</xdr:rowOff>
    </xdr:from>
    <xdr:to>
      <xdr:col>67</xdr:col>
      <xdr:colOff>101600</xdr:colOff>
      <xdr:row>39</xdr:row>
      <xdr:rowOff>92831</xdr:rowOff>
    </xdr:to>
    <xdr:sp macro="" textlink="">
      <xdr:nvSpPr>
        <xdr:cNvPr id="541" name="楕円 540"/>
        <xdr:cNvSpPr/>
      </xdr:nvSpPr>
      <xdr:spPr>
        <a:xfrm>
          <a:off x="12763500" y="66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83958</xdr:rowOff>
    </xdr:from>
    <xdr:ext cx="378565" cy="259045"/>
    <xdr:sp macro="" textlink="">
      <xdr:nvSpPr>
        <xdr:cNvPr id="542" name="テキスト ボックス 541"/>
        <xdr:cNvSpPr txBox="1"/>
      </xdr:nvSpPr>
      <xdr:spPr>
        <a:xfrm>
          <a:off x="12625017" y="677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73557</xdr:rowOff>
    </xdr:from>
    <xdr:to>
      <xdr:col>85</xdr:col>
      <xdr:colOff>127000</xdr:colOff>
      <xdr:row>72</xdr:row>
      <xdr:rowOff>87067</xdr:rowOff>
    </xdr:to>
    <xdr:cxnSp macro="">
      <xdr:nvCxnSpPr>
        <xdr:cNvPr id="618" name="直線コネクタ 617"/>
        <xdr:cNvCxnSpPr/>
      </xdr:nvCxnSpPr>
      <xdr:spPr>
        <a:xfrm flipV="1">
          <a:off x="15481300" y="12246507"/>
          <a:ext cx="838200" cy="18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87067</xdr:rowOff>
    </xdr:from>
    <xdr:to>
      <xdr:col>81</xdr:col>
      <xdr:colOff>50800</xdr:colOff>
      <xdr:row>72</xdr:row>
      <xdr:rowOff>149676</xdr:rowOff>
    </xdr:to>
    <xdr:cxnSp macro="">
      <xdr:nvCxnSpPr>
        <xdr:cNvPr id="621" name="直線コネクタ 620"/>
        <xdr:cNvCxnSpPr/>
      </xdr:nvCxnSpPr>
      <xdr:spPr>
        <a:xfrm flipV="1">
          <a:off x="14592300" y="12431467"/>
          <a:ext cx="889000" cy="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149676</xdr:rowOff>
    </xdr:from>
    <xdr:to>
      <xdr:col>76</xdr:col>
      <xdr:colOff>114300</xdr:colOff>
      <xdr:row>72</xdr:row>
      <xdr:rowOff>166391</xdr:rowOff>
    </xdr:to>
    <xdr:cxnSp macro="">
      <xdr:nvCxnSpPr>
        <xdr:cNvPr id="624" name="直線コネクタ 623"/>
        <xdr:cNvCxnSpPr/>
      </xdr:nvCxnSpPr>
      <xdr:spPr>
        <a:xfrm flipV="1">
          <a:off x="13703300" y="12494076"/>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166391</xdr:rowOff>
    </xdr:from>
    <xdr:to>
      <xdr:col>71</xdr:col>
      <xdr:colOff>177800</xdr:colOff>
      <xdr:row>73</xdr:row>
      <xdr:rowOff>33227</xdr:rowOff>
    </xdr:to>
    <xdr:cxnSp macro="">
      <xdr:nvCxnSpPr>
        <xdr:cNvPr id="627" name="直線コネクタ 626"/>
        <xdr:cNvCxnSpPr/>
      </xdr:nvCxnSpPr>
      <xdr:spPr>
        <a:xfrm flipV="1">
          <a:off x="12814300" y="12510791"/>
          <a:ext cx="889000" cy="3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22757</xdr:rowOff>
    </xdr:from>
    <xdr:to>
      <xdr:col>85</xdr:col>
      <xdr:colOff>177800</xdr:colOff>
      <xdr:row>71</xdr:row>
      <xdr:rowOff>124357</xdr:rowOff>
    </xdr:to>
    <xdr:sp macro="" textlink="">
      <xdr:nvSpPr>
        <xdr:cNvPr id="637" name="楕円 636"/>
        <xdr:cNvSpPr/>
      </xdr:nvSpPr>
      <xdr:spPr>
        <a:xfrm>
          <a:off x="16268700" y="121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147234</xdr:rowOff>
    </xdr:from>
    <xdr:ext cx="599010" cy="259045"/>
    <xdr:sp macro="" textlink="">
      <xdr:nvSpPr>
        <xdr:cNvPr id="638" name="公債費該当値テキスト"/>
        <xdr:cNvSpPr txBox="1"/>
      </xdr:nvSpPr>
      <xdr:spPr>
        <a:xfrm>
          <a:off x="16370300" y="1214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36267</xdr:rowOff>
    </xdr:from>
    <xdr:to>
      <xdr:col>81</xdr:col>
      <xdr:colOff>101600</xdr:colOff>
      <xdr:row>72</xdr:row>
      <xdr:rowOff>137867</xdr:rowOff>
    </xdr:to>
    <xdr:sp macro="" textlink="">
      <xdr:nvSpPr>
        <xdr:cNvPr id="639" name="楕円 638"/>
        <xdr:cNvSpPr/>
      </xdr:nvSpPr>
      <xdr:spPr>
        <a:xfrm>
          <a:off x="15430500" y="12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154394</xdr:rowOff>
    </xdr:from>
    <xdr:ext cx="599010" cy="259045"/>
    <xdr:sp macro="" textlink="">
      <xdr:nvSpPr>
        <xdr:cNvPr id="640" name="テキスト ボックス 639"/>
        <xdr:cNvSpPr txBox="1"/>
      </xdr:nvSpPr>
      <xdr:spPr>
        <a:xfrm>
          <a:off x="15181795" y="121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98876</xdr:rowOff>
    </xdr:from>
    <xdr:to>
      <xdr:col>76</xdr:col>
      <xdr:colOff>165100</xdr:colOff>
      <xdr:row>73</xdr:row>
      <xdr:rowOff>29026</xdr:rowOff>
    </xdr:to>
    <xdr:sp macro="" textlink="">
      <xdr:nvSpPr>
        <xdr:cNvPr id="641" name="楕円 640"/>
        <xdr:cNvSpPr/>
      </xdr:nvSpPr>
      <xdr:spPr>
        <a:xfrm>
          <a:off x="14541500" y="124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45553</xdr:rowOff>
    </xdr:from>
    <xdr:ext cx="599010" cy="259045"/>
    <xdr:sp macro="" textlink="">
      <xdr:nvSpPr>
        <xdr:cNvPr id="642" name="テキスト ボックス 641"/>
        <xdr:cNvSpPr txBox="1"/>
      </xdr:nvSpPr>
      <xdr:spPr>
        <a:xfrm>
          <a:off x="14292795" y="1221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115591</xdr:rowOff>
    </xdr:from>
    <xdr:to>
      <xdr:col>72</xdr:col>
      <xdr:colOff>38100</xdr:colOff>
      <xdr:row>73</xdr:row>
      <xdr:rowOff>45741</xdr:rowOff>
    </xdr:to>
    <xdr:sp macro="" textlink="">
      <xdr:nvSpPr>
        <xdr:cNvPr id="643" name="楕円 642"/>
        <xdr:cNvSpPr/>
      </xdr:nvSpPr>
      <xdr:spPr>
        <a:xfrm>
          <a:off x="13652500" y="12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62268</xdr:rowOff>
    </xdr:from>
    <xdr:ext cx="599010" cy="259045"/>
    <xdr:sp macro="" textlink="">
      <xdr:nvSpPr>
        <xdr:cNvPr id="644" name="テキスト ボックス 643"/>
        <xdr:cNvSpPr txBox="1"/>
      </xdr:nvSpPr>
      <xdr:spPr>
        <a:xfrm>
          <a:off x="13403795" y="1223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153877</xdr:rowOff>
    </xdr:from>
    <xdr:to>
      <xdr:col>67</xdr:col>
      <xdr:colOff>101600</xdr:colOff>
      <xdr:row>73</xdr:row>
      <xdr:rowOff>84027</xdr:rowOff>
    </xdr:to>
    <xdr:sp macro="" textlink="">
      <xdr:nvSpPr>
        <xdr:cNvPr id="645" name="楕円 644"/>
        <xdr:cNvSpPr/>
      </xdr:nvSpPr>
      <xdr:spPr>
        <a:xfrm>
          <a:off x="12763500" y="124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100554</xdr:rowOff>
    </xdr:from>
    <xdr:ext cx="599010" cy="259045"/>
    <xdr:sp macro="" textlink="">
      <xdr:nvSpPr>
        <xdr:cNvPr id="646" name="テキスト ボックス 645"/>
        <xdr:cNvSpPr txBox="1"/>
      </xdr:nvSpPr>
      <xdr:spPr>
        <a:xfrm>
          <a:off x="12514795" y="1227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105350</xdr:rowOff>
    </xdr:from>
    <xdr:to>
      <xdr:col>85</xdr:col>
      <xdr:colOff>127000</xdr:colOff>
      <xdr:row>98</xdr:row>
      <xdr:rowOff>106967</xdr:rowOff>
    </xdr:to>
    <xdr:cxnSp macro="">
      <xdr:nvCxnSpPr>
        <xdr:cNvPr id="673" name="直線コネクタ 672"/>
        <xdr:cNvCxnSpPr/>
      </xdr:nvCxnSpPr>
      <xdr:spPr>
        <a:xfrm>
          <a:off x="15481300" y="16907450"/>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105350</xdr:rowOff>
    </xdr:from>
    <xdr:to>
      <xdr:col>81</xdr:col>
      <xdr:colOff>50800</xdr:colOff>
      <xdr:row>98</xdr:row>
      <xdr:rowOff>106336</xdr:rowOff>
    </xdr:to>
    <xdr:cxnSp macro="">
      <xdr:nvCxnSpPr>
        <xdr:cNvPr id="676" name="直線コネクタ 675"/>
        <xdr:cNvCxnSpPr/>
      </xdr:nvCxnSpPr>
      <xdr:spPr>
        <a:xfrm flipV="1">
          <a:off x="14592300" y="16907450"/>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99064</xdr:rowOff>
    </xdr:from>
    <xdr:to>
      <xdr:col>76</xdr:col>
      <xdr:colOff>114300</xdr:colOff>
      <xdr:row>98</xdr:row>
      <xdr:rowOff>106336</xdr:rowOff>
    </xdr:to>
    <xdr:cxnSp macro="">
      <xdr:nvCxnSpPr>
        <xdr:cNvPr id="679" name="直線コネクタ 678"/>
        <xdr:cNvCxnSpPr/>
      </xdr:nvCxnSpPr>
      <xdr:spPr>
        <a:xfrm>
          <a:off x="13703300" y="16729714"/>
          <a:ext cx="889000" cy="17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99064</xdr:rowOff>
    </xdr:from>
    <xdr:to>
      <xdr:col>71</xdr:col>
      <xdr:colOff>177800</xdr:colOff>
      <xdr:row>98</xdr:row>
      <xdr:rowOff>65526</xdr:rowOff>
    </xdr:to>
    <xdr:cxnSp macro="">
      <xdr:nvCxnSpPr>
        <xdr:cNvPr id="682" name="直線コネクタ 681"/>
        <xdr:cNvCxnSpPr/>
      </xdr:nvCxnSpPr>
      <xdr:spPr>
        <a:xfrm flipV="1">
          <a:off x="12814300" y="16729714"/>
          <a:ext cx="889000" cy="13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56167</xdr:rowOff>
    </xdr:from>
    <xdr:to>
      <xdr:col>85</xdr:col>
      <xdr:colOff>177800</xdr:colOff>
      <xdr:row>98</xdr:row>
      <xdr:rowOff>157767</xdr:rowOff>
    </xdr:to>
    <xdr:sp macro="" textlink="">
      <xdr:nvSpPr>
        <xdr:cNvPr id="692" name="楕円 691"/>
        <xdr:cNvSpPr/>
      </xdr:nvSpPr>
      <xdr:spPr>
        <a:xfrm>
          <a:off x="16268700" y="168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142544</xdr:rowOff>
    </xdr:from>
    <xdr:ext cx="534377" cy="259045"/>
    <xdr:sp macro="" textlink="">
      <xdr:nvSpPr>
        <xdr:cNvPr id="693" name="積立金該当値テキスト"/>
        <xdr:cNvSpPr txBox="1"/>
      </xdr:nvSpPr>
      <xdr:spPr>
        <a:xfrm>
          <a:off x="16370300" y="167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54550</xdr:rowOff>
    </xdr:from>
    <xdr:to>
      <xdr:col>81</xdr:col>
      <xdr:colOff>101600</xdr:colOff>
      <xdr:row>98</xdr:row>
      <xdr:rowOff>156150</xdr:rowOff>
    </xdr:to>
    <xdr:sp macro="" textlink="">
      <xdr:nvSpPr>
        <xdr:cNvPr id="694" name="楕円 693"/>
        <xdr:cNvSpPr/>
      </xdr:nvSpPr>
      <xdr:spPr>
        <a:xfrm>
          <a:off x="15430500" y="168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147277</xdr:rowOff>
    </xdr:from>
    <xdr:ext cx="534377" cy="259045"/>
    <xdr:sp macro="" textlink="">
      <xdr:nvSpPr>
        <xdr:cNvPr id="695" name="テキスト ボックス 694"/>
        <xdr:cNvSpPr txBox="1"/>
      </xdr:nvSpPr>
      <xdr:spPr>
        <a:xfrm>
          <a:off x="15214111" y="169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55536</xdr:rowOff>
    </xdr:from>
    <xdr:to>
      <xdr:col>76</xdr:col>
      <xdr:colOff>165100</xdr:colOff>
      <xdr:row>98</xdr:row>
      <xdr:rowOff>157136</xdr:rowOff>
    </xdr:to>
    <xdr:sp macro="" textlink="">
      <xdr:nvSpPr>
        <xdr:cNvPr id="696" name="楕円 695"/>
        <xdr:cNvSpPr/>
      </xdr:nvSpPr>
      <xdr:spPr>
        <a:xfrm>
          <a:off x="14541500" y="168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148263</xdr:rowOff>
    </xdr:from>
    <xdr:ext cx="534377" cy="259045"/>
    <xdr:sp macro="" textlink="">
      <xdr:nvSpPr>
        <xdr:cNvPr id="697" name="テキスト ボックス 696"/>
        <xdr:cNvSpPr txBox="1"/>
      </xdr:nvSpPr>
      <xdr:spPr>
        <a:xfrm>
          <a:off x="14325111" y="169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48264</xdr:rowOff>
    </xdr:from>
    <xdr:to>
      <xdr:col>72</xdr:col>
      <xdr:colOff>38100</xdr:colOff>
      <xdr:row>97</xdr:row>
      <xdr:rowOff>149864</xdr:rowOff>
    </xdr:to>
    <xdr:sp macro="" textlink="">
      <xdr:nvSpPr>
        <xdr:cNvPr id="698" name="楕円 697"/>
        <xdr:cNvSpPr/>
      </xdr:nvSpPr>
      <xdr:spPr>
        <a:xfrm>
          <a:off x="13652500" y="166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166391</xdr:rowOff>
    </xdr:from>
    <xdr:ext cx="534377" cy="259045"/>
    <xdr:sp macro="" textlink="">
      <xdr:nvSpPr>
        <xdr:cNvPr id="699" name="テキスト ボックス 698"/>
        <xdr:cNvSpPr txBox="1"/>
      </xdr:nvSpPr>
      <xdr:spPr>
        <a:xfrm>
          <a:off x="13436111" y="1645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14726</xdr:rowOff>
    </xdr:from>
    <xdr:to>
      <xdr:col>67</xdr:col>
      <xdr:colOff>101600</xdr:colOff>
      <xdr:row>98</xdr:row>
      <xdr:rowOff>116326</xdr:rowOff>
    </xdr:to>
    <xdr:sp macro="" textlink="">
      <xdr:nvSpPr>
        <xdr:cNvPr id="700" name="楕円 699"/>
        <xdr:cNvSpPr/>
      </xdr:nvSpPr>
      <xdr:spPr>
        <a:xfrm>
          <a:off x="12763500" y="168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107453</xdr:rowOff>
    </xdr:from>
    <xdr:ext cx="534377" cy="259045"/>
    <xdr:sp macro="" textlink="">
      <xdr:nvSpPr>
        <xdr:cNvPr id="701" name="テキスト ボックス 700"/>
        <xdr:cNvSpPr txBox="1"/>
      </xdr:nvSpPr>
      <xdr:spPr>
        <a:xfrm>
          <a:off x="12547111" y="169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140843</xdr:rowOff>
    </xdr:from>
    <xdr:to>
      <xdr:col>116</xdr:col>
      <xdr:colOff>63500</xdr:colOff>
      <xdr:row>37</xdr:row>
      <xdr:rowOff>153919</xdr:rowOff>
    </xdr:to>
    <xdr:cxnSp macro="">
      <xdr:nvCxnSpPr>
        <xdr:cNvPr id="728" name="直線コネクタ 727"/>
        <xdr:cNvCxnSpPr/>
      </xdr:nvCxnSpPr>
      <xdr:spPr>
        <a:xfrm>
          <a:off x="21323300" y="5970143"/>
          <a:ext cx="838200" cy="5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140843</xdr:rowOff>
    </xdr:from>
    <xdr:to>
      <xdr:col>111</xdr:col>
      <xdr:colOff>177800</xdr:colOff>
      <xdr:row>38</xdr:row>
      <xdr:rowOff>98186</xdr:rowOff>
    </xdr:to>
    <xdr:cxnSp macro="">
      <xdr:nvCxnSpPr>
        <xdr:cNvPr id="731" name="直線コネクタ 730"/>
        <xdr:cNvCxnSpPr/>
      </xdr:nvCxnSpPr>
      <xdr:spPr>
        <a:xfrm flipV="1">
          <a:off x="20434300" y="5970143"/>
          <a:ext cx="889000" cy="6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98186</xdr:rowOff>
    </xdr:from>
    <xdr:to>
      <xdr:col>107</xdr:col>
      <xdr:colOff>50800</xdr:colOff>
      <xdr:row>38</xdr:row>
      <xdr:rowOff>139700</xdr:rowOff>
    </xdr:to>
    <xdr:cxnSp macro="">
      <xdr:nvCxnSpPr>
        <xdr:cNvPr id="734" name="直線コネクタ 733"/>
        <xdr:cNvCxnSpPr/>
      </xdr:nvCxnSpPr>
      <xdr:spPr>
        <a:xfrm flipV="1">
          <a:off x="19545300" y="6613286"/>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103119</xdr:rowOff>
    </xdr:from>
    <xdr:to>
      <xdr:col>116</xdr:col>
      <xdr:colOff>114300</xdr:colOff>
      <xdr:row>38</xdr:row>
      <xdr:rowOff>33269</xdr:rowOff>
    </xdr:to>
    <xdr:sp macro="" textlink="">
      <xdr:nvSpPr>
        <xdr:cNvPr id="747" name="楕円 746"/>
        <xdr:cNvSpPr/>
      </xdr:nvSpPr>
      <xdr:spPr>
        <a:xfrm>
          <a:off x="22110700" y="64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125996</xdr:rowOff>
    </xdr:from>
    <xdr:ext cx="469744" cy="259045"/>
    <xdr:sp macro="" textlink="">
      <xdr:nvSpPr>
        <xdr:cNvPr id="748" name="投資及び出資金該当値テキスト"/>
        <xdr:cNvSpPr txBox="1"/>
      </xdr:nvSpPr>
      <xdr:spPr>
        <a:xfrm>
          <a:off x="22212300" y="62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90043</xdr:rowOff>
    </xdr:from>
    <xdr:to>
      <xdr:col>112</xdr:col>
      <xdr:colOff>38100</xdr:colOff>
      <xdr:row>35</xdr:row>
      <xdr:rowOff>20193</xdr:rowOff>
    </xdr:to>
    <xdr:sp macro="" textlink="">
      <xdr:nvSpPr>
        <xdr:cNvPr id="749" name="楕円 748"/>
        <xdr:cNvSpPr/>
      </xdr:nvSpPr>
      <xdr:spPr>
        <a:xfrm>
          <a:off x="21272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36720</xdr:rowOff>
    </xdr:from>
    <xdr:ext cx="534377" cy="259045"/>
    <xdr:sp macro="" textlink="">
      <xdr:nvSpPr>
        <xdr:cNvPr id="750" name="テキスト ボックス 749"/>
        <xdr:cNvSpPr txBox="1"/>
      </xdr:nvSpPr>
      <xdr:spPr>
        <a:xfrm>
          <a:off x="21056111" y="56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47386</xdr:rowOff>
    </xdr:from>
    <xdr:to>
      <xdr:col>107</xdr:col>
      <xdr:colOff>101600</xdr:colOff>
      <xdr:row>38</xdr:row>
      <xdr:rowOff>148986</xdr:rowOff>
    </xdr:to>
    <xdr:sp macro="" textlink="">
      <xdr:nvSpPr>
        <xdr:cNvPr id="751" name="楕円 750"/>
        <xdr:cNvSpPr/>
      </xdr:nvSpPr>
      <xdr:spPr>
        <a:xfrm>
          <a:off x="20383500" y="65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140113</xdr:rowOff>
    </xdr:from>
    <xdr:ext cx="378565" cy="259045"/>
    <xdr:sp macro="" textlink="">
      <xdr:nvSpPr>
        <xdr:cNvPr id="752" name="テキスト ボックス 751"/>
        <xdr:cNvSpPr txBox="1"/>
      </xdr:nvSpPr>
      <xdr:spPr>
        <a:xfrm>
          <a:off x="20245017" y="665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170386</xdr:rowOff>
    </xdr:from>
    <xdr:to>
      <xdr:col>116</xdr:col>
      <xdr:colOff>63500</xdr:colOff>
      <xdr:row>78</xdr:row>
      <xdr:rowOff>25509</xdr:rowOff>
    </xdr:to>
    <xdr:cxnSp macro="">
      <xdr:nvCxnSpPr>
        <xdr:cNvPr id="845" name="直線コネクタ 844"/>
        <xdr:cNvCxnSpPr/>
      </xdr:nvCxnSpPr>
      <xdr:spPr>
        <a:xfrm>
          <a:off x="21323300" y="13372036"/>
          <a:ext cx="8382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170386</xdr:rowOff>
    </xdr:from>
    <xdr:to>
      <xdr:col>111</xdr:col>
      <xdr:colOff>177800</xdr:colOff>
      <xdr:row>78</xdr:row>
      <xdr:rowOff>22701</xdr:rowOff>
    </xdr:to>
    <xdr:cxnSp macro="">
      <xdr:nvCxnSpPr>
        <xdr:cNvPr id="848" name="直線コネクタ 847"/>
        <xdr:cNvCxnSpPr/>
      </xdr:nvCxnSpPr>
      <xdr:spPr>
        <a:xfrm flipV="1">
          <a:off x="20434300" y="13372036"/>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9801</xdr:rowOff>
    </xdr:from>
    <xdr:to>
      <xdr:col>107</xdr:col>
      <xdr:colOff>50800</xdr:colOff>
      <xdr:row>78</xdr:row>
      <xdr:rowOff>22701</xdr:rowOff>
    </xdr:to>
    <xdr:cxnSp macro="">
      <xdr:nvCxnSpPr>
        <xdr:cNvPr id="851" name="直線コネクタ 850"/>
        <xdr:cNvCxnSpPr/>
      </xdr:nvCxnSpPr>
      <xdr:spPr>
        <a:xfrm>
          <a:off x="19545300" y="1338290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9801</xdr:rowOff>
    </xdr:from>
    <xdr:to>
      <xdr:col>102</xdr:col>
      <xdr:colOff>114300</xdr:colOff>
      <xdr:row>78</xdr:row>
      <xdr:rowOff>42807</xdr:rowOff>
    </xdr:to>
    <xdr:cxnSp macro="">
      <xdr:nvCxnSpPr>
        <xdr:cNvPr id="854" name="直線コネクタ 853"/>
        <xdr:cNvCxnSpPr/>
      </xdr:nvCxnSpPr>
      <xdr:spPr>
        <a:xfrm flipV="1">
          <a:off x="18656300" y="13382901"/>
          <a:ext cx="8890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146159</xdr:rowOff>
    </xdr:from>
    <xdr:to>
      <xdr:col>116</xdr:col>
      <xdr:colOff>114300</xdr:colOff>
      <xdr:row>78</xdr:row>
      <xdr:rowOff>76309</xdr:rowOff>
    </xdr:to>
    <xdr:sp macro="" textlink="">
      <xdr:nvSpPr>
        <xdr:cNvPr id="864" name="楕円 863"/>
        <xdr:cNvSpPr/>
      </xdr:nvSpPr>
      <xdr:spPr>
        <a:xfrm>
          <a:off x="22110700" y="133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124586</xdr:rowOff>
    </xdr:from>
    <xdr:ext cx="534377" cy="259045"/>
    <xdr:sp macro="" textlink="">
      <xdr:nvSpPr>
        <xdr:cNvPr id="865" name="繰出金該当値テキスト"/>
        <xdr:cNvSpPr txBox="1"/>
      </xdr:nvSpPr>
      <xdr:spPr>
        <a:xfrm>
          <a:off x="22212300" y="133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119586</xdr:rowOff>
    </xdr:from>
    <xdr:to>
      <xdr:col>112</xdr:col>
      <xdr:colOff>38100</xdr:colOff>
      <xdr:row>78</xdr:row>
      <xdr:rowOff>49736</xdr:rowOff>
    </xdr:to>
    <xdr:sp macro="" textlink="">
      <xdr:nvSpPr>
        <xdr:cNvPr id="866" name="楕円 865"/>
        <xdr:cNvSpPr/>
      </xdr:nvSpPr>
      <xdr:spPr>
        <a:xfrm>
          <a:off x="21272500" y="133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40863</xdr:rowOff>
    </xdr:from>
    <xdr:ext cx="534377" cy="259045"/>
    <xdr:sp macro="" textlink="">
      <xdr:nvSpPr>
        <xdr:cNvPr id="867" name="テキスト ボックス 866"/>
        <xdr:cNvSpPr txBox="1"/>
      </xdr:nvSpPr>
      <xdr:spPr>
        <a:xfrm>
          <a:off x="21056111" y="134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143351</xdr:rowOff>
    </xdr:from>
    <xdr:to>
      <xdr:col>107</xdr:col>
      <xdr:colOff>101600</xdr:colOff>
      <xdr:row>78</xdr:row>
      <xdr:rowOff>73501</xdr:rowOff>
    </xdr:to>
    <xdr:sp macro="" textlink="">
      <xdr:nvSpPr>
        <xdr:cNvPr id="868" name="楕円 867"/>
        <xdr:cNvSpPr/>
      </xdr:nvSpPr>
      <xdr:spPr>
        <a:xfrm>
          <a:off x="20383500" y="133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64628</xdr:rowOff>
    </xdr:from>
    <xdr:ext cx="534377" cy="259045"/>
    <xdr:sp macro="" textlink="">
      <xdr:nvSpPr>
        <xdr:cNvPr id="869" name="テキスト ボックス 868"/>
        <xdr:cNvSpPr txBox="1"/>
      </xdr:nvSpPr>
      <xdr:spPr>
        <a:xfrm>
          <a:off x="20167111" y="134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130451</xdr:rowOff>
    </xdr:from>
    <xdr:to>
      <xdr:col>102</xdr:col>
      <xdr:colOff>165100</xdr:colOff>
      <xdr:row>78</xdr:row>
      <xdr:rowOff>60601</xdr:rowOff>
    </xdr:to>
    <xdr:sp macro="" textlink="">
      <xdr:nvSpPr>
        <xdr:cNvPr id="870" name="楕円 869"/>
        <xdr:cNvSpPr/>
      </xdr:nvSpPr>
      <xdr:spPr>
        <a:xfrm>
          <a:off x="19494500" y="133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51728</xdr:rowOff>
    </xdr:from>
    <xdr:ext cx="534377" cy="259045"/>
    <xdr:sp macro="" textlink="">
      <xdr:nvSpPr>
        <xdr:cNvPr id="871" name="テキスト ボックス 870"/>
        <xdr:cNvSpPr txBox="1"/>
      </xdr:nvSpPr>
      <xdr:spPr>
        <a:xfrm>
          <a:off x="19278111" y="134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163457</xdr:rowOff>
    </xdr:from>
    <xdr:to>
      <xdr:col>98</xdr:col>
      <xdr:colOff>38100</xdr:colOff>
      <xdr:row>78</xdr:row>
      <xdr:rowOff>93607</xdr:rowOff>
    </xdr:to>
    <xdr:sp macro="" textlink="">
      <xdr:nvSpPr>
        <xdr:cNvPr id="872" name="楕円 871"/>
        <xdr:cNvSpPr/>
      </xdr:nvSpPr>
      <xdr:spPr>
        <a:xfrm>
          <a:off x="18605500" y="133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84734</xdr:rowOff>
    </xdr:from>
    <xdr:ext cx="534377" cy="259045"/>
    <xdr:sp macro="" textlink="">
      <xdr:nvSpPr>
        <xdr:cNvPr id="873" name="テキスト ボックス 872"/>
        <xdr:cNvSpPr txBox="1"/>
      </xdr:nvSpPr>
      <xdr:spPr>
        <a:xfrm>
          <a:off x="18389111" y="134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公債費においては、近年、大型の整備事業が集中し、地方債現在高や元利償還金が膨らんでおり、類似団体を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倍以上も上回っている。平成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大任町し尿処理・じん芥処理・埋立処分施設建設事業が開始されたことに伴い、公債費は上昇することが予想されるが、繰上償還を行うなど、公債費率の抑制に努める。扶助費では、類似団体と比較して、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65,832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円上回っている。主な要因としては、町内に幼稚園がないため、子どもを保育園に預ける傾向にあり、児童福祉費の保育所措置費が高いことがあげられる。また、高齢化率が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％を超えている現状から、老人福祉費が高いことがあげられる。今後も継続して、介護予防事業等を積極的に行う。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普通建設事業費では、類似団体と比較して、住民一人当たりのコストが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757,608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円上回っている。これは過疎対策の一環として、道路改良や花公園整備、町営住宅の建替え等を行っており、また、平成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大任町し尿処理・じん芥処理・埋立処分施設建設事業が開始されたためである。今後は、元利償還金の増加によりさらに厳しい財政運営が求められる。投資及び出資金においては、水道事業会計への出資金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年度で発生しており、人口が少ないため、類似団体と比較して大幅に上回っている。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その他の経費においては、類似団体とほぼ同じ水準にあるため、今後も現状維持に努める。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5,293
5,285
14.26
9,040,822
8,510,821
528,947
2,374,302
13,780,056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111506</xdr:rowOff>
    </xdr:from>
    <xdr:to>
      <xdr:col>24</xdr:col>
      <xdr:colOff>63500</xdr:colOff>
      <xdr:row>34</xdr:row>
      <xdr:rowOff>111379</xdr:rowOff>
    </xdr:to>
    <xdr:cxnSp macro="">
      <xdr:nvCxnSpPr>
        <xdr:cNvPr id="61" name="直線コネクタ 60"/>
        <xdr:cNvCxnSpPr/>
      </xdr:nvCxnSpPr>
      <xdr:spPr>
        <a:xfrm>
          <a:off x="3797300" y="5769356"/>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111506</xdr:rowOff>
    </xdr:from>
    <xdr:to>
      <xdr:col>19</xdr:col>
      <xdr:colOff>177800</xdr:colOff>
      <xdr:row>34</xdr:row>
      <xdr:rowOff>21336</xdr:rowOff>
    </xdr:to>
    <xdr:cxnSp macro="">
      <xdr:nvCxnSpPr>
        <xdr:cNvPr id="64" name="直線コネクタ 63"/>
        <xdr:cNvCxnSpPr/>
      </xdr:nvCxnSpPr>
      <xdr:spPr>
        <a:xfrm flipV="1">
          <a:off x="2908300" y="576935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21336</xdr:rowOff>
    </xdr:from>
    <xdr:to>
      <xdr:col>15</xdr:col>
      <xdr:colOff>50800</xdr:colOff>
      <xdr:row>34</xdr:row>
      <xdr:rowOff>73279</xdr:rowOff>
    </xdr:to>
    <xdr:cxnSp macro="">
      <xdr:nvCxnSpPr>
        <xdr:cNvPr id="67" name="直線コネクタ 66"/>
        <xdr:cNvCxnSpPr/>
      </xdr:nvCxnSpPr>
      <xdr:spPr>
        <a:xfrm flipV="1">
          <a:off x="2019300" y="5850636"/>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73279</xdr:rowOff>
    </xdr:from>
    <xdr:to>
      <xdr:col>10</xdr:col>
      <xdr:colOff>114300</xdr:colOff>
      <xdr:row>34</xdr:row>
      <xdr:rowOff>83947</xdr:rowOff>
    </xdr:to>
    <xdr:cxnSp macro="">
      <xdr:nvCxnSpPr>
        <xdr:cNvPr id="70" name="直線コネクタ 69"/>
        <xdr:cNvCxnSpPr/>
      </xdr:nvCxnSpPr>
      <xdr:spPr>
        <a:xfrm flipV="1">
          <a:off x="1130300" y="590257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60579</xdr:rowOff>
    </xdr:from>
    <xdr:to>
      <xdr:col>24</xdr:col>
      <xdr:colOff>114300</xdr:colOff>
      <xdr:row>34</xdr:row>
      <xdr:rowOff>162179</xdr:rowOff>
    </xdr:to>
    <xdr:sp macro="" textlink="">
      <xdr:nvSpPr>
        <xdr:cNvPr id="80" name="楕円 79"/>
        <xdr:cNvSpPr/>
      </xdr:nvSpPr>
      <xdr:spPr>
        <a:xfrm>
          <a:off x="4584700" y="58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83456</xdr:rowOff>
    </xdr:from>
    <xdr:ext cx="534377" cy="259045"/>
    <xdr:sp macro="" textlink="">
      <xdr:nvSpPr>
        <xdr:cNvPr id="81" name="議会費該当値テキスト"/>
        <xdr:cNvSpPr txBox="1"/>
      </xdr:nvSpPr>
      <xdr:spPr>
        <a:xfrm>
          <a:off x="4686300" y="57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60706</xdr:rowOff>
    </xdr:from>
    <xdr:to>
      <xdr:col>20</xdr:col>
      <xdr:colOff>38100</xdr:colOff>
      <xdr:row>33</xdr:row>
      <xdr:rowOff>162306</xdr:rowOff>
    </xdr:to>
    <xdr:sp macro="" textlink="">
      <xdr:nvSpPr>
        <xdr:cNvPr id="82" name="楕円 81"/>
        <xdr:cNvSpPr/>
      </xdr:nvSpPr>
      <xdr:spPr>
        <a:xfrm>
          <a:off x="3746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7383</xdr:rowOff>
    </xdr:from>
    <xdr:ext cx="534377" cy="259045"/>
    <xdr:sp macro="" textlink="">
      <xdr:nvSpPr>
        <xdr:cNvPr id="83" name="テキスト ボックス 82"/>
        <xdr:cNvSpPr txBox="1"/>
      </xdr:nvSpPr>
      <xdr:spPr>
        <a:xfrm>
          <a:off x="3530111" y="54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141986</xdr:rowOff>
    </xdr:from>
    <xdr:to>
      <xdr:col>15</xdr:col>
      <xdr:colOff>101600</xdr:colOff>
      <xdr:row>34</xdr:row>
      <xdr:rowOff>72136</xdr:rowOff>
    </xdr:to>
    <xdr:sp macro="" textlink="">
      <xdr:nvSpPr>
        <xdr:cNvPr id="84" name="楕円 83"/>
        <xdr:cNvSpPr/>
      </xdr:nvSpPr>
      <xdr:spPr>
        <a:xfrm>
          <a:off x="2857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88663</xdr:rowOff>
    </xdr:from>
    <xdr:ext cx="534377" cy="259045"/>
    <xdr:sp macro="" textlink="">
      <xdr:nvSpPr>
        <xdr:cNvPr id="85" name="テキスト ボックス 84"/>
        <xdr:cNvSpPr txBox="1"/>
      </xdr:nvSpPr>
      <xdr:spPr>
        <a:xfrm>
          <a:off x="2641111" y="55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22479</xdr:rowOff>
    </xdr:from>
    <xdr:to>
      <xdr:col>10</xdr:col>
      <xdr:colOff>165100</xdr:colOff>
      <xdr:row>34</xdr:row>
      <xdr:rowOff>124079</xdr:rowOff>
    </xdr:to>
    <xdr:sp macro="" textlink="">
      <xdr:nvSpPr>
        <xdr:cNvPr id="86" name="楕円 85"/>
        <xdr:cNvSpPr/>
      </xdr:nvSpPr>
      <xdr:spPr>
        <a:xfrm>
          <a:off x="1968500" y="58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140606</xdr:rowOff>
    </xdr:from>
    <xdr:ext cx="534377" cy="259045"/>
    <xdr:sp macro="" textlink="">
      <xdr:nvSpPr>
        <xdr:cNvPr id="87" name="テキスト ボックス 86"/>
        <xdr:cNvSpPr txBox="1"/>
      </xdr:nvSpPr>
      <xdr:spPr>
        <a:xfrm>
          <a:off x="1752111" y="56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33147</xdr:rowOff>
    </xdr:from>
    <xdr:to>
      <xdr:col>6</xdr:col>
      <xdr:colOff>38100</xdr:colOff>
      <xdr:row>34</xdr:row>
      <xdr:rowOff>134747</xdr:rowOff>
    </xdr:to>
    <xdr:sp macro="" textlink="">
      <xdr:nvSpPr>
        <xdr:cNvPr id="88" name="楕円 87"/>
        <xdr:cNvSpPr/>
      </xdr:nvSpPr>
      <xdr:spPr>
        <a:xfrm>
          <a:off x="1079500" y="58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151274</xdr:rowOff>
    </xdr:from>
    <xdr:ext cx="534377" cy="259045"/>
    <xdr:sp macro="" textlink="">
      <xdr:nvSpPr>
        <xdr:cNvPr id="89" name="テキスト ボックス 88"/>
        <xdr:cNvSpPr txBox="1"/>
      </xdr:nvSpPr>
      <xdr:spPr>
        <a:xfrm>
          <a:off x="863111" y="56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34056</xdr:rowOff>
    </xdr:from>
    <xdr:to>
      <xdr:col>24</xdr:col>
      <xdr:colOff>63500</xdr:colOff>
      <xdr:row>58</xdr:row>
      <xdr:rowOff>83240</xdr:rowOff>
    </xdr:to>
    <xdr:cxnSp macro="">
      <xdr:nvCxnSpPr>
        <xdr:cNvPr id="118" name="直線コネクタ 117"/>
        <xdr:cNvCxnSpPr/>
      </xdr:nvCxnSpPr>
      <xdr:spPr>
        <a:xfrm flipV="1">
          <a:off x="3797300" y="9978156"/>
          <a:ext cx="838200" cy="4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75137</xdr:rowOff>
    </xdr:from>
    <xdr:to>
      <xdr:col>19</xdr:col>
      <xdr:colOff>177800</xdr:colOff>
      <xdr:row>58</xdr:row>
      <xdr:rowOff>83240</xdr:rowOff>
    </xdr:to>
    <xdr:cxnSp macro="">
      <xdr:nvCxnSpPr>
        <xdr:cNvPr id="121" name="直線コネクタ 120"/>
        <xdr:cNvCxnSpPr/>
      </xdr:nvCxnSpPr>
      <xdr:spPr>
        <a:xfrm>
          <a:off x="2908300" y="10019237"/>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140681</xdr:rowOff>
    </xdr:from>
    <xdr:to>
      <xdr:col>15</xdr:col>
      <xdr:colOff>50800</xdr:colOff>
      <xdr:row>58</xdr:row>
      <xdr:rowOff>75137</xdr:rowOff>
    </xdr:to>
    <xdr:cxnSp macro="">
      <xdr:nvCxnSpPr>
        <xdr:cNvPr id="124" name="直線コネクタ 123"/>
        <xdr:cNvCxnSpPr/>
      </xdr:nvCxnSpPr>
      <xdr:spPr>
        <a:xfrm>
          <a:off x="2019300" y="9913331"/>
          <a:ext cx="889000" cy="10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140681</xdr:rowOff>
    </xdr:from>
    <xdr:to>
      <xdr:col>10</xdr:col>
      <xdr:colOff>114300</xdr:colOff>
      <xdr:row>58</xdr:row>
      <xdr:rowOff>44846</xdr:rowOff>
    </xdr:to>
    <xdr:cxnSp macro="">
      <xdr:nvCxnSpPr>
        <xdr:cNvPr id="127" name="直線コネクタ 126"/>
        <xdr:cNvCxnSpPr/>
      </xdr:nvCxnSpPr>
      <xdr:spPr>
        <a:xfrm flipV="1">
          <a:off x="1130300" y="9913331"/>
          <a:ext cx="889000" cy="7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154706</xdr:rowOff>
    </xdr:from>
    <xdr:to>
      <xdr:col>24</xdr:col>
      <xdr:colOff>114300</xdr:colOff>
      <xdr:row>58</xdr:row>
      <xdr:rowOff>84856</xdr:rowOff>
    </xdr:to>
    <xdr:sp macro="" textlink="">
      <xdr:nvSpPr>
        <xdr:cNvPr id="137" name="楕円 136"/>
        <xdr:cNvSpPr/>
      </xdr:nvSpPr>
      <xdr:spPr>
        <a:xfrm>
          <a:off x="4584700" y="99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106205</xdr:rowOff>
    </xdr:from>
    <xdr:ext cx="599010" cy="259045"/>
    <xdr:sp macro="" textlink="">
      <xdr:nvSpPr>
        <xdr:cNvPr id="138" name="総務費該当値テキスト"/>
        <xdr:cNvSpPr txBox="1"/>
      </xdr:nvSpPr>
      <xdr:spPr>
        <a:xfrm>
          <a:off x="4686300" y="98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32440</xdr:rowOff>
    </xdr:from>
    <xdr:to>
      <xdr:col>20</xdr:col>
      <xdr:colOff>38100</xdr:colOff>
      <xdr:row>58</xdr:row>
      <xdr:rowOff>134040</xdr:rowOff>
    </xdr:to>
    <xdr:sp macro="" textlink="">
      <xdr:nvSpPr>
        <xdr:cNvPr id="139" name="楕円 138"/>
        <xdr:cNvSpPr/>
      </xdr:nvSpPr>
      <xdr:spPr>
        <a:xfrm>
          <a:off x="3746500" y="99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125167</xdr:rowOff>
    </xdr:from>
    <xdr:ext cx="599010" cy="259045"/>
    <xdr:sp macro="" textlink="">
      <xdr:nvSpPr>
        <xdr:cNvPr id="140" name="テキスト ボックス 139"/>
        <xdr:cNvSpPr txBox="1"/>
      </xdr:nvSpPr>
      <xdr:spPr>
        <a:xfrm>
          <a:off x="3497795" y="1006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24337</xdr:rowOff>
    </xdr:from>
    <xdr:to>
      <xdr:col>15</xdr:col>
      <xdr:colOff>101600</xdr:colOff>
      <xdr:row>58</xdr:row>
      <xdr:rowOff>125937</xdr:rowOff>
    </xdr:to>
    <xdr:sp macro="" textlink="">
      <xdr:nvSpPr>
        <xdr:cNvPr id="141" name="楕円 140"/>
        <xdr:cNvSpPr/>
      </xdr:nvSpPr>
      <xdr:spPr>
        <a:xfrm>
          <a:off x="2857500" y="99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117064</xdr:rowOff>
    </xdr:from>
    <xdr:ext cx="599010" cy="259045"/>
    <xdr:sp macro="" textlink="">
      <xdr:nvSpPr>
        <xdr:cNvPr id="142" name="テキスト ボックス 141"/>
        <xdr:cNvSpPr txBox="1"/>
      </xdr:nvSpPr>
      <xdr:spPr>
        <a:xfrm>
          <a:off x="2608795" y="1006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89881</xdr:rowOff>
    </xdr:from>
    <xdr:to>
      <xdr:col>10</xdr:col>
      <xdr:colOff>165100</xdr:colOff>
      <xdr:row>58</xdr:row>
      <xdr:rowOff>20031</xdr:rowOff>
    </xdr:to>
    <xdr:sp macro="" textlink="">
      <xdr:nvSpPr>
        <xdr:cNvPr id="143" name="楕円 142"/>
        <xdr:cNvSpPr/>
      </xdr:nvSpPr>
      <xdr:spPr>
        <a:xfrm>
          <a:off x="1968500" y="98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36558</xdr:rowOff>
    </xdr:from>
    <xdr:ext cx="599010" cy="259045"/>
    <xdr:sp macro="" textlink="">
      <xdr:nvSpPr>
        <xdr:cNvPr id="144" name="テキスト ボックス 143"/>
        <xdr:cNvSpPr txBox="1"/>
      </xdr:nvSpPr>
      <xdr:spPr>
        <a:xfrm>
          <a:off x="1719795" y="963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165496</xdr:rowOff>
    </xdr:from>
    <xdr:to>
      <xdr:col>6</xdr:col>
      <xdr:colOff>38100</xdr:colOff>
      <xdr:row>58</xdr:row>
      <xdr:rowOff>95646</xdr:rowOff>
    </xdr:to>
    <xdr:sp macro="" textlink="">
      <xdr:nvSpPr>
        <xdr:cNvPr id="145" name="楕円 144"/>
        <xdr:cNvSpPr/>
      </xdr:nvSpPr>
      <xdr:spPr>
        <a:xfrm>
          <a:off x="1079500" y="99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86773</xdr:rowOff>
    </xdr:from>
    <xdr:ext cx="599010" cy="259045"/>
    <xdr:sp macro="" textlink="">
      <xdr:nvSpPr>
        <xdr:cNvPr id="146" name="テキスト ボックス 145"/>
        <xdr:cNvSpPr txBox="1"/>
      </xdr:nvSpPr>
      <xdr:spPr>
        <a:xfrm>
          <a:off x="830795" y="1003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37516</xdr:rowOff>
    </xdr:from>
    <xdr:to>
      <xdr:col>24</xdr:col>
      <xdr:colOff>63500</xdr:colOff>
      <xdr:row>71</xdr:row>
      <xdr:rowOff>169821</xdr:rowOff>
    </xdr:to>
    <xdr:cxnSp macro="">
      <xdr:nvCxnSpPr>
        <xdr:cNvPr id="178" name="直線コネクタ 177"/>
        <xdr:cNvCxnSpPr/>
      </xdr:nvCxnSpPr>
      <xdr:spPr>
        <a:xfrm flipV="1">
          <a:off x="3797300" y="12210466"/>
          <a:ext cx="838200" cy="1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90616</xdr:rowOff>
    </xdr:from>
    <xdr:to>
      <xdr:col>19</xdr:col>
      <xdr:colOff>177800</xdr:colOff>
      <xdr:row>71</xdr:row>
      <xdr:rowOff>169821</xdr:rowOff>
    </xdr:to>
    <xdr:cxnSp macro="">
      <xdr:nvCxnSpPr>
        <xdr:cNvPr id="181" name="直線コネクタ 180"/>
        <xdr:cNvCxnSpPr/>
      </xdr:nvCxnSpPr>
      <xdr:spPr>
        <a:xfrm>
          <a:off x="2908300" y="12263566"/>
          <a:ext cx="889000" cy="7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90616</xdr:rowOff>
    </xdr:from>
    <xdr:to>
      <xdr:col>15</xdr:col>
      <xdr:colOff>50800</xdr:colOff>
      <xdr:row>72</xdr:row>
      <xdr:rowOff>9551</xdr:rowOff>
    </xdr:to>
    <xdr:cxnSp macro="">
      <xdr:nvCxnSpPr>
        <xdr:cNvPr id="184" name="直線コネクタ 183"/>
        <xdr:cNvCxnSpPr/>
      </xdr:nvCxnSpPr>
      <xdr:spPr>
        <a:xfrm flipV="1">
          <a:off x="2019300" y="12263566"/>
          <a:ext cx="889000" cy="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9551</xdr:rowOff>
    </xdr:from>
    <xdr:to>
      <xdr:col>10</xdr:col>
      <xdr:colOff>114300</xdr:colOff>
      <xdr:row>72</xdr:row>
      <xdr:rowOff>19032</xdr:rowOff>
    </xdr:to>
    <xdr:cxnSp macro="">
      <xdr:nvCxnSpPr>
        <xdr:cNvPr id="187" name="直線コネクタ 186"/>
        <xdr:cNvCxnSpPr/>
      </xdr:nvCxnSpPr>
      <xdr:spPr>
        <a:xfrm flipV="1">
          <a:off x="1130300" y="1235395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158166</xdr:rowOff>
    </xdr:from>
    <xdr:to>
      <xdr:col>24</xdr:col>
      <xdr:colOff>114300</xdr:colOff>
      <xdr:row>71</xdr:row>
      <xdr:rowOff>88316</xdr:rowOff>
    </xdr:to>
    <xdr:sp macro="" textlink="">
      <xdr:nvSpPr>
        <xdr:cNvPr id="197" name="楕円 196"/>
        <xdr:cNvSpPr/>
      </xdr:nvSpPr>
      <xdr:spPr>
        <a:xfrm>
          <a:off x="4584700" y="1215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9593</xdr:rowOff>
    </xdr:from>
    <xdr:ext cx="599010" cy="259045"/>
    <xdr:sp macro="" textlink="">
      <xdr:nvSpPr>
        <xdr:cNvPr id="198" name="民生費該当値テキスト"/>
        <xdr:cNvSpPr txBox="1"/>
      </xdr:nvSpPr>
      <xdr:spPr>
        <a:xfrm>
          <a:off x="4686300" y="1201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119021</xdr:rowOff>
    </xdr:from>
    <xdr:to>
      <xdr:col>20</xdr:col>
      <xdr:colOff>38100</xdr:colOff>
      <xdr:row>72</xdr:row>
      <xdr:rowOff>49171</xdr:rowOff>
    </xdr:to>
    <xdr:sp macro="" textlink="">
      <xdr:nvSpPr>
        <xdr:cNvPr id="199" name="楕円 198"/>
        <xdr:cNvSpPr/>
      </xdr:nvSpPr>
      <xdr:spPr>
        <a:xfrm>
          <a:off x="3746500" y="122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65698</xdr:rowOff>
    </xdr:from>
    <xdr:ext cx="599010" cy="259045"/>
    <xdr:sp macro="" textlink="">
      <xdr:nvSpPr>
        <xdr:cNvPr id="200" name="テキスト ボックス 199"/>
        <xdr:cNvSpPr txBox="1"/>
      </xdr:nvSpPr>
      <xdr:spPr>
        <a:xfrm>
          <a:off x="3497795" y="1206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39816</xdr:rowOff>
    </xdr:from>
    <xdr:to>
      <xdr:col>15</xdr:col>
      <xdr:colOff>101600</xdr:colOff>
      <xdr:row>71</xdr:row>
      <xdr:rowOff>141416</xdr:rowOff>
    </xdr:to>
    <xdr:sp macro="" textlink="">
      <xdr:nvSpPr>
        <xdr:cNvPr id="201" name="楕円 200"/>
        <xdr:cNvSpPr/>
      </xdr:nvSpPr>
      <xdr:spPr>
        <a:xfrm>
          <a:off x="2857500" y="122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157943</xdr:rowOff>
    </xdr:from>
    <xdr:ext cx="599010" cy="259045"/>
    <xdr:sp macro="" textlink="">
      <xdr:nvSpPr>
        <xdr:cNvPr id="202" name="テキスト ボックス 201"/>
        <xdr:cNvSpPr txBox="1"/>
      </xdr:nvSpPr>
      <xdr:spPr>
        <a:xfrm>
          <a:off x="2608795" y="1198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130201</xdr:rowOff>
    </xdr:from>
    <xdr:to>
      <xdr:col>10</xdr:col>
      <xdr:colOff>165100</xdr:colOff>
      <xdr:row>72</xdr:row>
      <xdr:rowOff>60351</xdr:rowOff>
    </xdr:to>
    <xdr:sp macro="" textlink="">
      <xdr:nvSpPr>
        <xdr:cNvPr id="203" name="楕円 202"/>
        <xdr:cNvSpPr/>
      </xdr:nvSpPr>
      <xdr:spPr>
        <a:xfrm>
          <a:off x="1968500" y="123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76878</xdr:rowOff>
    </xdr:from>
    <xdr:ext cx="599010" cy="259045"/>
    <xdr:sp macro="" textlink="">
      <xdr:nvSpPr>
        <xdr:cNvPr id="204" name="テキスト ボックス 203"/>
        <xdr:cNvSpPr txBox="1"/>
      </xdr:nvSpPr>
      <xdr:spPr>
        <a:xfrm>
          <a:off x="1719795" y="1207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139682</xdr:rowOff>
    </xdr:from>
    <xdr:to>
      <xdr:col>6</xdr:col>
      <xdr:colOff>38100</xdr:colOff>
      <xdr:row>72</xdr:row>
      <xdr:rowOff>69832</xdr:rowOff>
    </xdr:to>
    <xdr:sp macro="" textlink="">
      <xdr:nvSpPr>
        <xdr:cNvPr id="205" name="楕円 204"/>
        <xdr:cNvSpPr/>
      </xdr:nvSpPr>
      <xdr:spPr>
        <a:xfrm>
          <a:off x="1079500" y="123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86359</xdr:rowOff>
    </xdr:from>
    <xdr:ext cx="599010" cy="259045"/>
    <xdr:sp macro="" textlink="">
      <xdr:nvSpPr>
        <xdr:cNvPr id="206" name="テキスト ボックス 205"/>
        <xdr:cNvSpPr txBox="1"/>
      </xdr:nvSpPr>
      <xdr:spPr>
        <a:xfrm>
          <a:off x="830795" y="120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157618</xdr:rowOff>
    </xdr:from>
    <xdr:to>
      <xdr:col>24</xdr:col>
      <xdr:colOff>63500</xdr:colOff>
      <xdr:row>95</xdr:row>
      <xdr:rowOff>76753</xdr:rowOff>
    </xdr:to>
    <xdr:cxnSp macro="">
      <xdr:nvCxnSpPr>
        <xdr:cNvPr id="235" name="直線コネクタ 234"/>
        <xdr:cNvCxnSpPr/>
      </xdr:nvCxnSpPr>
      <xdr:spPr>
        <a:xfrm flipV="1">
          <a:off x="3797300" y="15759568"/>
          <a:ext cx="838200" cy="60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76753</xdr:rowOff>
    </xdr:from>
    <xdr:to>
      <xdr:col>19</xdr:col>
      <xdr:colOff>177800</xdr:colOff>
      <xdr:row>97</xdr:row>
      <xdr:rowOff>75842</xdr:rowOff>
    </xdr:to>
    <xdr:cxnSp macro="">
      <xdr:nvCxnSpPr>
        <xdr:cNvPr id="238" name="直線コネクタ 237"/>
        <xdr:cNvCxnSpPr/>
      </xdr:nvCxnSpPr>
      <xdr:spPr>
        <a:xfrm flipV="1">
          <a:off x="2908300" y="16364503"/>
          <a:ext cx="889000" cy="34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75842</xdr:rowOff>
    </xdr:from>
    <xdr:to>
      <xdr:col>15</xdr:col>
      <xdr:colOff>50800</xdr:colOff>
      <xdr:row>98</xdr:row>
      <xdr:rowOff>145839</xdr:rowOff>
    </xdr:to>
    <xdr:cxnSp macro="">
      <xdr:nvCxnSpPr>
        <xdr:cNvPr id="241" name="直線コネクタ 240"/>
        <xdr:cNvCxnSpPr/>
      </xdr:nvCxnSpPr>
      <xdr:spPr>
        <a:xfrm flipV="1">
          <a:off x="2019300" y="16706492"/>
          <a:ext cx="889000" cy="24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145839</xdr:rowOff>
    </xdr:from>
    <xdr:to>
      <xdr:col>10</xdr:col>
      <xdr:colOff>114300</xdr:colOff>
      <xdr:row>98</xdr:row>
      <xdr:rowOff>162119</xdr:rowOff>
    </xdr:to>
    <xdr:cxnSp macro="">
      <xdr:nvCxnSpPr>
        <xdr:cNvPr id="244" name="直線コネクタ 243"/>
        <xdr:cNvCxnSpPr/>
      </xdr:nvCxnSpPr>
      <xdr:spPr>
        <a:xfrm flipV="1">
          <a:off x="1130300" y="16947939"/>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106818</xdr:rowOff>
    </xdr:from>
    <xdr:to>
      <xdr:col>24</xdr:col>
      <xdr:colOff>114300</xdr:colOff>
      <xdr:row>92</xdr:row>
      <xdr:rowOff>36968</xdr:rowOff>
    </xdr:to>
    <xdr:sp macro="" textlink="">
      <xdr:nvSpPr>
        <xdr:cNvPr id="254" name="楕円 253"/>
        <xdr:cNvSpPr/>
      </xdr:nvSpPr>
      <xdr:spPr>
        <a:xfrm>
          <a:off x="4584700" y="157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59845</xdr:rowOff>
    </xdr:from>
    <xdr:ext cx="599010" cy="259045"/>
    <xdr:sp macro="" textlink="">
      <xdr:nvSpPr>
        <xdr:cNvPr id="255" name="衛生費該当値テキスト"/>
        <xdr:cNvSpPr txBox="1"/>
      </xdr:nvSpPr>
      <xdr:spPr>
        <a:xfrm>
          <a:off x="4686300" y="1566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25953</xdr:rowOff>
    </xdr:from>
    <xdr:to>
      <xdr:col>20</xdr:col>
      <xdr:colOff>38100</xdr:colOff>
      <xdr:row>95</xdr:row>
      <xdr:rowOff>127553</xdr:rowOff>
    </xdr:to>
    <xdr:sp macro="" textlink="">
      <xdr:nvSpPr>
        <xdr:cNvPr id="256" name="楕円 255"/>
        <xdr:cNvSpPr/>
      </xdr:nvSpPr>
      <xdr:spPr>
        <a:xfrm>
          <a:off x="3746500" y="163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144080</xdr:rowOff>
    </xdr:from>
    <xdr:ext cx="599010" cy="259045"/>
    <xdr:sp macro="" textlink="">
      <xdr:nvSpPr>
        <xdr:cNvPr id="257" name="テキスト ボックス 256"/>
        <xdr:cNvSpPr txBox="1"/>
      </xdr:nvSpPr>
      <xdr:spPr>
        <a:xfrm>
          <a:off x="3497795" y="160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25042</xdr:rowOff>
    </xdr:from>
    <xdr:to>
      <xdr:col>15</xdr:col>
      <xdr:colOff>101600</xdr:colOff>
      <xdr:row>97</xdr:row>
      <xdr:rowOff>126642</xdr:rowOff>
    </xdr:to>
    <xdr:sp macro="" textlink="">
      <xdr:nvSpPr>
        <xdr:cNvPr id="258" name="楕円 257"/>
        <xdr:cNvSpPr/>
      </xdr:nvSpPr>
      <xdr:spPr>
        <a:xfrm>
          <a:off x="2857500" y="166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143169</xdr:rowOff>
    </xdr:from>
    <xdr:ext cx="599010" cy="259045"/>
    <xdr:sp macro="" textlink="">
      <xdr:nvSpPr>
        <xdr:cNvPr id="259" name="テキスト ボックス 258"/>
        <xdr:cNvSpPr txBox="1"/>
      </xdr:nvSpPr>
      <xdr:spPr>
        <a:xfrm>
          <a:off x="2608795" y="164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95039</xdr:rowOff>
    </xdr:from>
    <xdr:to>
      <xdr:col>10</xdr:col>
      <xdr:colOff>165100</xdr:colOff>
      <xdr:row>99</xdr:row>
      <xdr:rowOff>25189</xdr:rowOff>
    </xdr:to>
    <xdr:sp macro="" textlink="">
      <xdr:nvSpPr>
        <xdr:cNvPr id="260" name="楕円 259"/>
        <xdr:cNvSpPr/>
      </xdr:nvSpPr>
      <xdr:spPr>
        <a:xfrm>
          <a:off x="1968500" y="16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16316</xdr:rowOff>
    </xdr:from>
    <xdr:ext cx="534377" cy="259045"/>
    <xdr:sp macro="" textlink="">
      <xdr:nvSpPr>
        <xdr:cNvPr id="261" name="テキスト ボックス 260"/>
        <xdr:cNvSpPr txBox="1"/>
      </xdr:nvSpPr>
      <xdr:spPr>
        <a:xfrm>
          <a:off x="1752111" y="1698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111319</xdr:rowOff>
    </xdr:from>
    <xdr:to>
      <xdr:col>6</xdr:col>
      <xdr:colOff>38100</xdr:colOff>
      <xdr:row>99</xdr:row>
      <xdr:rowOff>41469</xdr:rowOff>
    </xdr:to>
    <xdr:sp macro="" textlink="">
      <xdr:nvSpPr>
        <xdr:cNvPr id="262" name="楕円 261"/>
        <xdr:cNvSpPr/>
      </xdr:nvSpPr>
      <xdr:spPr>
        <a:xfrm>
          <a:off x="1079500" y="169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32596</xdr:rowOff>
    </xdr:from>
    <xdr:ext cx="534377" cy="259045"/>
    <xdr:sp macro="" textlink="">
      <xdr:nvSpPr>
        <xdr:cNvPr id="263" name="テキスト ボックス 262"/>
        <xdr:cNvSpPr txBox="1"/>
      </xdr:nvSpPr>
      <xdr:spPr>
        <a:xfrm>
          <a:off x="863111" y="170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35230</xdr:rowOff>
    </xdr:from>
    <xdr:to>
      <xdr:col>55</xdr:col>
      <xdr:colOff>0</xdr:colOff>
      <xdr:row>39</xdr:row>
      <xdr:rowOff>35230</xdr:rowOff>
    </xdr:to>
    <xdr:cxnSp macro="">
      <xdr:nvCxnSpPr>
        <xdr:cNvPr id="292" name="直線コネクタ 291"/>
        <xdr:cNvCxnSpPr/>
      </xdr:nvCxnSpPr>
      <xdr:spPr>
        <a:xfrm>
          <a:off x="9639300" y="672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35230</xdr:rowOff>
    </xdr:from>
    <xdr:to>
      <xdr:col>50</xdr:col>
      <xdr:colOff>114300</xdr:colOff>
      <xdr:row>39</xdr:row>
      <xdr:rowOff>35992</xdr:rowOff>
    </xdr:to>
    <xdr:cxnSp macro="">
      <xdr:nvCxnSpPr>
        <xdr:cNvPr id="295" name="直線コネクタ 294"/>
        <xdr:cNvCxnSpPr/>
      </xdr:nvCxnSpPr>
      <xdr:spPr>
        <a:xfrm flipV="1">
          <a:off x="8750300" y="67217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35992</xdr:rowOff>
    </xdr:from>
    <xdr:to>
      <xdr:col>45</xdr:col>
      <xdr:colOff>177800</xdr:colOff>
      <xdr:row>39</xdr:row>
      <xdr:rowOff>36373</xdr:rowOff>
    </xdr:to>
    <xdr:cxnSp macro="">
      <xdr:nvCxnSpPr>
        <xdr:cNvPr id="298" name="直線コネクタ 297"/>
        <xdr:cNvCxnSpPr/>
      </xdr:nvCxnSpPr>
      <xdr:spPr>
        <a:xfrm flipV="1">
          <a:off x="7861300" y="67225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34392</xdr:rowOff>
    </xdr:from>
    <xdr:to>
      <xdr:col>41</xdr:col>
      <xdr:colOff>50800</xdr:colOff>
      <xdr:row>39</xdr:row>
      <xdr:rowOff>36373</xdr:rowOff>
    </xdr:to>
    <xdr:cxnSp macro="">
      <xdr:nvCxnSpPr>
        <xdr:cNvPr id="301" name="直線コネクタ 300"/>
        <xdr:cNvCxnSpPr/>
      </xdr:nvCxnSpPr>
      <xdr:spPr>
        <a:xfrm>
          <a:off x="6972300" y="6378042"/>
          <a:ext cx="889000" cy="3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155880</xdr:rowOff>
    </xdr:from>
    <xdr:to>
      <xdr:col>55</xdr:col>
      <xdr:colOff>50800</xdr:colOff>
      <xdr:row>39</xdr:row>
      <xdr:rowOff>86030</xdr:rowOff>
    </xdr:to>
    <xdr:sp macro="" textlink="">
      <xdr:nvSpPr>
        <xdr:cNvPr id="311" name="楕円 310"/>
        <xdr:cNvSpPr/>
      </xdr:nvSpPr>
      <xdr:spPr>
        <a:xfrm>
          <a:off x="104267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70807</xdr:rowOff>
    </xdr:from>
    <xdr:ext cx="378565" cy="259045"/>
    <xdr:sp macro="" textlink="">
      <xdr:nvSpPr>
        <xdr:cNvPr id="312" name="労働費該当値テキスト"/>
        <xdr:cNvSpPr txBox="1"/>
      </xdr:nvSpPr>
      <xdr:spPr>
        <a:xfrm>
          <a:off x="10528300" y="658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155880</xdr:rowOff>
    </xdr:from>
    <xdr:to>
      <xdr:col>50</xdr:col>
      <xdr:colOff>165100</xdr:colOff>
      <xdr:row>39</xdr:row>
      <xdr:rowOff>86030</xdr:rowOff>
    </xdr:to>
    <xdr:sp macro="" textlink="">
      <xdr:nvSpPr>
        <xdr:cNvPr id="313" name="楕円 312"/>
        <xdr:cNvSpPr/>
      </xdr:nvSpPr>
      <xdr:spPr>
        <a:xfrm>
          <a:off x="9588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77157</xdr:rowOff>
    </xdr:from>
    <xdr:ext cx="378565" cy="259045"/>
    <xdr:sp macro="" textlink="">
      <xdr:nvSpPr>
        <xdr:cNvPr id="314" name="テキスト ボックス 313"/>
        <xdr:cNvSpPr txBox="1"/>
      </xdr:nvSpPr>
      <xdr:spPr>
        <a:xfrm>
          <a:off x="9450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156642</xdr:rowOff>
    </xdr:from>
    <xdr:to>
      <xdr:col>46</xdr:col>
      <xdr:colOff>38100</xdr:colOff>
      <xdr:row>39</xdr:row>
      <xdr:rowOff>86792</xdr:rowOff>
    </xdr:to>
    <xdr:sp macro="" textlink="">
      <xdr:nvSpPr>
        <xdr:cNvPr id="315" name="楕円 314"/>
        <xdr:cNvSpPr/>
      </xdr:nvSpPr>
      <xdr:spPr>
        <a:xfrm>
          <a:off x="8699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77919</xdr:rowOff>
    </xdr:from>
    <xdr:ext cx="378565" cy="259045"/>
    <xdr:sp macro="" textlink="">
      <xdr:nvSpPr>
        <xdr:cNvPr id="316" name="テキスト ボックス 315"/>
        <xdr:cNvSpPr txBox="1"/>
      </xdr:nvSpPr>
      <xdr:spPr>
        <a:xfrm>
          <a:off x="8561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157023</xdr:rowOff>
    </xdr:from>
    <xdr:to>
      <xdr:col>41</xdr:col>
      <xdr:colOff>101600</xdr:colOff>
      <xdr:row>39</xdr:row>
      <xdr:rowOff>87173</xdr:rowOff>
    </xdr:to>
    <xdr:sp macro="" textlink="">
      <xdr:nvSpPr>
        <xdr:cNvPr id="317" name="楕円 316"/>
        <xdr:cNvSpPr/>
      </xdr:nvSpPr>
      <xdr:spPr>
        <a:xfrm>
          <a:off x="7810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78300</xdr:rowOff>
    </xdr:from>
    <xdr:ext cx="378565" cy="259045"/>
    <xdr:sp macro="" textlink="">
      <xdr:nvSpPr>
        <xdr:cNvPr id="318" name="テキスト ボックス 317"/>
        <xdr:cNvSpPr txBox="1"/>
      </xdr:nvSpPr>
      <xdr:spPr>
        <a:xfrm>
          <a:off x="7672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155042</xdr:rowOff>
    </xdr:from>
    <xdr:to>
      <xdr:col>36</xdr:col>
      <xdr:colOff>165100</xdr:colOff>
      <xdr:row>37</xdr:row>
      <xdr:rowOff>85192</xdr:rowOff>
    </xdr:to>
    <xdr:sp macro="" textlink="">
      <xdr:nvSpPr>
        <xdr:cNvPr id="319" name="楕円 318"/>
        <xdr:cNvSpPr/>
      </xdr:nvSpPr>
      <xdr:spPr>
        <a:xfrm>
          <a:off x="6921500" y="63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101719</xdr:rowOff>
    </xdr:from>
    <xdr:ext cx="469744" cy="259045"/>
    <xdr:sp macro="" textlink="">
      <xdr:nvSpPr>
        <xdr:cNvPr id="320" name="テキスト ボックス 319"/>
        <xdr:cNvSpPr txBox="1"/>
      </xdr:nvSpPr>
      <xdr:spPr>
        <a:xfrm>
          <a:off x="6737428" y="61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19462</xdr:rowOff>
    </xdr:from>
    <xdr:to>
      <xdr:col>55</xdr:col>
      <xdr:colOff>0</xdr:colOff>
      <xdr:row>57</xdr:row>
      <xdr:rowOff>62845</xdr:rowOff>
    </xdr:to>
    <xdr:cxnSp macro="">
      <xdr:nvCxnSpPr>
        <xdr:cNvPr id="345" name="直線コネクタ 344"/>
        <xdr:cNvCxnSpPr/>
      </xdr:nvCxnSpPr>
      <xdr:spPr>
        <a:xfrm>
          <a:off x="9639300" y="9792112"/>
          <a:ext cx="8382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3215</xdr:rowOff>
    </xdr:from>
    <xdr:to>
      <xdr:col>50</xdr:col>
      <xdr:colOff>114300</xdr:colOff>
      <xdr:row>57</xdr:row>
      <xdr:rowOff>19462</xdr:rowOff>
    </xdr:to>
    <xdr:cxnSp macro="">
      <xdr:nvCxnSpPr>
        <xdr:cNvPr id="348" name="直線コネクタ 347"/>
        <xdr:cNvCxnSpPr/>
      </xdr:nvCxnSpPr>
      <xdr:spPr>
        <a:xfrm>
          <a:off x="8750300" y="9775865"/>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164817</xdr:rowOff>
    </xdr:from>
    <xdr:to>
      <xdr:col>45</xdr:col>
      <xdr:colOff>177800</xdr:colOff>
      <xdr:row>57</xdr:row>
      <xdr:rowOff>3215</xdr:rowOff>
    </xdr:to>
    <xdr:cxnSp macro="">
      <xdr:nvCxnSpPr>
        <xdr:cNvPr id="351" name="直線コネクタ 350"/>
        <xdr:cNvCxnSpPr/>
      </xdr:nvCxnSpPr>
      <xdr:spPr>
        <a:xfrm>
          <a:off x="7861300" y="9766017"/>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164817</xdr:rowOff>
    </xdr:from>
    <xdr:to>
      <xdr:col>41</xdr:col>
      <xdr:colOff>50800</xdr:colOff>
      <xdr:row>57</xdr:row>
      <xdr:rowOff>5431</xdr:rowOff>
    </xdr:to>
    <xdr:cxnSp macro="">
      <xdr:nvCxnSpPr>
        <xdr:cNvPr id="354" name="直線コネクタ 353"/>
        <xdr:cNvCxnSpPr/>
      </xdr:nvCxnSpPr>
      <xdr:spPr>
        <a:xfrm flipV="1">
          <a:off x="6972300" y="976601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12045</xdr:rowOff>
    </xdr:from>
    <xdr:to>
      <xdr:col>55</xdr:col>
      <xdr:colOff>50800</xdr:colOff>
      <xdr:row>57</xdr:row>
      <xdr:rowOff>113645</xdr:rowOff>
    </xdr:to>
    <xdr:sp macro="" textlink="">
      <xdr:nvSpPr>
        <xdr:cNvPr id="364" name="楕円 363"/>
        <xdr:cNvSpPr/>
      </xdr:nvSpPr>
      <xdr:spPr>
        <a:xfrm>
          <a:off x="10426700" y="97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98422</xdr:rowOff>
    </xdr:from>
    <xdr:ext cx="534377" cy="259045"/>
    <xdr:sp macro="" textlink="">
      <xdr:nvSpPr>
        <xdr:cNvPr id="365" name="農林水産業費該当値テキスト"/>
        <xdr:cNvSpPr txBox="1"/>
      </xdr:nvSpPr>
      <xdr:spPr>
        <a:xfrm>
          <a:off x="10528300" y="96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140112</xdr:rowOff>
    </xdr:from>
    <xdr:to>
      <xdr:col>50</xdr:col>
      <xdr:colOff>165100</xdr:colOff>
      <xdr:row>57</xdr:row>
      <xdr:rowOff>70262</xdr:rowOff>
    </xdr:to>
    <xdr:sp macro="" textlink="">
      <xdr:nvSpPr>
        <xdr:cNvPr id="366" name="楕円 365"/>
        <xdr:cNvSpPr/>
      </xdr:nvSpPr>
      <xdr:spPr>
        <a:xfrm>
          <a:off x="9588500" y="97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61389</xdr:rowOff>
    </xdr:from>
    <xdr:ext cx="534377" cy="259045"/>
    <xdr:sp macro="" textlink="">
      <xdr:nvSpPr>
        <xdr:cNvPr id="367" name="テキスト ボックス 366"/>
        <xdr:cNvSpPr txBox="1"/>
      </xdr:nvSpPr>
      <xdr:spPr>
        <a:xfrm>
          <a:off x="9372111" y="983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123865</xdr:rowOff>
    </xdr:from>
    <xdr:to>
      <xdr:col>46</xdr:col>
      <xdr:colOff>38100</xdr:colOff>
      <xdr:row>57</xdr:row>
      <xdr:rowOff>54015</xdr:rowOff>
    </xdr:to>
    <xdr:sp macro="" textlink="">
      <xdr:nvSpPr>
        <xdr:cNvPr id="368" name="楕円 367"/>
        <xdr:cNvSpPr/>
      </xdr:nvSpPr>
      <xdr:spPr>
        <a:xfrm>
          <a:off x="8699500" y="97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45142</xdr:rowOff>
    </xdr:from>
    <xdr:ext cx="534377" cy="259045"/>
    <xdr:sp macro="" textlink="">
      <xdr:nvSpPr>
        <xdr:cNvPr id="369" name="テキスト ボックス 368"/>
        <xdr:cNvSpPr txBox="1"/>
      </xdr:nvSpPr>
      <xdr:spPr>
        <a:xfrm>
          <a:off x="8483111" y="98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114017</xdr:rowOff>
    </xdr:from>
    <xdr:to>
      <xdr:col>41</xdr:col>
      <xdr:colOff>101600</xdr:colOff>
      <xdr:row>57</xdr:row>
      <xdr:rowOff>44167</xdr:rowOff>
    </xdr:to>
    <xdr:sp macro="" textlink="">
      <xdr:nvSpPr>
        <xdr:cNvPr id="370" name="楕円 369"/>
        <xdr:cNvSpPr/>
      </xdr:nvSpPr>
      <xdr:spPr>
        <a:xfrm>
          <a:off x="7810500" y="97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35294</xdr:rowOff>
    </xdr:from>
    <xdr:ext cx="534377" cy="259045"/>
    <xdr:sp macro="" textlink="">
      <xdr:nvSpPr>
        <xdr:cNvPr id="371" name="テキスト ボックス 370"/>
        <xdr:cNvSpPr txBox="1"/>
      </xdr:nvSpPr>
      <xdr:spPr>
        <a:xfrm>
          <a:off x="7594111" y="98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126081</xdr:rowOff>
    </xdr:from>
    <xdr:to>
      <xdr:col>36</xdr:col>
      <xdr:colOff>165100</xdr:colOff>
      <xdr:row>57</xdr:row>
      <xdr:rowOff>56231</xdr:rowOff>
    </xdr:to>
    <xdr:sp macro="" textlink="">
      <xdr:nvSpPr>
        <xdr:cNvPr id="372" name="楕円 371"/>
        <xdr:cNvSpPr/>
      </xdr:nvSpPr>
      <xdr:spPr>
        <a:xfrm>
          <a:off x="6921500" y="9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47358</xdr:rowOff>
    </xdr:from>
    <xdr:ext cx="534377" cy="259045"/>
    <xdr:sp macro="" textlink="">
      <xdr:nvSpPr>
        <xdr:cNvPr id="373" name="テキスト ボックス 372"/>
        <xdr:cNvSpPr txBox="1"/>
      </xdr:nvSpPr>
      <xdr:spPr>
        <a:xfrm>
          <a:off x="6705111" y="982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19869</xdr:rowOff>
    </xdr:from>
    <xdr:to>
      <xdr:col>55</xdr:col>
      <xdr:colOff>0</xdr:colOff>
      <xdr:row>78</xdr:row>
      <xdr:rowOff>20337</xdr:rowOff>
    </xdr:to>
    <xdr:cxnSp macro="">
      <xdr:nvCxnSpPr>
        <xdr:cNvPr id="398" name="直線コネクタ 397"/>
        <xdr:cNvCxnSpPr/>
      </xdr:nvCxnSpPr>
      <xdr:spPr>
        <a:xfrm flipV="1">
          <a:off x="9639300" y="13392969"/>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20337</xdr:rowOff>
    </xdr:from>
    <xdr:to>
      <xdr:col>50</xdr:col>
      <xdr:colOff>114300</xdr:colOff>
      <xdr:row>78</xdr:row>
      <xdr:rowOff>22479</xdr:rowOff>
    </xdr:to>
    <xdr:cxnSp macro="">
      <xdr:nvCxnSpPr>
        <xdr:cNvPr id="401" name="直線コネクタ 400"/>
        <xdr:cNvCxnSpPr/>
      </xdr:nvCxnSpPr>
      <xdr:spPr>
        <a:xfrm flipV="1">
          <a:off x="8750300" y="13393437"/>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22479</xdr:rowOff>
    </xdr:from>
    <xdr:to>
      <xdr:col>45</xdr:col>
      <xdr:colOff>177800</xdr:colOff>
      <xdr:row>78</xdr:row>
      <xdr:rowOff>22685</xdr:rowOff>
    </xdr:to>
    <xdr:cxnSp macro="">
      <xdr:nvCxnSpPr>
        <xdr:cNvPr id="404" name="直線コネクタ 403"/>
        <xdr:cNvCxnSpPr/>
      </xdr:nvCxnSpPr>
      <xdr:spPr>
        <a:xfrm flipV="1">
          <a:off x="7861300" y="1339557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22685</xdr:rowOff>
    </xdr:from>
    <xdr:to>
      <xdr:col>41</xdr:col>
      <xdr:colOff>50800</xdr:colOff>
      <xdr:row>78</xdr:row>
      <xdr:rowOff>22994</xdr:rowOff>
    </xdr:to>
    <xdr:cxnSp macro="">
      <xdr:nvCxnSpPr>
        <xdr:cNvPr id="407" name="直線コネクタ 406"/>
        <xdr:cNvCxnSpPr/>
      </xdr:nvCxnSpPr>
      <xdr:spPr>
        <a:xfrm flipV="1">
          <a:off x="6972300" y="13395785"/>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140519</xdr:rowOff>
    </xdr:from>
    <xdr:to>
      <xdr:col>55</xdr:col>
      <xdr:colOff>50800</xdr:colOff>
      <xdr:row>78</xdr:row>
      <xdr:rowOff>70669</xdr:rowOff>
    </xdr:to>
    <xdr:sp macro="" textlink="">
      <xdr:nvSpPr>
        <xdr:cNvPr id="417" name="楕円 416"/>
        <xdr:cNvSpPr/>
      </xdr:nvSpPr>
      <xdr:spPr>
        <a:xfrm>
          <a:off x="10426700" y="133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55446</xdr:rowOff>
    </xdr:from>
    <xdr:ext cx="378565" cy="259045"/>
    <xdr:sp macro="" textlink="">
      <xdr:nvSpPr>
        <xdr:cNvPr id="418" name="商工費該当値テキスト"/>
        <xdr:cNvSpPr txBox="1"/>
      </xdr:nvSpPr>
      <xdr:spPr>
        <a:xfrm>
          <a:off x="10528300" y="1325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140987</xdr:rowOff>
    </xdr:from>
    <xdr:to>
      <xdr:col>50</xdr:col>
      <xdr:colOff>165100</xdr:colOff>
      <xdr:row>78</xdr:row>
      <xdr:rowOff>71137</xdr:rowOff>
    </xdr:to>
    <xdr:sp macro="" textlink="">
      <xdr:nvSpPr>
        <xdr:cNvPr id="419" name="楕円 418"/>
        <xdr:cNvSpPr/>
      </xdr:nvSpPr>
      <xdr:spPr>
        <a:xfrm>
          <a:off x="9588500" y="133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62264</xdr:rowOff>
    </xdr:from>
    <xdr:ext cx="378565" cy="259045"/>
    <xdr:sp macro="" textlink="">
      <xdr:nvSpPr>
        <xdr:cNvPr id="420" name="テキスト ボックス 419"/>
        <xdr:cNvSpPr txBox="1"/>
      </xdr:nvSpPr>
      <xdr:spPr>
        <a:xfrm>
          <a:off x="9450017" y="13435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143129</xdr:rowOff>
    </xdr:from>
    <xdr:to>
      <xdr:col>46</xdr:col>
      <xdr:colOff>38100</xdr:colOff>
      <xdr:row>78</xdr:row>
      <xdr:rowOff>73279</xdr:rowOff>
    </xdr:to>
    <xdr:sp macro="" textlink="">
      <xdr:nvSpPr>
        <xdr:cNvPr id="421" name="楕円 420"/>
        <xdr:cNvSpPr/>
      </xdr:nvSpPr>
      <xdr:spPr>
        <a:xfrm>
          <a:off x="8699500" y="133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64406</xdr:rowOff>
    </xdr:from>
    <xdr:ext cx="378565" cy="259045"/>
    <xdr:sp macro="" textlink="">
      <xdr:nvSpPr>
        <xdr:cNvPr id="422" name="テキスト ボックス 421"/>
        <xdr:cNvSpPr txBox="1"/>
      </xdr:nvSpPr>
      <xdr:spPr>
        <a:xfrm>
          <a:off x="8561017" y="1343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143335</xdr:rowOff>
    </xdr:from>
    <xdr:to>
      <xdr:col>41</xdr:col>
      <xdr:colOff>101600</xdr:colOff>
      <xdr:row>78</xdr:row>
      <xdr:rowOff>73485</xdr:rowOff>
    </xdr:to>
    <xdr:sp macro="" textlink="">
      <xdr:nvSpPr>
        <xdr:cNvPr id="423" name="楕円 422"/>
        <xdr:cNvSpPr/>
      </xdr:nvSpPr>
      <xdr:spPr>
        <a:xfrm>
          <a:off x="7810500" y="133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64612</xdr:rowOff>
    </xdr:from>
    <xdr:ext cx="378565" cy="259045"/>
    <xdr:sp macro="" textlink="">
      <xdr:nvSpPr>
        <xdr:cNvPr id="424" name="テキスト ボックス 423"/>
        <xdr:cNvSpPr txBox="1"/>
      </xdr:nvSpPr>
      <xdr:spPr>
        <a:xfrm>
          <a:off x="7672017" y="1343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143644</xdr:rowOff>
    </xdr:from>
    <xdr:to>
      <xdr:col>36</xdr:col>
      <xdr:colOff>165100</xdr:colOff>
      <xdr:row>78</xdr:row>
      <xdr:rowOff>73794</xdr:rowOff>
    </xdr:to>
    <xdr:sp macro="" textlink="">
      <xdr:nvSpPr>
        <xdr:cNvPr id="425" name="楕円 424"/>
        <xdr:cNvSpPr/>
      </xdr:nvSpPr>
      <xdr:spPr>
        <a:xfrm>
          <a:off x="6921500" y="133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64921</xdr:rowOff>
    </xdr:from>
    <xdr:ext cx="378565" cy="259045"/>
    <xdr:sp macro="" textlink="">
      <xdr:nvSpPr>
        <xdr:cNvPr id="426" name="テキスト ボックス 425"/>
        <xdr:cNvSpPr txBox="1"/>
      </xdr:nvSpPr>
      <xdr:spPr>
        <a:xfrm>
          <a:off x="6783017" y="1343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75546</xdr:rowOff>
    </xdr:from>
    <xdr:to>
      <xdr:col>55</xdr:col>
      <xdr:colOff>0</xdr:colOff>
      <xdr:row>94</xdr:row>
      <xdr:rowOff>149439</xdr:rowOff>
    </xdr:to>
    <xdr:cxnSp macro="">
      <xdr:nvCxnSpPr>
        <xdr:cNvPr id="453" name="直線コネクタ 452"/>
        <xdr:cNvCxnSpPr/>
      </xdr:nvCxnSpPr>
      <xdr:spPr>
        <a:xfrm flipV="1">
          <a:off x="9639300" y="16020396"/>
          <a:ext cx="838200" cy="2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149439</xdr:rowOff>
    </xdr:from>
    <xdr:to>
      <xdr:col>50</xdr:col>
      <xdr:colOff>114300</xdr:colOff>
      <xdr:row>95</xdr:row>
      <xdr:rowOff>161417</xdr:rowOff>
    </xdr:to>
    <xdr:cxnSp macro="">
      <xdr:nvCxnSpPr>
        <xdr:cNvPr id="456" name="直線コネクタ 455"/>
        <xdr:cNvCxnSpPr/>
      </xdr:nvCxnSpPr>
      <xdr:spPr>
        <a:xfrm flipV="1">
          <a:off x="8750300" y="16265739"/>
          <a:ext cx="889000" cy="18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134438</xdr:rowOff>
    </xdr:from>
    <xdr:to>
      <xdr:col>45</xdr:col>
      <xdr:colOff>177800</xdr:colOff>
      <xdr:row>95</xdr:row>
      <xdr:rowOff>161417</xdr:rowOff>
    </xdr:to>
    <xdr:cxnSp macro="">
      <xdr:nvCxnSpPr>
        <xdr:cNvPr id="459" name="直線コネクタ 458"/>
        <xdr:cNvCxnSpPr/>
      </xdr:nvCxnSpPr>
      <xdr:spPr>
        <a:xfrm>
          <a:off x="7861300" y="16422188"/>
          <a:ext cx="889000" cy="2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63836</xdr:rowOff>
    </xdr:from>
    <xdr:to>
      <xdr:col>41</xdr:col>
      <xdr:colOff>50800</xdr:colOff>
      <xdr:row>95</xdr:row>
      <xdr:rowOff>134438</xdr:rowOff>
    </xdr:to>
    <xdr:cxnSp macro="">
      <xdr:nvCxnSpPr>
        <xdr:cNvPr id="462" name="直線コネクタ 461"/>
        <xdr:cNvCxnSpPr/>
      </xdr:nvCxnSpPr>
      <xdr:spPr>
        <a:xfrm>
          <a:off x="6972300" y="16351586"/>
          <a:ext cx="889000" cy="7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24746</xdr:rowOff>
    </xdr:from>
    <xdr:to>
      <xdr:col>55</xdr:col>
      <xdr:colOff>50800</xdr:colOff>
      <xdr:row>93</xdr:row>
      <xdr:rowOff>126346</xdr:rowOff>
    </xdr:to>
    <xdr:sp macro="" textlink="">
      <xdr:nvSpPr>
        <xdr:cNvPr id="472" name="楕円 471"/>
        <xdr:cNvSpPr/>
      </xdr:nvSpPr>
      <xdr:spPr>
        <a:xfrm>
          <a:off x="10426700" y="15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47623</xdr:rowOff>
    </xdr:from>
    <xdr:ext cx="599010" cy="259045"/>
    <xdr:sp macro="" textlink="">
      <xdr:nvSpPr>
        <xdr:cNvPr id="473" name="土木費該当値テキスト"/>
        <xdr:cNvSpPr txBox="1"/>
      </xdr:nvSpPr>
      <xdr:spPr>
        <a:xfrm>
          <a:off x="10528300" y="1582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98639</xdr:rowOff>
    </xdr:from>
    <xdr:to>
      <xdr:col>50</xdr:col>
      <xdr:colOff>165100</xdr:colOff>
      <xdr:row>95</xdr:row>
      <xdr:rowOff>28789</xdr:rowOff>
    </xdr:to>
    <xdr:sp macro="" textlink="">
      <xdr:nvSpPr>
        <xdr:cNvPr id="474" name="楕円 473"/>
        <xdr:cNvSpPr/>
      </xdr:nvSpPr>
      <xdr:spPr>
        <a:xfrm>
          <a:off x="9588500" y="162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45316</xdr:rowOff>
    </xdr:from>
    <xdr:ext cx="599010" cy="259045"/>
    <xdr:sp macro="" textlink="">
      <xdr:nvSpPr>
        <xdr:cNvPr id="475" name="テキスト ボックス 474"/>
        <xdr:cNvSpPr txBox="1"/>
      </xdr:nvSpPr>
      <xdr:spPr>
        <a:xfrm>
          <a:off x="9339795" y="159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110617</xdr:rowOff>
    </xdr:from>
    <xdr:to>
      <xdr:col>46</xdr:col>
      <xdr:colOff>38100</xdr:colOff>
      <xdr:row>96</xdr:row>
      <xdr:rowOff>40767</xdr:rowOff>
    </xdr:to>
    <xdr:sp macro="" textlink="">
      <xdr:nvSpPr>
        <xdr:cNvPr id="476" name="楕円 475"/>
        <xdr:cNvSpPr/>
      </xdr:nvSpPr>
      <xdr:spPr>
        <a:xfrm>
          <a:off x="8699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57294</xdr:rowOff>
    </xdr:from>
    <xdr:ext cx="599010" cy="259045"/>
    <xdr:sp macro="" textlink="">
      <xdr:nvSpPr>
        <xdr:cNvPr id="477" name="テキスト ボックス 476"/>
        <xdr:cNvSpPr txBox="1"/>
      </xdr:nvSpPr>
      <xdr:spPr>
        <a:xfrm>
          <a:off x="8450795" y="1617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83638</xdr:rowOff>
    </xdr:from>
    <xdr:to>
      <xdr:col>41</xdr:col>
      <xdr:colOff>101600</xdr:colOff>
      <xdr:row>96</xdr:row>
      <xdr:rowOff>13788</xdr:rowOff>
    </xdr:to>
    <xdr:sp macro="" textlink="">
      <xdr:nvSpPr>
        <xdr:cNvPr id="478" name="楕円 477"/>
        <xdr:cNvSpPr/>
      </xdr:nvSpPr>
      <xdr:spPr>
        <a:xfrm>
          <a:off x="7810500" y="163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30315</xdr:rowOff>
    </xdr:from>
    <xdr:ext cx="599010" cy="259045"/>
    <xdr:sp macro="" textlink="">
      <xdr:nvSpPr>
        <xdr:cNvPr id="479" name="テキスト ボックス 478"/>
        <xdr:cNvSpPr txBox="1"/>
      </xdr:nvSpPr>
      <xdr:spPr>
        <a:xfrm>
          <a:off x="7561795" y="1614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13036</xdr:rowOff>
    </xdr:from>
    <xdr:to>
      <xdr:col>36</xdr:col>
      <xdr:colOff>165100</xdr:colOff>
      <xdr:row>95</xdr:row>
      <xdr:rowOff>114636</xdr:rowOff>
    </xdr:to>
    <xdr:sp macro="" textlink="">
      <xdr:nvSpPr>
        <xdr:cNvPr id="480" name="楕円 479"/>
        <xdr:cNvSpPr/>
      </xdr:nvSpPr>
      <xdr:spPr>
        <a:xfrm>
          <a:off x="6921500" y="163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131163</xdr:rowOff>
    </xdr:from>
    <xdr:ext cx="599010" cy="259045"/>
    <xdr:sp macro="" textlink="">
      <xdr:nvSpPr>
        <xdr:cNvPr id="481" name="テキスト ボックス 480"/>
        <xdr:cNvSpPr txBox="1"/>
      </xdr:nvSpPr>
      <xdr:spPr>
        <a:xfrm>
          <a:off x="6672795" y="1607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139974</xdr:rowOff>
    </xdr:from>
    <xdr:to>
      <xdr:col>85</xdr:col>
      <xdr:colOff>127000</xdr:colOff>
      <xdr:row>38</xdr:row>
      <xdr:rowOff>162126</xdr:rowOff>
    </xdr:to>
    <xdr:cxnSp macro="">
      <xdr:nvCxnSpPr>
        <xdr:cNvPr id="509" name="直線コネクタ 508"/>
        <xdr:cNvCxnSpPr/>
      </xdr:nvCxnSpPr>
      <xdr:spPr>
        <a:xfrm flipV="1">
          <a:off x="15481300" y="6655074"/>
          <a:ext cx="8382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162126</xdr:rowOff>
    </xdr:from>
    <xdr:to>
      <xdr:col>81</xdr:col>
      <xdr:colOff>50800</xdr:colOff>
      <xdr:row>39</xdr:row>
      <xdr:rowOff>8803</xdr:rowOff>
    </xdr:to>
    <xdr:cxnSp macro="">
      <xdr:nvCxnSpPr>
        <xdr:cNvPr id="512" name="直線コネクタ 511"/>
        <xdr:cNvCxnSpPr/>
      </xdr:nvCxnSpPr>
      <xdr:spPr>
        <a:xfrm flipV="1">
          <a:off x="14592300" y="6677226"/>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1214</xdr:rowOff>
    </xdr:from>
    <xdr:to>
      <xdr:col>76</xdr:col>
      <xdr:colOff>114300</xdr:colOff>
      <xdr:row>39</xdr:row>
      <xdr:rowOff>8803</xdr:rowOff>
    </xdr:to>
    <xdr:cxnSp macro="">
      <xdr:nvCxnSpPr>
        <xdr:cNvPr id="515" name="直線コネクタ 514"/>
        <xdr:cNvCxnSpPr/>
      </xdr:nvCxnSpPr>
      <xdr:spPr>
        <a:xfrm>
          <a:off x="13703300" y="6687764"/>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27984</xdr:rowOff>
    </xdr:from>
    <xdr:to>
      <xdr:col>71</xdr:col>
      <xdr:colOff>177800</xdr:colOff>
      <xdr:row>39</xdr:row>
      <xdr:rowOff>1214</xdr:rowOff>
    </xdr:to>
    <xdr:cxnSp macro="">
      <xdr:nvCxnSpPr>
        <xdr:cNvPr id="518" name="直線コネクタ 517"/>
        <xdr:cNvCxnSpPr/>
      </xdr:nvCxnSpPr>
      <xdr:spPr>
        <a:xfrm>
          <a:off x="12814300" y="6543084"/>
          <a:ext cx="889000" cy="14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89174</xdr:rowOff>
    </xdr:from>
    <xdr:to>
      <xdr:col>85</xdr:col>
      <xdr:colOff>177800</xdr:colOff>
      <xdr:row>39</xdr:row>
      <xdr:rowOff>19324</xdr:rowOff>
    </xdr:to>
    <xdr:sp macro="" textlink="">
      <xdr:nvSpPr>
        <xdr:cNvPr id="528" name="楕円 527"/>
        <xdr:cNvSpPr/>
      </xdr:nvSpPr>
      <xdr:spPr>
        <a:xfrm>
          <a:off x="16268700" y="66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4101</xdr:rowOff>
    </xdr:from>
    <xdr:ext cx="534377" cy="259045"/>
    <xdr:sp macro="" textlink="">
      <xdr:nvSpPr>
        <xdr:cNvPr id="529" name="消防費該当値テキスト"/>
        <xdr:cNvSpPr txBox="1"/>
      </xdr:nvSpPr>
      <xdr:spPr>
        <a:xfrm>
          <a:off x="16370300" y="65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111326</xdr:rowOff>
    </xdr:from>
    <xdr:to>
      <xdr:col>81</xdr:col>
      <xdr:colOff>101600</xdr:colOff>
      <xdr:row>39</xdr:row>
      <xdr:rowOff>41476</xdr:rowOff>
    </xdr:to>
    <xdr:sp macro="" textlink="">
      <xdr:nvSpPr>
        <xdr:cNvPr id="530" name="楕円 529"/>
        <xdr:cNvSpPr/>
      </xdr:nvSpPr>
      <xdr:spPr>
        <a:xfrm>
          <a:off x="15430500" y="66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32603</xdr:rowOff>
    </xdr:from>
    <xdr:ext cx="534377" cy="259045"/>
    <xdr:sp macro="" textlink="">
      <xdr:nvSpPr>
        <xdr:cNvPr id="531" name="テキスト ボックス 530"/>
        <xdr:cNvSpPr txBox="1"/>
      </xdr:nvSpPr>
      <xdr:spPr>
        <a:xfrm>
          <a:off x="15214111" y="671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129453</xdr:rowOff>
    </xdr:from>
    <xdr:to>
      <xdr:col>76</xdr:col>
      <xdr:colOff>165100</xdr:colOff>
      <xdr:row>39</xdr:row>
      <xdr:rowOff>59603</xdr:rowOff>
    </xdr:to>
    <xdr:sp macro="" textlink="">
      <xdr:nvSpPr>
        <xdr:cNvPr id="532" name="楕円 531"/>
        <xdr:cNvSpPr/>
      </xdr:nvSpPr>
      <xdr:spPr>
        <a:xfrm>
          <a:off x="14541500" y="66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50730</xdr:rowOff>
    </xdr:from>
    <xdr:ext cx="534377" cy="259045"/>
    <xdr:sp macro="" textlink="">
      <xdr:nvSpPr>
        <xdr:cNvPr id="533" name="テキスト ボックス 532"/>
        <xdr:cNvSpPr txBox="1"/>
      </xdr:nvSpPr>
      <xdr:spPr>
        <a:xfrm>
          <a:off x="14325111" y="673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121864</xdr:rowOff>
    </xdr:from>
    <xdr:to>
      <xdr:col>72</xdr:col>
      <xdr:colOff>38100</xdr:colOff>
      <xdr:row>39</xdr:row>
      <xdr:rowOff>52014</xdr:rowOff>
    </xdr:to>
    <xdr:sp macro="" textlink="">
      <xdr:nvSpPr>
        <xdr:cNvPr id="534" name="楕円 533"/>
        <xdr:cNvSpPr/>
      </xdr:nvSpPr>
      <xdr:spPr>
        <a:xfrm>
          <a:off x="13652500" y="66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43141</xdr:rowOff>
    </xdr:from>
    <xdr:ext cx="534377" cy="259045"/>
    <xdr:sp macro="" textlink="">
      <xdr:nvSpPr>
        <xdr:cNvPr id="535" name="テキスト ボックス 534"/>
        <xdr:cNvSpPr txBox="1"/>
      </xdr:nvSpPr>
      <xdr:spPr>
        <a:xfrm>
          <a:off x="13436111" y="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148633</xdr:rowOff>
    </xdr:from>
    <xdr:to>
      <xdr:col>67</xdr:col>
      <xdr:colOff>101600</xdr:colOff>
      <xdr:row>38</xdr:row>
      <xdr:rowOff>78783</xdr:rowOff>
    </xdr:to>
    <xdr:sp macro="" textlink="">
      <xdr:nvSpPr>
        <xdr:cNvPr id="536" name="楕円 535"/>
        <xdr:cNvSpPr/>
      </xdr:nvSpPr>
      <xdr:spPr>
        <a:xfrm>
          <a:off x="12763500" y="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69911</xdr:rowOff>
    </xdr:from>
    <xdr:ext cx="534377" cy="259045"/>
    <xdr:sp macro="" textlink="">
      <xdr:nvSpPr>
        <xdr:cNvPr id="537" name="テキスト ボックス 536"/>
        <xdr:cNvSpPr txBox="1"/>
      </xdr:nvSpPr>
      <xdr:spPr>
        <a:xfrm>
          <a:off x="12547111" y="65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111459</xdr:rowOff>
    </xdr:from>
    <xdr:to>
      <xdr:col>85</xdr:col>
      <xdr:colOff>127000</xdr:colOff>
      <xdr:row>57</xdr:row>
      <xdr:rowOff>108862</xdr:rowOff>
    </xdr:to>
    <xdr:cxnSp macro="">
      <xdr:nvCxnSpPr>
        <xdr:cNvPr id="564" name="直線コネクタ 563"/>
        <xdr:cNvCxnSpPr/>
      </xdr:nvCxnSpPr>
      <xdr:spPr>
        <a:xfrm>
          <a:off x="15481300" y="9712659"/>
          <a:ext cx="838200" cy="1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111459</xdr:rowOff>
    </xdr:from>
    <xdr:to>
      <xdr:col>81</xdr:col>
      <xdr:colOff>50800</xdr:colOff>
      <xdr:row>56</xdr:row>
      <xdr:rowOff>148419</xdr:rowOff>
    </xdr:to>
    <xdr:cxnSp macro="">
      <xdr:nvCxnSpPr>
        <xdr:cNvPr id="567" name="直線コネクタ 566"/>
        <xdr:cNvCxnSpPr/>
      </xdr:nvCxnSpPr>
      <xdr:spPr>
        <a:xfrm flipV="1">
          <a:off x="14592300" y="9712659"/>
          <a:ext cx="889000" cy="3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148419</xdr:rowOff>
    </xdr:from>
    <xdr:to>
      <xdr:col>76</xdr:col>
      <xdr:colOff>114300</xdr:colOff>
      <xdr:row>57</xdr:row>
      <xdr:rowOff>150796</xdr:rowOff>
    </xdr:to>
    <xdr:cxnSp macro="">
      <xdr:nvCxnSpPr>
        <xdr:cNvPr id="570" name="直線コネクタ 569"/>
        <xdr:cNvCxnSpPr/>
      </xdr:nvCxnSpPr>
      <xdr:spPr>
        <a:xfrm flipV="1">
          <a:off x="13703300" y="9749619"/>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88105</xdr:rowOff>
    </xdr:from>
    <xdr:to>
      <xdr:col>71</xdr:col>
      <xdr:colOff>177800</xdr:colOff>
      <xdr:row>57</xdr:row>
      <xdr:rowOff>150796</xdr:rowOff>
    </xdr:to>
    <xdr:cxnSp macro="">
      <xdr:nvCxnSpPr>
        <xdr:cNvPr id="573" name="直線コネクタ 572"/>
        <xdr:cNvCxnSpPr/>
      </xdr:nvCxnSpPr>
      <xdr:spPr>
        <a:xfrm>
          <a:off x="12814300" y="9860755"/>
          <a:ext cx="8890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58062</xdr:rowOff>
    </xdr:from>
    <xdr:to>
      <xdr:col>85</xdr:col>
      <xdr:colOff>177800</xdr:colOff>
      <xdr:row>57</xdr:row>
      <xdr:rowOff>159662</xdr:rowOff>
    </xdr:to>
    <xdr:sp macro="" textlink="">
      <xdr:nvSpPr>
        <xdr:cNvPr id="583" name="楕円 582"/>
        <xdr:cNvSpPr/>
      </xdr:nvSpPr>
      <xdr:spPr>
        <a:xfrm>
          <a:off x="16268700" y="98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144439</xdr:rowOff>
    </xdr:from>
    <xdr:ext cx="534377" cy="259045"/>
    <xdr:sp macro="" textlink="">
      <xdr:nvSpPr>
        <xdr:cNvPr id="584" name="教育費該当値テキスト"/>
        <xdr:cNvSpPr txBox="1"/>
      </xdr:nvSpPr>
      <xdr:spPr>
        <a:xfrm>
          <a:off x="16370300" y="97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60659</xdr:rowOff>
    </xdr:from>
    <xdr:to>
      <xdr:col>81</xdr:col>
      <xdr:colOff>101600</xdr:colOff>
      <xdr:row>56</xdr:row>
      <xdr:rowOff>162259</xdr:rowOff>
    </xdr:to>
    <xdr:sp macro="" textlink="">
      <xdr:nvSpPr>
        <xdr:cNvPr id="585" name="楕円 584"/>
        <xdr:cNvSpPr/>
      </xdr:nvSpPr>
      <xdr:spPr>
        <a:xfrm>
          <a:off x="15430500" y="96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7336</xdr:rowOff>
    </xdr:from>
    <xdr:ext cx="534377" cy="259045"/>
    <xdr:sp macro="" textlink="">
      <xdr:nvSpPr>
        <xdr:cNvPr id="586" name="テキスト ボックス 585"/>
        <xdr:cNvSpPr txBox="1"/>
      </xdr:nvSpPr>
      <xdr:spPr>
        <a:xfrm>
          <a:off x="15214111" y="94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97619</xdr:rowOff>
    </xdr:from>
    <xdr:to>
      <xdr:col>76</xdr:col>
      <xdr:colOff>165100</xdr:colOff>
      <xdr:row>57</xdr:row>
      <xdr:rowOff>27769</xdr:rowOff>
    </xdr:to>
    <xdr:sp macro="" textlink="">
      <xdr:nvSpPr>
        <xdr:cNvPr id="587" name="楕円 586"/>
        <xdr:cNvSpPr/>
      </xdr:nvSpPr>
      <xdr:spPr>
        <a:xfrm>
          <a:off x="14541500" y="96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44296</xdr:rowOff>
    </xdr:from>
    <xdr:ext cx="534377" cy="259045"/>
    <xdr:sp macro="" textlink="">
      <xdr:nvSpPr>
        <xdr:cNvPr id="588" name="テキスト ボックス 587"/>
        <xdr:cNvSpPr txBox="1"/>
      </xdr:nvSpPr>
      <xdr:spPr>
        <a:xfrm>
          <a:off x="14325111" y="94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99996</xdr:rowOff>
    </xdr:from>
    <xdr:to>
      <xdr:col>72</xdr:col>
      <xdr:colOff>38100</xdr:colOff>
      <xdr:row>58</xdr:row>
      <xdr:rowOff>30146</xdr:rowOff>
    </xdr:to>
    <xdr:sp macro="" textlink="">
      <xdr:nvSpPr>
        <xdr:cNvPr id="589" name="楕円 588"/>
        <xdr:cNvSpPr/>
      </xdr:nvSpPr>
      <xdr:spPr>
        <a:xfrm>
          <a:off x="13652500" y="98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21273</xdr:rowOff>
    </xdr:from>
    <xdr:ext cx="534377" cy="259045"/>
    <xdr:sp macro="" textlink="">
      <xdr:nvSpPr>
        <xdr:cNvPr id="590" name="テキスト ボックス 589"/>
        <xdr:cNvSpPr txBox="1"/>
      </xdr:nvSpPr>
      <xdr:spPr>
        <a:xfrm>
          <a:off x="13436111" y="99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37305</xdr:rowOff>
    </xdr:from>
    <xdr:to>
      <xdr:col>67</xdr:col>
      <xdr:colOff>101600</xdr:colOff>
      <xdr:row>57</xdr:row>
      <xdr:rowOff>138905</xdr:rowOff>
    </xdr:to>
    <xdr:sp macro="" textlink="">
      <xdr:nvSpPr>
        <xdr:cNvPr id="591" name="楕円 590"/>
        <xdr:cNvSpPr/>
      </xdr:nvSpPr>
      <xdr:spPr>
        <a:xfrm>
          <a:off x="12763500" y="98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130032</xdr:rowOff>
    </xdr:from>
    <xdr:ext cx="534377" cy="259045"/>
    <xdr:sp macro="" textlink="">
      <xdr:nvSpPr>
        <xdr:cNvPr id="592" name="テキスト ボックス 591"/>
        <xdr:cNvSpPr txBox="1"/>
      </xdr:nvSpPr>
      <xdr:spPr>
        <a:xfrm>
          <a:off x="12547111" y="99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158141</xdr:rowOff>
    </xdr:from>
    <xdr:to>
      <xdr:col>85</xdr:col>
      <xdr:colOff>127000</xdr:colOff>
      <xdr:row>79</xdr:row>
      <xdr:rowOff>37897</xdr:rowOff>
    </xdr:to>
    <xdr:cxnSp macro="">
      <xdr:nvCxnSpPr>
        <xdr:cNvPr id="621" name="直線コネクタ 620"/>
        <xdr:cNvCxnSpPr/>
      </xdr:nvCxnSpPr>
      <xdr:spPr>
        <a:xfrm flipV="1">
          <a:off x="15481300" y="13531241"/>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37897</xdr:rowOff>
    </xdr:from>
    <xdr:to>
      <xdr:col>81</xdr:col>
      <xdr:colOff>50800</xdr:colOff>
      <xdr:row>79</xdr:row>
      <xdr:rowOff>39612</xdr:rowOff>
    </xdr:to>
    <xdr:cxnSp macro="">
      <xdr:nvCxnSpPr>
        <xdr:cNvPr id="624" name="直線コネクタ 623"/>
        <xdr:cNvCxnSpPr/>
      </xdr:nvCxnSpPr>
      <xdr:spPr>
        <a:xfrm flipV="1">
          <a:off x="14592300" y="1358244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24924</xdr:rowOff>
    </xdr:from>
    <xdr:to>
      <xdr:col>76</xdr:col>
      <xdr:colOff>114300</xdr:colOff>
      <xdr:row>79</xdr:row>
      <xdr:rowOff>39612</xdr:rowOff>
    </xdr:to>
    <xdr:cxnSp macro="">
      <xdr:nvCxnSpPr>
        <xdr:cNvPr id="627" name="直線コネクタ 626"/>
        <xdr:cNvCxnSpPr/>
      </xdr:nvCxnSpPr>
      <xdr:spPr>
        <a:xfrm>
          <a:off x="13703300" y="1356947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24924</xdr:rowOff>
    </xdr:from>
    <xdr:to>
      <xdr:col>71</xdr:col>
      <xdr:colOff>177800</xdr:colOff>
      <xdr:row>79</xdr:row>
      <xdr:rowOff>42030</xdr:rowOff>
    </xdr:to>
    <xdr:cxnSp macro="">
      <xdr:nvCxnSpPr>
        <xdr:cNvPr id="630" name="直線コネクタ 629"/>
        <xdr:cNvCxnSpPr/>
      </xdr:nvCxnSpPr>
      <xdr:spPr>
        <a:xfrm flipV="1">
          <a:off x="12814300" y="13569474"/>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107341</xdr:rowOff>
    </xdr:from>
    <xdr:to>
      <xdr:col>85</xdr:col>
      <xdr:colOff>177800</xdr:colOff>
      <xdr:row>79</xdr:row>
      <xdr:rowOff>37491</xdr:rowOff>
    </xdr:to>
    <xdr:sp macro="" textlink="">
      <xdr:nvSpPr>
        <xdr:cNvPr id="640" name="楕円 639"/>
        <xdr:cNvSpPr/>
      </xdr:nvSpPr>
      <xdr:spPr>
        <a:xfrm>
          <a:off x="16268700" y="134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22268</xdr:rowOff>
    </xdr:from>
    <xdr:ext cx="469744" cy="259045"/>
    <xdr:sp macro="" textlink="">
      <xdr:nvSpPr>
        <xdr:cNvPr id="641" name="災害復旧費該当値テキスト"/>
        <xdr:cNvSpPr txBox="1"/>
      </xdr:nvSpPr>
      <xdr:spPr>
        <a:xfrm>
          <a:off x="16370300" y="133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158547</xdr:rowOff>
    </xdr:from>
    <xdr:to>
      <xdr:col>81</xdr:col>
      <xdr:colOff>101600</xdr:colOff>
      <xdr:row>79</xdr:row>
      <xdr:rowOff>88697</xdr:rowOff>
    </xdr:to>
    <xdr:sp macro="" textlink="">
      <xdr:nvSpPr>
        <xdr:cNvPr id="642" name="楕円 641"/>
        <xdr:cNvSpPr/>
      </xdr:nvSpPr>
      <xdr:spPr>
        <a:xfrm>
          <a:off x="15430500" y="135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79824</xdr:rowOff>
    </xdr:from>
    <xdr:ext cx="378565" cy="259045"/>
    <xdr:sp macro="" textlink="">
      <xdr:nvSpPr>
        <xdr:cNvPr id="643" name="テキスト ボックス 642"/>
        <xdr:cNvSpPr txBox="1"/>
      </xdr:nvSpPr>
      <xdr:spPr>
        <a:xfrm>
          <a:off x="15292017" y="13624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160262</xdr:rowOff>
    </xdr:from>
    <xdr:to>
      <xdr:col>76</xdr:col>
      <xdr:colOff>165100</xdr:colOff>
      <xdr:row>79</xdr:row>
      <xdr:rowOff>90412</xdr:rowOff>
    </xdr:to>
    <xdr:sp macro="" textlink="">
      <xdr:nvSpPr>
        <xdr:cNvPr id="644" name="楕円 643"/>
        <xdr:cNvSpPr/>
      </xdr:nvSpPr>
      <xdr:spPr>
        <a:xfrm>
          <a:off x="14541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81539</xdr:rowOff>
    </xdr:from>
    <xdr:ext cx="378565" cy="259045"/>
    <xdr:sp macro="" textlink="">
      <xdr:nvSpPr>
        <xdr:cNvPr id="645" name="テキスト ボックス 644"/>
        <xdr:cNvSpPr txBox="1"/>
      </xdr:nvSpPr>
      <xdr:spPr>
        <a:xfrm>
          <a:off x="14403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145574</xdr:rowOff>
    </xdr:from>
    <xdr:to>
      <xdr:col>72</xdr:col>
      <xdr:colOff>38100</xdr:colOff>
      <xdr:row>79</xdr:row>
      <xdr:rowOff>75724</xdr:rowOff>
    </xdr:to>
    <xdr:sp macro="" textlink="">
      <xdr:nvSpPr>
        <xdr:cNvPr id="646" name="楕円 645"/>
        <xdr:cNvSpPr/>
      </xdr:nvSpPr>
      <xdr:spPr>
        <a:xfrm>
          <a:off x="13652500" y="13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66851</xdr:rowOff>
    </xdr:from>
    <xdr:ext cx="469744" cy="259045"/>
    <xdr:sp macro="" textlink="">
      <xdr:nvSpPr>
        <xdr:cNvPr id="647" name="テキスト ボックス 646"/>
        <xdr:cNvSpPr txBox="1"/>
      </xdr:nvSpPr>
      <xdr:spPr>
        <a:xfrm>
          <a:off x="13468428" y="136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162680</xdr:rowOff>
    </xdr:from>
    <xdr:to>
      <xdr:col>67</xdr:col>
      <xdr:colOff>101600</xdr:colOff>
      <xdr:row>79</xdr:row>
      <xdr:rowOff>92830</xdr:rowOff>
    </xdr:to>
    <xdr:sp macro="" textlink="">
      <xdr:nvSpPr>
        <xdr:cNvPr id="648" name="楕円 647"/>
        <xdr:cNvSpPr/>
      </xdr:nvSpPr>
      <xdr:spPr>
        <a:xfrm>
          <a:off x="127635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83957</xdr:rowOff>
    </xdr:from>
    <xdr:ext cx="378565" cy="259045"/>
    <xdr:sp macro="" textlink="">
      <xdr:nvSpPr>
        <xdr:cNvPr id="649" name="テキスト ボックス 648"/>
        <xdr:cNvSpPr txBox="1"/>
      </xdr:nvSpPr>
      <xdr:spPr>
        <a:xfrm>
          <a:off x="12625017" y="1362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73557</xdr:rowOff>
    </xdr:from>
    <xdr:to>
      <xdr:col>85</xdr:col>
      <xdr:colOff>127000</xdr:colOff>
      <xdr:row>92</xdr:row>
      <xdr:rowOff>87068</xdr:rowOff>
    </xdr:to>
    <xdr:cxnSp macro="">
      <xdr:nvCxnSpPr>
        <xdr:cNvPr id="676" name="直線コネクタ 675"/>
        <xdr:cNvCxnSpPr/>
      </xdr:nvCxnSpPr>
      <xdr:spPr>
        <a:xfrm flipV="1">
          <a:off x="15481300" y="15675507"/>
          <a:ext cx="838200" cy="18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87068</xdr:rowOff>
    </xdr:from>
    <xdr:to>
      <xdr:col>81</xdr:col>
      <xdr:colOff>50800</xdr:colOff>
      <xdr:row>92</xdr:row>
      <xdr:rowOff>149676</xdr:rowOff>
    </xdr:to>
    <xdr:cxnSp macro="">
      <xdr:nvCxnSpPr>
        <xdr:cNvPr id="679" name="直線コネクタ 678"/>
        <xdr:cNvCxnSpPr/>
      </xdr:nvCxnSpPr>
      <xdr:spPr>
        <a:xfrm flipV="1">
          <a:off x="14592300" y="15860468"/>
          <a:ext cx="889000" cy="6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149676</xdr:rowOff>
    </xdr:from>
    <xdr:to>
      <xdr:col>76</xdr:col>
      <xdr:colOff>114300</xdr:colOff>
      <xdr:row>92</xdr:row>
      <xdr:rowOff>166391</xdr:rowOff>
    </xdr:to>
    <xdr:cxnSp macro="">
      <xdr:nvCxnSpPr>
        <xdr:cNvPr id="682" name="直線コネクタ 681"/>
        <xdr:cNvCxnSpPr/>
      </xdr:nvCxnSpPr>
      <xdr:spPr>
        <a:xfrm flipV="1">
          <a:off x="13703300" y="15923076"/>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166391</xdr:rowOff>
    </xdr:from>
    <xdr:to>
      <xdr:col>71</xdr:col>
      <xdr:colOff>177800</xdr:colOff>
      <xdr:row>93</xdr:row>
      <xdr:rowOff>33227</xdr:rowOff>
    </xdr:to>
    <xdr:cxnSp macro="">
      <xdr:nvCxnSpPr>
        <xdr:cNvPr id="685" name="直線コネクタ 684"/>
        <xdr:cNvCxnSpPr/>
      </xdr:nvCxnSpPr>
      <xdr:spPr>
        <a:xfrm flipV="1">
          <a:off x="12814300" y="15939791"/>
          <a:ext cx="889000" cy="3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22757</xdr:rowOff>
    </xdr:from>
    <xdr:to>
      <xdr:col>85</xdr:col>
      <xdr:colOff>177800</xdr:colOff>
      <xdr:row>91</xdr:row>
      <xdr:rowOff>124357</xdr:rowOff>
    </xdr:to>
    <xdr:sp macro="" textlink="">
      <xdr:nvSpPr>
        <xdr:cNvPr id="695" name="楕円 694"/>
        <xdr:cNvSpPr/>
      </xdr:nvSpPr>
      <xdr:spPr>
        <a:xfrm>
          <a:off x="16268700" y="156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147234</xdr:rowOff>
    </xdr:from>
    <xdr:ext cx="599010" cy="259045"/>
    <xdr:sp macro="" textlink="">
      <xdr:nvSpPr>
        <xdr:cNvPr id="696" name="公債費該当値テキスト"/>
        <xdr:cNvSpPr txBox="1"/>
      </xdr:nvSpPr>
      <xdr:spPr>
        <a:xfrm>
          <a:off x="16370300" y="1557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36268</xdr:rowOff>
    </xdr:from>
    <xdr:to>
      <xdr:col>81</xdr:col>
      <xdr:colOff>101600</xdr:colOff>
      <xdr:row>92</xdr:row>
      <xdr:rowOff>137868</xdr:rowOff>
    </xdr:to>
    <xdr:sp macro="" textlink="">
      <xdr:nvSpPr>
        <xdr:cNvPr id="697" name="楕円 696"/>
        <xdr:cNvSpPr/>
      </xdr:nvSpPr>
      <xdr:spPr>
        <a:xfrm>
          <a:off x="15430500" y="158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154395</xdr:rowOff>
    </xdr:from>
    <xdr:ext cx="599010" cy="259045"/>
    <xdr:sp macro="" textlink="">
      <xdr:nvSpPr>
        <xdr:cNvPr id="698" name="テキスト ボックス 697"/>
        <xdr:cNvSpPr txBox="1"/>
      </xdr:nvSpPr>
      <xdr:spPr>
        <a:xfrm>
          <a:off x="15181795" y="155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98876</xdr:rowOff>
    </xdr:from>
    <xdr:to>
      <xdr:col>76</xdr:col>
      <xdr:colOff>165100</xdr:colOff>
      <xdr:row>93</xdr:row>
      <xdr:rowOff>29026</xdr:rowOff>
    </xdr:to>
    <xdr:sp macro="" textlink="">
      <xdr:nvSpPr>
        <xdr:cNvPr id="699" name="楕円 698"/>
        <xdr:cNvSpPr/>
      </xdr:nvSpPr>
      <xdr:spPr>
        <a:xfrm>
          <a:off x="14541500" y="158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45553</xdr:rowOff>
    </xdr:from>
    <xdr:ext cx="599010" cy="259045"/>
    <xdr:sp macro="" textlink="">
      <xdr:nvSpPr>
        <xdr:cNvPr id="700" name="テキスト ボックス 699"/>
        <xdr:cNvSpPr txBox="1"/>
      </xdr:nvSpPr>
      <xdr:spPr>
        <a:xfrm>
          <a:off x="14292795" y="1564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115591</xdr:rowOff>
    </xdr:from>
    <xdr:to>
      <xdr:col>72</xdr:col>
      <xdr:colOff>38100</xdr:colOff>
      <xdr:row>93</xdr:row>
      <xdr:rowOff>45741</xdr:rowOff>
    </xdr:to>
    <xdr:sp macro="" textlink="">
      <xdr:nvSpPr>
        <xdr:cNvPr id="701" name="楕円 700"/>
        <xdr:cNvSpPr/>
      </xdr:nvSpPr>
      <xdr:spPr>
        <a:xfrm>
          <a:off x="13652500" y="158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62268</xdr:rowOff>
    </xdr:from>
    <xdr:ext cx="599010" cy="259045"/>
    <xdr:sp macro="" textlink="">
      <xdr:nvSpPr>
        <xdr:cNvPr id="702" name="テキスト ボックス 701"/>
        <xdr:cNvSpPr txBox="1"/>
      </xdr:nvSpPr>
      <xdr:spPr>
        <a:xfrm>
          <a:off x="13403795" y="1566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153877</xdr:rowOff>
    </xdr:from>
    <xdr:to>
      <xdr:col>67</xdr:col>
      <xdr:colOff>101600</xdr:colOff>
      <xdr:row>93</xdr:row>
      <xdr:rowOff>84027</xdr:rowOff>
    </xdr:to>
    <xdr:sp macro="" textlink="">
      <xdr:nvSpPr>
        <xdr:cNvPr id="703" name="楕円 702"/>
        <xdr:cNvSpPr/>
      </xdr:nvSpPr>
      <xdr:spPr>
        <a:xfrm>
          <a:off x="12763500" y="159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100554</xdr:rowOff>
    </xdr:from>
    <xdr:ext cx="599010" cy="259045"/>
    <xdr:sp macro="" textlink="">
      <xdr:nvSpPr>
        <xdr:cNvPr id="704" name="テキスト ボックス 703"/>
        <xdr:cNvSpPr txBox="1"/>
      </xdr:nvSpPr>
      <xdr:spPr>
        <a:xfrm>
          <a:off x="12514795" y="1570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公債費においては、近年、大型の整備事業が集中し、地方債現在高や元利償還金が膨らんでおり、類似団体を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倍以上も上回っている。平成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大任町し尿処理・じん芥処理・埋立処分施設建設事業が開始されたことに伴い、公債費は上昇することが予想されるが、繰上償還を行うなど公債費率の抑制に努める。民生費で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55,451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円上回っている。主な要因としては、町内に幼稚園がないため、子どもを保育園に預ける傾向にあり、児童福祉費の保育所措置費が高いことがあげられる。また、高齢化率が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％を超えている現状から、老人福祉費が高いことがあげられる。今後も継続して、介護予防事業等を積極的に行う。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衛生費では、類似団体と比較して、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倍以上も上回っている。主な要因としては、平成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年度より、大任町し尿処理・じん芥処理・埋立処分施設建設事業が開始されたことがあげられる。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土木費では、類似団体と比較して、約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倍上回っている。主な要因としては、道路整備事業による町道の整備が増加したことがあげられる。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その他の経費においては、類似団体とほぼ同じ水準にあるため、今後も現状維持に努める。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年度標準財政規模</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2,374,302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千円に対し、財政調整基金は前年度に比べ、</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98,469</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1,271,158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千円で、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53.54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％となった。実質収支額については、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年度と比べ</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89,668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千円増となり、</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過去</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間の中では比較的高い割合となっているが、さらなる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改善努力が必要であると考えられる。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財政調整基金に関しては、歳計余剰金処分を取崩額が上回らないよう努力するとともに、不要不急な一般財源の支出を徹底的に抑制していく。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国民健康保険事業においては、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改善がみられるものの、依然として</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低い財政規模が続いて</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おり、財政状況が非常に厳しい状況にある。主な要因としては、高齢化と特定疾病などで医療費が増加する中、長引く不況や会社倒産等により、保険税の徴収額が低下してきていることがあげられる。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今後も継続して、重複多受診者の保健指導を行い、医療費の増加を防ぐとともに、保険税の見直しを行い、徴収担当とも協力して徴収率向上に努める。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一般会計においても、町税や住宅家賃など自主財源の確保に努め、歳出経費の削減はもとより、基金積立などを行い、今後も現在の水準維持を図る。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W34" sqref="BW34:BX34"/>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9040822</v>
      </c>
      <c r="BO4" s="430"/>
      <c r="BP4" s="430"/>
      <c r="BQ4" s="430"/>
      <c r="BR4" s="430"/>
      <c r="BS4" s="430"/>
      <c r="BT4" s="430"/>
      <c r="BU4" s="431"/>
      <c r="BV4" s="429">
        <v>6688860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22.3</v>
      </c>
      <c r="CU4" s="436"/>
      <c r="CV4" s="436"/>
      <c r="CW4" s="436"/>
      <c r="CX4" s="436"/>
      <c r="CY4" s="436"/>
      <c r="CZ4" s="436"/>
      <c r="DA4" s="437"/>
      <c r="DB4" s="435">
        <v>18.8</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8510821</v>
      </c>
      <c r="BO5" s="467"/>
      <c r="BP5" s="467"/>
      <c r="BQ5" s="467"/>
      <c r="BR5" s="467"/>
      <c r="BS5" s="467"/>
      <c r="BT5" s="467"/>
      <c r="BU5" s="468"/>
      <c r="BV5" s="466">
        <v>6224988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100.8</v>
      </c>
      <c r="CU5" s="464"/>
      <c r="CV5" s="464"/>
      <c r="CW5" s="464"/>
      <c r="CX5" s="464"/>
      <c r="CY5" s="464"/>
      <c r="CZ5" s="464"/>
      <c r="DA5" s="465"/>
      <c r="DB5" s="463">
        <v>98.6</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530001</v>
      </c>
      <c r="BO6" s="467"/>
      <c r="BP6" s="467"/>
      <c r="BQ6" s="467"/>
      <c r="BR6" s="467"/>
      <c r="BS6" s="467"/>
      <c r="BT6" s="467"/>
      <c r="BU6" s="468"/>
      <c r="BV6" s="466">
        <v>463872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104.8</v>
      </c>
      <c r="CU6" s="504"/>
      <c r="CV6" s="504"/>
      <c r="CW6" s="504"/>
      <c r="CX6" s="504"/>
      <c r="CY6" s="504"/>
      <c r="CZ6" s="504"/>
      <c r="DA6" s="505"/>
      <c r="DB6" s="503">
        <v>102.7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1054</v>
      </c>
      <c r="BO7" s="467"/>
      <c r="BP7" s="467"/>
      <c r="BQ7" s="467"/>
      <c r="BR7" s="467"/>
      <c r="BS7" s="467"/>
      <c r="BT7" s="467"/>
      <c r="BU7" s="468"/>
      <c r="BV7" s="466">
        <v>24593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2374302</v>
      </c>
      <c r="CU7" s="467"/>
      <c r="CV7" s="467"/>
      <c r="CW7" s="467"/>
      <c r="CX7" s="467"/>
      <c r="CY7" s="467"/>
      <c r="CZ7" s="467"/>
      <c r="DA7" s="468"/>
      <c r="DB7" s="466">
        <v>2331258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104</v>
      </c>
      <c r="AV8" s="499"/>
      <c r="AW8" s="499"/>
      <c r="AX8" s="499"/>
      <c r="AY8" s="500" t="s">
        <v>108</v>
      </c>
      <c r="AZ8" s="501"/>
      <c r="BA8" s="501"/>
      <c r="BB8" s="501"/>
      <c r="BC8" s="501"/>
      <c r="BD8" s="501"/>
      <c r="BE8" s="501"/>
      <c r="BF8" s="501"/>
      <c r="BG8" s="501"/>
      <c r="BH8" s="501"/>
      <c r="BI8" s="501"/>
      <c r="BJ8" s="501"/>
      <c r="BK8" s="501"/>
      <c r="BL8" s="501"/>
      <c r="BM8" s="502"/>
      <c r="BN8" s="466">
        <v>528947</v>
      </c>
      <c r="BO8" s="467"/>
      <c r="BP8" s="467"/>
      <c r="BQ8" s="467"/>
      <c r="BR8" s="467"/>
      <c r="BS8" s="467"/>
      <c r="BT8" s="467"/>
      <c r="BU8" s="468"/>
      <c r="BV8" s="466">
        <v>439279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0.19</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5176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104</v>
      </c>
      <c r="AV9" s="499"/>
      <c r="AW9" s="499"/>
      <c r="AX9" s="499"/>
      <c r="AY9" s="500" t="s">
        <v>114</v>
      </c>
      <c r="AZ9" s="501"/>
      <c r="BA9" s="501"/>
      <c r="BB9" s="501"/>
      <c r="BC9" s="501"/>
      <c r="BD9" s="501"/>
      <c r="BE9" s="501"/>
      <c r="BF9" s="501"/>
      <c r="BG9" s="501"/>
      <c r="BH9" s="501"/>
      <c r="BI9" s="501"/>
      <c r="BJ9" s="501"/>
      <c r="BK9" s="501"/>
      <c r="BL9" s="501"/>
      <c r="BM9" s="502"/>
      <c r="BN9" s="466">
        <v>89668</v>
      </c>
      <c r="BO9" s="467"/>
      <c r="BP9" s="467"/>
      <c r="BQ9" s="467"/>
      <c r="BR9" s="467"/>
      <c r="BS9" s="467"/>
      <c r="BT9" s="467"/>
      <c r="BU9" s="468"/>
      <c r="BV9" s="466">
        <v>1861</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38.299999999999997</v>
      </c>
      <c r="CU9" s="464"/>
      <c r="CV9" s="464"/>
      <c r="CW9" s="464"/>
      <c r="CX9" s="464"/>
      <c r="CY9" s="464"/>
      <c r="CZ9" s="464"/>
      <c r="DA9" s="465"/>
      <c r="DB9" s="463">
        <v>36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5503</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2260</v>
      </c>
      <c r="BO10" s="467"/>
      <c r="BP10" s="467"/>
      <c r="BQ10" s="467"/>
      <c r="BR10" s="467"/>
      <c r="BS10" s="467"/>
      <c r="BT10" s="467"/>
      <c r="BU10" s="468"/>
      <c r="BV10" s="466">
        <v>14906</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277981</v>
      </c>
      <c r="BO11" s="467"/>
      <c r="BP11" s="467"/>
      <c r="BQ11" s="467"/>
      <c r="BR11" s="467"/>
      <c r="BS11" s="467"/>
      <c r="BT11" s="467"/>
      <c r="BU11" s="468"/>
      <c r="BV11" s="466">
        <v>103673</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5293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400729</v>
      </c>
      <c r="BO12" s="467"/>
      <c r="BP12" s="467"/>
      <c r="BQ12" s="467"/>
      <c r="BR12" s="467"/>
      <c r="BS12" s="467"/>
      <c r="BT12" s="467"/>
      <c r="BU12" s="468"/>
      <c r="BV12" s="466">
        <v>273011</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5285</v>
      </c>
      <c r="S13" s="548"/>
      <c r="T13" s="548"/>
      <c r="U13" s="548"/>
      <c r="V13" s="549"/>
      <c r="W13" s="482" t="s">
        <v>138</v>
      </c>
      <c r="X13" s="483"/>
      <c r="Y13" s="483"/>
      <c r="Z13" s="483"/>
      <c r="AA13" s="483"/>
      <c r="AB13" s="473"/>
      <c r="AC13" s="517">
        <v>56</v>
      </c>
      <c r="AD13" s="518"/>
      <c r="AE13" s="518"/>
      <c r="AF13" s="518"/>
      <c r="AG13" s="557"/>
      <c r="AH13" s="517">
        <v>66</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-30820</v>
      </c>
      <c r="BO13" s="467"/>
      <c r="BP13" s="467"/>
      <c r="BQ13" s="467"/>
      <c r="BR13" s="467"/>
      <c r="BS13" s="467"/>
      <c r="BT13" s="467"/>
      <c r="BU13" s="468"/>
      <c r="BV13" s="466">
        <v>-152571</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17.399999999999999</v>
      </c>
      <c r="CU13" s="464"/>
      <c r="CV13" s="464"/>
      <c r="CW13" s="464"/>
      <c r="CX13" s="464"/>
      <c r="CY13" s="464"/>
      <c r="CZ13" s="464"/>
      <c r="DA13" s="465"/>
      <c r="DB13" s="463">
        <v>17.100000000000001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5242</v>
      </c>
      <c r="S14" s="548"/>
      <c r="T14" s="548"/>
      <c r="U14" s="548"/>
      <c r="V14" s="549"/>
      <c r="W14" s="456"/>
      <c r="X14" s="457"/>
      <c r="Y14" s="457"/>
      <c r="Z14" s="457"/>
      <c r="AA14" s="457"/>
      <c r="AB14" s="446"/>
      <c r="AC14" s="550">
        <v>3</v>
      </c>
      <c r="AD14" s="551"/>
      <c r="AE14" s="551"/>
      <c r="AF14" s="551"/>
      <c r="AG14" s="552"/>
      <c r="AH14" s="550">
        <v>3.4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2.6</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5234</v>
      </c>
      <c r="S15" s="548"/>
      <c r="T15" s="548"/>
      <c r="U15" s="548"/>
      <c r="V15" s="549"/>
      <c r="W15" s="482" t="s">
        <v>147</v>
      </c>
      <c r="X15" s="483"/>
      <c r="Y15" s="483"/>
      <c r="Z15" s="483"/>
      <c r="AA15" s="483"/>
      <c r="AB15" s="473"/>
      <c r="AC15" s="517">
        <v>486</v>
      </c>
      <c r="AD15" s="518"/>
      <c r="AE15" s="518"/>
      <c r="AF15" s="518"/>
      <c r="AG15" s="557"/>
      <c r="AH15" s="517">
        <v>496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437414</v>
      </c>
      <c r="BO15" s="430"/>
      <c r="BP15" s="430"/>
      <c r="BQ15" s="430"/>
      <c r="BR15" s="430"/>
      <c r="BS15" s="430"/>
      <c r="BT15" s="430"/>
      <c r="BU15" s="431"/>
      <c r="BV15" s="429">
        <v>410888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25.9</v>
      </c>
      <c r="AD16" s="551"/>
      <c r="AE16" s="551"/>
      <c r="AF16" s="551"/>
      <c r="AG16" s="552"/>
      <c r="AH16" s="550">
        <v>25.9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2170979</v>
      </c>
      <c r="BO16" s="467"/>
      <c r="BP16" s="467"/>
      <c r="BQ16" s="467"/>
      <c r="BR16" s="467"/>
      <c r="BS16" s="467"/>
      <c r="BT16" s="467"/>
      <c r="BU16" s="468"/>
      <c r="BV16" s="466">
        <v>2137072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1335</v>
      </c>
      <c r="AD17" s="518"/>
      <c r="AE17" s="518"/>
      <c r="AF17" s="518"/>
      <c r="AG17" s="557"/>
      <c r="AH17" s="517">
        <v>1352</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547805</v>
      </c>
      <c r="BO17" s="467"/>
      <c r="BP17" s="467"/>
      <c r="BQ17" s="467"/>
      <c r="BR17" s="467"/>
      <c r="BS17" s="467"/>
      <c r="BT17" s="467"/>
      <c r="BU17" s="468"/>
      <c r="BV17" s="466">
        <v>513022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14.26</v>
      </c>
      <c r="M18" s="579"/>
      <c r="N18" s="579"/>
      <c r="O18" s="579"/>
      <c r="P18" s="579"/>
      <c r="Q18" s="579"/>
      <c r="R18" s="580"/>
      <c r="S18" s="580"/>
      <c r="T18" s="580"/>
      <c r="U18" s="580"/>
      <c r="V18" s="581"/>
      <c r="W18" s="484"/>
      <c r="X18" s="485"/>
      <c r="Y18" s="485"/>
      <c r="Z18" s="485"/>
      <c r="AA18" s="485"/>
      <c r="AB18" s="476"/>
      <c r="AC18" s="582">
        <v>71.099999999999994</v>
      </c>
      <c r="AD18" s="583"/>
      <c r="AE18" s="583"/>
      <c r="AF18" s="583"/>
      <c r="AG18" s="584"/>
      <c r="AH18" s="582">
        <v>70.599999999999994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2430611</v>
      </c>
      <c r="BO18" s="467"/>
      <c r="BP18" s="467"/>
      <c r="BQ18" s="467"/>
      <c r="BR18" s="467"/>
      <c r="BS18" s="467"/>
      <c r="BT18" s="467"/>
      <c r="BU18" s="468"/>
      <c r="BV18" s="466">
        <v>2325667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363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3371966</v>
      </c>
      <c r="BO19" s="467"/>
      <c r="BP19" s="467"/>
      <c r="BQ19" s="467"/>
      <c r="BR19" s="467"/>
      <c r="BS19" s="467"/>
      <c r="BT19" s="467"/>
      <c r="BU19" s="468"/>
      <c r="BV19" s="466">
        <v>3117271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2052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13780056</v>
      </c>
      <c r="BO23" s="467"/>
      <c r="BP23" s="467"/>
      <c r="BQ23" s="467"/>
      <c r="BR23" s="467"/>
      <c r="BS23" s="467"/>
      <c r="BT23" s="467"/>
      <c r="BU23" s="468"/>
      <c r="BV23" s="466">
        <v>11689537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8240</v>
      </c>
      <c r="R24" s="518"/>
      <c r="S24" s="518"/>
      <c r="T24" s="518"/>
      <c r="U24" s="518"/>
      <c r="V24" s="557"/>
      <c r="W24" s="616"/>
      <c r="X24" s="604"/>
      <c r="Y24" s="605"/>
      <c r="Z24" s="516" t="s">
        <v>171</v>
      </c>
      <c r="AA24" s="496"/>
      <c r="AB24" s="496"/>
      <c r="AC24" s="496"/>
      <c r="AD24" s="496"/>
      <c r="AE24" s="496"/>
      <c r="AF24" s="496"/>
      <c r="AG24" s="497"/>
      <c r="AH24" s="517">
        <v>64</v>
      </c>
      <c r="AI24" s="518"/>
      <c r="AJ24" s="518"/>
      <c r="AK24" s="518"/>
      <c r="AL24" s="557"/>
      <c r="AM24" s="517">
        <v>164608</v>
      </c>
      <c r="AN24" s="518"/>
      <c r="AO24" s="518"/>
      <c r="AP24" s="518"/>
      <c r="AQ24" s="518"/>
      <c r="AR24" s="557"/>
      <c r="AS24" s="517">
        <v>2572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12415595</v>
      </c>
      <c r="BO24" s="467"/>
      <c r="BP24" s="467"/>
      <c r="BQ24" s="467"/>
      <c r="BR24" s="467"/>
      <c r="BS24" s="467"/>
      <c r="BT24" s="467"/>
      <c r="BU24" s="468"/>
      <c r="BV24" s="466">
        <v>10434827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6420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101073</v>
      </c>
      <c r="BO25" s="430"/>
      <c r="BP25" s="430"/>
      <c r="BQ25" s="430"/>
      <c r="BR25" s="430"/>
      <c r="BS25" s="430"/>
      <c r="BT25" s="430"/>
      <c r="BU25" s="431"/>
      <c r="BV25" s="429">
        <v>102021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5600</v>
      </c>
      <c r="R26" s="518"/>
      <c r="S26" s="518"/>
      <c r="T26" s="518"/>
      <c r="U26" s="518"/>
      <c r="V26" s="557"/>
      <c r="W26" s="616"/>
      <c r="X26" s="604"/>
      <c r="Y26" s="605"/>
      <c r="Z26" s="516" t="s">
        <v>178</v>
      </c>
      <c r="AA26" s="626"/>
      <c r="AB26" s="626"/>
      <c r="AC26" s="626"/>
      <c r="AD26" s="626"/>
      <c r="AE26" s="626"/>
      <c r="AF26" s="626"/>
      <c r="AG26" s="627"/>
      <c r="AH26" s="517">
        <v>7</v>
      </c>
      <c r="AI26" s="518"/>
      <c r="AJ26" s="518"/>
      <c r="AK26" s="518"/>
      <c r="AL26" s="557"/>
      <c r="AM26" s="517">
        <v>15302</v>
      </c>
      <c r="AN26" s="518"/>
      <c r="AO26" s="518"/>
      <c r="AP26" s="518"/>
      <c r="AQ26" s="518"/>
      <c r="AR26" s="557"/>
      <c r="AS26" s="517">
        <v>2186</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3112</v>
      </c>
      <c r="R27" s="518"/>
      <c r="S27" s="518"/>
      <c r="T27" s="518"/>
      <c r="U27" s="518"/>
      <c r="V27" s="557"/>
      <c r="W27" s="616"/>
      <c r="X27" s="604"/>
      <c r="Y27" s="605"/>
      <c r="Z27" s="516" t="s">
        <v>181</v>
      </c>
      <c r="AA27" s="496"/>
      <c r="AB27" s="496"/>
      <c r="AC27" s="496"/>
      <c r="AD27" s="496"/>
      <c r="AE27" s="496"/>
      <c r="AF27" s="496"/>
      <c r="AG27" s="497"/>
      <c r="AH27" s="517" t="s">
        <v>175</v>
      </c>
      <c r="AI27" s="518"/>
      <c r="AJ27" s="518"/>
      <c r="AK27" s="518"/>
      <c r="AL27" s="557"/>
      <c r="AM27" s="517" t="s">
        <v>175</v>
      </c>
      <c r="AN27" s="518"/>
      <c r="AO27" s="518"/>
      <c r="AP27" s="518"/>
      <c r="AQ27" s="518"/>
      <c r="AR27" s="557"/>
      <c r="AS27" s="517" t="s">
        <v>175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175</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2678</v>
      </c>
      <c r="R28" s="518"/>
      <c r="S28" s="518"/>
      <c r="T28" s="518"/>
      <c r="U28" s="518"/>
      <c r="V28" s="557"/>
      <c r="W28" s="616"/>
      <c r="X28" s="604"/>
      <c r="Y28" s="605"/>
      <c r="Z28" s="516" t="s">
        <v>184</v>
      </c>
      <c r="AA28" s="496"/>
      <c r="AB28" s="496"/>
      <c r="AC28" s="496"/>
      <c r="AD28" s="496"/>
      <c r="AE28" s="496"/>
      <c r="AF28" s="496"/>
      <c r="AG28" s="497"/>
      <c r="AH28" s="517" t="s">
        <v>145</v>
      </c>
      <c r="AI28" s="518"/>
      <c r="AJ28" s="518"/>
      <c r="AK28" s="518"/>
      <c r="AL28" s="557"/>
      <c r="AM28" s="517" t="s">
        <v>175</v>
      </c>
      <c r="AN28" s="518"/>
      <c r="AO28" s="518"/>
      <c r="AP28" s="518"/>
      <c r="AQ28" s="518"/>
      <c r="AR28" s="557"/>
      <c r="AS28" s="517" t="s">
        <v>175</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1271158</v>
      </c>
      <c r="BO28" s="430"/>
      <c r="BP28" s="430"/>
      <c r="BQ28" s="430"/>
      <c r="BR28" s="430"/>
      <c r="BS28" s="430"/>
      <c r="BT28" s="430"/>
      <c r="BU28" s="431"/>
      <c r="BV28" s="429">
        <v>1369627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9</v>
      </c>
      <c r="M29" s="518"/>
      <c r="N29" s="518"/>
      <c r="O29" s="518"/>
      <c r="P29" s="557"/>
      <c r="Q29" s="517">
        <v>2466</v>
      </c>
      <c r="R29" s="518"/>
      <c r="S29" s="518"/>
      <c r="T29" s="518"/>
      <c r="U29" s="518"/>
      <c r="V29" s="557"/>
      <c r="W29" s="617"/>
      <c r="X29" s="618"/>
      <c r="Y29" s="619"/>
      <c r="Z29" s="516" t="s">
        <v>187</v>
      </c>
      <c r="AA29" s="496"/>
      <c r="AB29" s="496"/>
      <c r="AC29" s="496"/>
      <c r="AD29" s="496"/>
      <c r="AE29" s="496"/>
      <c r="AF29" s="496"/>
      <c r="AG29" s="497"/>
      <c r="AH29" s="517">
        <v>64</v>
      </c>
      <c r="AI29" s="518"/>
      <c r="AJ29" s="518"/>
      <c r="AK29" s="518"/>
      <c r="AL29" s="557"/>
      <c r="AM29" s="517">
        <v>164608</v>
      </c>
      <c r="AN29" s="518"/>
      <c r="AO29" s="518"/>
      <c r="AP29" s="518"/>
      <c r="AQ29" s="518"/>
      <c r="AR29" s="557"/>
      <c r="AS29" s="517">
        <v>2572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452731</v>
      </c>
      <c r="BO29" s="467"/>
      <c r="BP29" s="467"/>
      <c r="BQ29" s="467"/>
      <c r="BR29" s="467"/>
      <c r="BS29" s="467"/>
      <c r="BT29" s="467"/>
      <c r="BU29" s="468"/>
      <c r="BV29" s="466">
        <v>452130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92.2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1581860</v>
      </c>
      <c r="BO30" s="640"/>
      <c r="BP30" s="640"/>
      <c r="BQ30" s="640"/>
      <c r="BR30" s="640"/>
      <c r="BS30" s="640"/>
      <c r="BT30" s="640"/>
      <c r="BU30" s="641"/>
      <c r="BV30" s="639">
        <v>1525843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福岡県介護保険広域連合（一般会計）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おおとう桜街道</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し尿処理・じん芥処理・埋立処分施設建設事業特別会計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福岡県介護保険広域連合（介護保険事業特別会計）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おおとうニンニク食品</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福岡県市町村職員退職手当組合（一般会計）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福岡県市町村職員退職手当組合（基金特別会計）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田川郡東部環境衛生施設組合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福岡県市町村消防団員等公務災害補償組合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福岡県田川地区消防組合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田川地区斎場組合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福岡県自治会館管理組合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福岡県後期高齢者医療広域連合（一般会計）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L+L0dvkbImZh+O4rdPeRsPZ95k68BZKOvCEuBkkkChh/elRHXVoctn2fvNVCJZjWjJvfU2Rcad98TSQnCznfxA==" saltValue="PP4W7575IkzMdTtMYfby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K41" sqref="K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4" t="s">
        <v>559</v>
      </c>
      <c r="D34" s="1244"/>
      <c r="E34" s="1245"/>
      <c r="F34" s="32">
        <v>19.77</v>
      </c>
      <c r="G34" s="33">
        <v>21.6</v>
      </c>
      <c r="H34" s="33">
        <v>19.059999999999999</v>
      </c>
      <c r="I34" s="33">
        <v>18.920000000000002</v>
      </c>
      <c r="J34" s="34">
        <v>19.59</v>
      </c>
      <c r="K34" s="22"/>
      <c r="L34" s="22"/>
      <c r="M34" s="22"/>
      <c r="N34" s="22"/>
      <c r="O34" s="22"/>
      <c r="P34" s="22"/>
    </row>
    <row r="35" spans="1:16" ht="39" customHeight="1">
      <c r="A35" s="22"/>
      <c r="B35" s="35"/>
      <c r="C35" s="1238" t="s">
        <v>560</v>
      </c>
      <c r="D35" s="1239"/>
      <c r="E35" s="1240"/>
      <c r="F35" s="36">
        <v>2.0499999999999998</v>
      </c>
      <c r="G35" s="37">
        <v>2.98</v>
      </c>
      <c r="H35" s="37">
        <v>3.37</v>
      </c>
      <c r="I35" s="37">
        <v>6.42</v>
      </c>
      <c r="J35" s="38">
        <v>6.36</v>
      </c>
      <c r="K35" s="22"/>
      <c r="L35" s="22"/>
      <c r="M35" s="22"/>
      <c r="N35" s="22"/>
      <c r="O35" s="22"/>
      <c r="P35" s="22"/>
    </row>
    <row r="36" spans="1:16" ht="39" customHeight="1">
      <c r="A36" s="22"/>
      <c r="B36" s="35"/>
      <c r="C36" s="1238" t="s">
        <v>561</v>
      </c>
      <c r="D36" s="1239"/>
      <c r="E36" s="1240"/>
      <c r="F36" s="36" t="s">
        <v>507</v>
      </c>
      <c r="G36" s="37" t="s">
        <v>507</v>
      </c>
      <c r="H36" s="37">
        <v>0</v>
      </c>
      <c r="I36" s="37" t="s">
        <v>562</v>
      </c>
      <c r="J36" s="38">
        <v>2.68</v>
      </c>
      <c r="K36" s="22"/>
      <c r="L36" s="22"/>
      <c r="M36" s="22"/>
      <c r="N36" s="22"/>
      <c r="O36" s="22"/>
      <c r="P36" s="22"/>
    </row>
    <row r="37" spans="1:16" ht="39" customHeight="1">
      <c r="A37" s="22"/>
      <c r="B37" s="35"/>
      <c r="C37" s="1238" t="s">
        <v>563</v>
      </c>
      <c r="D37" s="1239"/>
      <c r="E37" s="1240"/>
      <c r="F37" s="36" t="s">
        <v>564</v>
      </c>
      <c r="G37" s="37" t="s">
        <v>565</v>
      </c>
      <c r="H37" s="37" t="s">
        <v>566</v>
      </c>
      <c r="I37" s="37" t="s">
        <v>567</v>
      </c>
      <c r="J37" s="38">
        <v>0.28000000000000003</v>
      </c>
      <c r="K37" s="22"/>
      <c r="L37" s="22"/>
      <c r="M37" s="22"/>
      <c r="N37" s="22"/>
      <c r="O37" s="22"/>
      <c r="P37" s="22"/>
    </row>
    <row r="38" spans="1:16" ht="39" customHeight="1">
      <c r="A38" s="22"/>
      <c r="B38" s="35"/>
      <c r="C38" s="1238" t="s">
        <v>568</v>
      </c>
      <c r="D38" s="1239"/>
      <c r="E38" s="1240"/>
      <c r="F38" s="36">
        <v>0.12</v>
      </c>
      <c r="G38" s="37">
        <v>0.09</v>
      </c>
      <c r="H38" s="37">
        <v>0.14000000000000001</v>
      </c>
      <c r="I38" s="37">
        <v>0.05</v>
      </c>
      <c r="J38" s="38">
        <v>0.02</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569</v>
      </c>
      <c r="D42" s="1239"/>
      <c r="E42" s="1240"/>
      <c r="F42" s="36" t="s">
        <v>507</v>
      </c>
      <c r="G42" s="37" t="s">
        <v>507</v>
      </c>
      <c r="H42" s="37" t="s">
        <v>507</v>
      </c>
      <c r="I42" s="37" t="s">
        <v>507</v>
      </c>
      <c r="J42" s="38" t="s">
        <v>507</v>
      </c>
      <c r="K42" s="22"/>
      <c r="L42" s="22"/>
      <c r="M42" s="22"/>
      <c r="N42" s="22"/>
      <c r="O42" s="22"/>
      <c r="P42" s="22"/>
    </row>
    <row r="43" spans="1:16" ht="39" customHeight="1" thickBot="1">
      <c r="A43" s="22"/>
      <c r="B43" s="40"/>
      <c r="C43" s="1241" t="s">
        <v>570</v>
      </c>
      <c r="D43" s="1242"/>
      <c r="E43" s="1243"/>
      <c r="F43" s="41" t="s">
        <v>507</v>
      </c>
      <c r="G43" s="42" t="s">
        <v>507</v>
      </c>
      <c r="H43" s="42" t="s">
        <v>507</v>
      </c>
      <c r="I43" s="42" t="s">
        <v>507</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4TRi/uch6YZZrOpoNY2PCCoRgFm/BtpksGADmU/Wn+Tpe2aDvzRFJDOMceJu6AUd0GGC2cEIcIhcSc/1MfJlA==" saltValue="MwWHDUEAciGN0W9Xyybz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9"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46" t="s">
        <v>10</v>
      </c>
      <c r="C45" s="1247"/>
      <c r="D45" s="58"/>
      <c r="E45" s="1252" t="s">
        <v>11</v>
      </c>
      <c r="F45" s="1252"/>
      <c r="G45" s="1252"/>
      <c r="H45" s="1252"/>
      <c r="I45" s="1252"/>
      <c r="J45" s="1253"/>
      <c r="K45" s="59">
        <v>1010</v>
      </c>
      <c r="L45" s="60">
        <v>1048</v>
      </c>
      <c r="M45" s="60">
        <v>1050</v>
      </c>
      <c r="N45" s="60">
        <v>1134</v>
      </c>
      <c r="O45" s="61">
        <v>1186</v>
      </c>
      <c r="P45" s="48"/>
      <c r="Q45" s="48"/>
      <c r="R45" s="48"/>
      <c r="S45" s="48"/>
      <c r="T45" s="48"/>
      <c r="U45" s="48"/>
    </row>
    <row r="46" spans="1:21" ht="30.75" customHeight="1">
      <c r="A46" s="48"/>
      <c r="B46" s="1248"/>
      <c r="C46" s="1249"/>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c r="A47" s="48"/>
      <c r="B47" s="1248"/>
      <c r="C47" s="1249"/>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c r="A48" s="48"/>
      <c r="B48" s="1248"/>
      <c r="C48" s="1249"/>
      <c r="D48" s="62"/>
      <c r="E48" s="1254" t="s">
        <v>14</v>
      </c>
      <c r="F48" s="1254"/>
      <c r="G48" s="1254"/>
      <c r="H48" s="1254"/>
      <c r="I48" s="1254"/>
      <c r="J48" s="1255"/>
      <c r="K48" s="63" t="s">
        <v>507</v>
      </c>
      <c r="L48" s="64" t="s">
        <v>507</v>
      </c>
      <c r="M48" s="64" t="s">
        <v>507</v>
      </c>
      <c r="N48" s="64" t="s">
        <v>507</v>
      </c>
      <c r="O48" s="65">
        <v>18</v>
      </c>
      <c r="P48" s="48"/>
      <c r="Q48" s="48"/>
      <c r="R48" s="48"/>
      <c r="S48" s="48"/>
      <c r="T48" s="48"/>
      <c r="U48" s="48"/>
    </row>
    <row r="49" spans="1:21" ht="30.75" customHeight="1">
      <c r="A49" s="48"/>
      <c r="B49" s="1248"/>
      <c r="C49" s="1249"/>
      <c r="D49" s="62"/>
      <c r="E49" s="1254" t="s">
        <v>15</v>
      </c>
      <c r="F49" s="1254"/>
      <c r="G49" s="1254"/>
      <c r="H49" s="1254"/>
      <c r="I49" s="1254"/>
      <c r="J49" s="1255"/>
      <c r="K49" s="63">
        <v>6</v>
      </c>
      <c r="L49" s="64">
        <v>9</v>
      </c>
      <c r="M49" s="64">
        <v>10</v>
      </c>
      <c r="N49" s="64">
        <v>8</v>
      </c>
      <c r="O49" s="65">
        <v>8</v>
      </c>
      <c r="P49" s="48"/>
      <c r="Q49" s="48"/>
      <c r="R49" s="48"/>
      <c r="S49" s="48"/>
      <c r="T49" s="48"/>
      <c r="U49" s="48"/>
    </row>
    <row r="50" spans="1:21" ht="30.75" customHeight="1">
      <c r="A50" s="48"/>
      <c r="B50" s="1248"/>
      <c r="C50" s="1249"/>
      <c r="D50" s="62"/>
      <c r="E50" s="1254" t="s">
        <v>16</v>
      </c>
      <c r="F50" s="1254"/>
      <c r="G50" s="1254"/>
      <c r="H50" s="1254"/>
      <c r="I50" s="1254"/>
      <c r="J50" s="1255"/>
      <c r="K50" s="63" t="s">
        <v>507</v>
      </c>
      <c r="L50" s="64" t="s">
        <v>507</v>
      </c>
      <c r="M50" s="64" t="s">
        <v>507</v>
      </c>
      <c r="N50" s="64" t="s">
        <v>507</v>
      </c>
      <c r="O50" s="65" t="s">
        <v>507</v>
      </c>
      <c r="P50" s="48"/>
      <c r="Q50" s="48"/>
      <c r="R50" s="48"/>
      <c r="S50" s="48"/>
      <c r="T50" s="48"/>
      <c r="U50" s="48"/>
    </row>
    <row r="51" spans="1:21" ht="30.75" customHeight="1">
      <c r="A51" s="48"/>
      <c r="B51" s="1250"/>
      <c r="C51" s="1251"/>
      <c r="D51" s="66"/>
      <c r="E51" s="1254" t="s">
        <v>17</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c r="A52" s="48"/>
      <c r="B52" s="1256" t="s">
        <v>18</v>
      </c>
      <c r="C52" s="1257"/>
      <c r="D52" s="66"/>
      <c r="E52" s="1254" t="s">
        <v>19</v>
      </c>
      <c r="F52" s="1254"/>
      <c r="G52" s="1254"/>
      <c r="H52" s="1254"/>
      <c r="I52" s="1254"/>
      <c r="J52" s="1255"/>
      <c r="K52" s="63">
        <v>798</v>
      </c>
      <c r="L52" s="64">
        <v>795</v>
      </c>
      <c r="M52" s="64">
        <v>783</v>
      </c>
      <c r="N52" s="64">
        <v>855</v>
      </c>
      <c r="O52" s="65">
        <v>946</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218</v>
      </c>
      <c r="L53" s="69">
        <v>262</v>
      </c>
      <c r="M53" s="69">
        <v>277</v>
      </c>
      <c r="N53" s="69">
        <v>287</v>
      </c>
      <c r="O53" s="70">
        <v>266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62" t="s">
        <v>24</v>
      </c>
      <c r="C57" s="1263"/>
      <c r="D57" s="1266" t="s">
        <v>25</v>
      </c>
      <c r="E57" s="1267"/>
      <c r="F57" s="1267"/>
      <c r="G57" s="1267"/>
      <c r="H57" s="1267"/>
      <c r="I57" s="1267"/>
      <c r="J57" s="1268"/>
      <c r="K57" s="82" t="s">
        <v>602</v>
      </c>
      <c r="L57" s="83" t="s">
        <v>602</v>
      </c>
      <c r="M57" s="83" t="s">
        <v>602</v>
      </c>
      <c r="N57" s="83" t="s">
        <v>602</v>
      </c>
      <c r="O57" s="84" t="s">
        <v>602</v>
      </c>
    </row>
    <row r="58" spans="1:21" ht="31.5" customHeight="1" thickBot="1">
      <c r="B58" s="1264"/>
      <c r="C58" s="1265"/>
      <c r="D58" s="1269" t="s">
        <v>26</v>
      </c>
      <c r="E58" s="1270"/>
      <c r="F58" s="1270"/>
      <c r="G58" s="1270"/>
      <c r="H58" s="1270"/>
      <c r="I58" s="1270"/>
      <c r="J58" s="1271"/>
      <c r="K58" s="85" t="s">
        <v>602</v>
      </c>
      <c r="L58" s="86" t="s">
        <v>602</v>
      </c>
      <c r="M58" s="86" t="s">
        <v>602</v>
      </c>
      <c r="N58" s="86" t="s">
        <v>602</v>
      </c>
      <c r="O58" s="87" t="s">
        <v>603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rNEReSXEebJaPFFJ3tGYQ13KyhRFqYqA+9q3hPHQo7lxzAfo3q0N4yoQ201WmeuBdKfAqcsmz8MC36BRX/fjw==" saltValue="I+IjA2Vv+GTzF8PeSu2P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6" zoomScale="80" zoomScaleNormal="8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549</v>
      </c>
      <c r="J40" s="99" t="s">
        <v>550</v>
      </c>
      <c r="K40" s="99" t="s">
        <v>551</v>
      </c>
      <c r="L40" s="99" t="s">
        <v>552</v>
      </c>
      <c r="M40" s="100" t="s">
        <v>553</v>
      </c>
    </row>
    <row r="41" spans="2:13" ht="27.75" customHeight="1">
      <c r="B41" s="1272" t="s">
        <v>29</v>
      </c>
      <c r="C41" s="1273"/>
      <c r="D41" s="101"/>
      <c r="E41" s="1278" t="s">
        <v>30</v>
      </c>
      <c r="F41" s="1278"/>
      <c r="G41" s="1278"/>
      <c r="H41" s="1279"/>
      <c r="I41" s="102">
        <v>10770</v>
      </c>
      <c r="J41" s="103">
        <v>10494</v>
      </c>
      <c r="K41" s="103">
        <v>10699</v>
      </c>
      <c r="L41" s="103">
        <v>11690</v>
      </c>
      <c r="M41" s="104">
        <v>13780</v>
      </c>
    </row>
    <row r="42" spans="2:13" ht="27.75" customHeight="1">
      <c r="B42" s="1274"/>
      <c r="C42" s="1275"/>
      <c r="D42" s="105"/>
      <c r="E42" s="1280" t="s">
        <v>31</v>
      </c>
      <c r="F42" s="1280"/>
      <c r="G42" s="1280"/>
      <c r="H42" s="1281"/>
      <c r="I42" s="106" t="s">
        <v>507</v>
      </c>
      <c r="J42" s="107" t="s">
        <v>507</v>
      </c>
      <c r="K42" s="107" t="s">
        <v>507</v>
      </c>
      <c r="L42" s="107" t="s">
        <v>507</v>
      </c>
      <c r="M42" s="108" t="s">
        <v>507</v>
      </c>
    </row>
    <row r="43" spans="2:13" ht="27.75" customHeight="1">
      <c r="B43" s="1274"/>
      <c r="C43" s="1275"/>
      <c r="D43" s="105"/>
      <c r="E43" s="1280" t="s">
        <v>32</v>
      </c>
      <c r="F43" s="1280"/>
      <c r="G43" s="1280"/>
      <c r="H43" s="1281"/>
      <c r="I43" s="106" t="s">
        <v>507</v>
      </c>
      <c r="J43" s="107" t="s">
        <v>507</v>
      </c>
      <c r="K43" s="107" t="s">
        <v>507</v>
      </c>
      <c r="L43" s="107" t="s">
        <v>507</v>
      </c>
      <c r="M43" s="108" t="s">
        <v>507</v>
      </c>
    </row>
    <row r="44" spans="2:13" ht="27.75" customHeight="1">
      <c r="B44" s="1274"/>
      <c r="C44" s="1275"/>
      <c r="D44" s="105"/>
      <c r="E44" s="1280" t="s">
        <v>33</v>
      </c>
      <c r="F44" s="1280"/>
      <c r="G44" s="1280"/>
      <c r="H44" s="1281"/>
      <c r="I44" s="106">
        <v>78</v>
      </c>
      <c r="J44" s="107">
        <v>70</v>
      </c>
      <c r="K44" s="107">
        <v>110</v>
      </c>
      <c r="L44" s="107">
        <v>109</v>
      </c>
      <c r="M44" s="108">
        <v>105</v>
      </c>
    </row>
    <row r="45" spans="2:13" ht="27.75" customHeight="1">
      <c r="B45" s="1274"/>
      <c r="C45" s="1275"/>
      <c r="D45" s="105"/>
      <c r="E45" s="1280" t="s">
        <v>34</v>
      </c>
      <c r="F45" s="1280"/>
      <c r="G45" s="1280"/>
      <c r="H45" s="1281"/>
      <c r="I45" s="106">
        <v>783</v>
      </c>
      <c r="J45" s="107">
        <v>746</v>
      </c>
      <c r="K45" s="107">
        <v>728</v>
      </c>
      <c r="L45" s="107">
        <v>707</v>
      </c>
      <c r="M45" s="108">
        <v>701</v>
      </c>
    </row>
    <row r="46" spans="2:13" ht="27.75" customHeight="1">
      <c r="B46" s="1274"/>
      <c r="C46" s="1275"/>
      <c r="D46" s="109"/>
      <c r="E46" s="1280" t="s">
        <v>35</v>
      </c>
      <c r="F46" s="1280"/>
      <c r="G46" s="1280"/>
      <c r="H46" s="1281"/>
      <c r="I46" s="106" t="s">
        <v>507</v>
      </c>
      <c r="J46" s="107" t="s">
        <v>507</v>
      </c>
      <c r="K46" s="107" t="s">
        <v>507</v>
      </c>
      <c r="L46" s="107" t="s">
        <v>507</v>
      </c>
      <c r="M46" s="108" t="s">
        <v>507</v>
      </c>
    </row>
    <row r="47" spans="2:13" ht="27.75" customHeight="1">
      <c r="B47" s="1274"/>
      <c r="C47" s="1275"/>
      <c r="D47" s="110"/>
      <c r="E47" s="1282" t="s">
        <v>36</v>
      </c>
      <c r="F47" s="1283"/>
      <c r="G47" s="1283"/>
      <c r="H47" s="1284"/>
      <c r="I47" s="106" t="s">
        <v>507</v>
      </c>
      <c r="J47" s="107" t="s">
        <v>507</v>
      </c>
      <c r="K47" s="107" t="s">
        <v>507</v>
      </c>
      <c r="L47" s="107" t="s">
        <v>507</v>
      </c>
      <c r="M47" s="108" t="s">
        <v>507</v>
      </c>
    </row>
    <row r="48" spans="2:13" ht="27.75" customHeight="1">
      <c r="B48" s="1274"/>
      <c r="C48" s="1275"/>
      <c r="D48" s="105"/>
      <c r="E48" s="1280" t="s">
        <v>37</v>
      </c>
      <c r="F48" s="1280"/>
      <c r="G48" s="1280"/>
      <c r="H48" s="1281"/>
      <c r="I48" s="106" t="s">
        <v>507</v>
      </c>
      <c r="J48" s="107" t="s">
        <v>507</v>
      </c>
      <c r="K48" s="107" t="s">
        <v>507</v>
      </c>
      <c r="L48" s="107" t="s">
        <v>507</v>
      </c>
      <c r="M48" s="108" t="s">
        <v>507</v>
      </c>
    </row>
    <row r="49" spans="2:13" ht="27.75" customHeight="1">
      <c r="B49" s="1276"/>
      <c r="C49" s="1277"/>
      <c r="D49" s="105"/>
      <c r="E49" s="1280" t="s">
        <v>38</v>
      </c>
      <c r="F49" s="1280"/>
      <c r="G49" s="1280"/>
      <c r="H49" s="1281"/>
      <c r="I49" s="106" t="s">
        <v>507</v>
      </c>
      <c r="J49" s="107" t="s">
        <v>507</v>
      </c>
      <c r="K49" s="107" t="s">
        <v>507</v>
      </c>
      <c r="L49" s="107" t="s">
        <v>507</v>
      </c>
      <c r="M49" s="108" t="s">
        <v>507</v>
      </c>
    </row>
    <row r="50" spans="2:13" ht="27.75" customHeight="1">
      <c r="B50" s="1285" t="s">
        <v>39</v>
      </c>
      <c r="C50" s="1286"/>
      <c r="D50" s="111"/>
      <c r="E50" s="1280" t="s">
        <v>40</v>
      </c>
      <c r="F50" s="1280"/>
      <c r="G50" s="1280"/>
      <c r="H50" s="1281"/>
      <c r="I50" s="106">
        <v>3005</v>
      </c>
      <c r="J50" s="107">
        <v>3124</v>
      </c>
      <c r="K50" s="107">
        <v>3274</v>
      </c>
      <c r="L50" s="107">
        <v>3348</v>
      </c>
      <c r="M50" s="108">
        <v>3306</v>
      </c>
    </row>
    <row r="51" spans="2:13" ht="27.75" customHeight="1">
      <c r="B51" s="1274"/>
      <c r="C51" s="1275"/>
      <c r="D51" s="105"/>
      <c r="E51" s="1280" t="s">
        <v>41</v>
      </c>
      <c r="F51" s="1280"/>
      <c r="G51" s="1280"/>
      <c r="H51" s="1281"/>
      <c r="I51" s="106">
        <v>2205</v>
      </c>
      <c r="J51" s="107">
        <v>1987</v>
      </c>
      <c r="K51" s="107">
        <v>1747</v>
      </c>
      <c r="L51" s="107">
        <v>2072</v>
      </c>
      <c r="M51" s="108">
        <v>2385</v>
      </c>
    </row>
    <row r="52" spans="2:13" ht="27.75" customHeight="1">
      <c r="B52" s="1276"/>
      <c r="C52" s="1277"/>
      <c r="D52" s="105"/>
      <c r="E52" s="1280" t="s">
        <v>42</v>
      </c>
      <c r="F52" s="1280"/>
      <c r="G52" s="1280"/>
      <c r="H52" s="1281"/>
      <c r="I52" s="106">
        <v>6457</v>
      </c>
      <c r="J52" s="107">
        <v>6301</v>
      </c>
      <c r="K52" s="107">
        <v>6550</v>
      </c>
      <c r="L52" s="107">
        <v>7119</v>
      </c>
      <c r="M52" s="108">
        <v>8853</v>
      </c>
    </row>
    <row r="53" spans="2:13" ht="27.75" customHeight="1" thickBot="1">
      <c r="B53" s="1287" t="s">
        <v>43</v>
      </c>
      <c r="C53" s="1288"/>
      <c r="D53" s="112"/>
      <c r="E53" s="1289" t="s">
        <v>44</v>
      </c>
      <c r="F53" s="1289"/>
      <c r="G53" s="1289"/>
      <c r="H53" s="1290"/>
      <c r="I53" s="113">
        <v>-36</v>
      </c>
      <c r="J53" s="114">
        <v>-103</v>
      </c>
      <c r="K53" s="114">
        <v>-36</v>
      </c>
      <c r="L53" s="114">
        <v>-33</v>
      </c>
      <c r="M53" s="115">
        <v>42</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dua9l8mQqqidKg68ro3JqENM0d8N784wqDlaTj6ieWQ1NhY19M1BQEC+vCMZVM4gTkD3LAqiHcvlTxtNKnzVg==" saltValue="VG3FvHkL+jcVRVsA8zj/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7" zoomScale="80" zoomScaleNormal="8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551</v>
      </c>
      <c r="G54" s="124" t="s">
        <v>552</v>
      </c>
      <c r="H54" s="125" t="s">
        <v>553</v>
      </c>
    </row>
    <row r="55" spans="2:8" ht="52.5" customHeight="1">
      <c r="B55" s="126"/>
      <c r="C55" s="1299" t="s">
        <v>47</v>
      </c>
      <c r="D55" s="1299"/>
      <c r="E55" s="1300"/>
      <c r="F55" s="127">
        <v>1348</v>
      </c>
      <c r="G55" s="127">
        <v>1370</v>
      </c>
      <c r="H55" s="128">
        <v>1271</v>
      </c>
    </row>
    <row r="56" spans="2:8" ht="52.5" customHeight="1">
      <c r="B56" s="129"/>
      <c r="C56" s="1301" t="s">
        <v>48</v>
      </c>
      <c r="D56" s="1301"/>
      <c r="E56" s="1302"/>
      <c r="F56" s="130">
        <v>452</v>
      </c>
      <c r="G56" s="130">
        <v>452</v>
      </c>
      <c r="H56" s="131">
        <v>453</v>
      </c>
    </row>
    <row r="57" spans="2:8" ht="53.25" customHeight="1">
      <c r="B57" s="129"/>
      <c r="C57" s="1303" t="s">
        <v>49</v>
      </c>
      <c r="D57" s="1303"/>
      <c r="E57" s="1304"/>
      <c r="F57" s="132">
        <v>1475</v>
      </c>
      <c r="G57" s="132">
        <v>1526</v>
      </c>
      <c r="H57" s="133">
        <v>1582</v>
      </c>
    </row>
    <row r="58" spans="2:8" ht="45.75" customHeight="1">
      <c r="B58" s="134"/>
      <c r="C58" s="1291" t="s">
        <v>594</v>
      </c>
      <c r="D58" s="1292"/>
      <c r="E58" s="1293"/>
      <c r="F58" s="135">
        <v>773</v>
      </c>
      <c r="G58" s="136">
        <v>820</v>
      </c>
      <c r="H58" s="136">
        <v>868</v>
      </c>
    </row>
    <row r="59" spans="2:8" ht="45.75" customHeight="1">
      <c r="B59" s="134"/>
      <c r="C59" s="1291" t="s">
        <v>595</v>
      </c>
      <c r="D59" s="1292"/>
      <c r="E59" s="1293"/>
      <c r="F59" s="135">
        <v>610</v>
      </c>
      <c r="G59" s="136">
        <v>610</v>
      </c>
      <c r="H59" s="136">
        <v>610</v>
      </c>
    </row>
    <row r="60" spans="2:8" ht="45.75" customHeight="1">
      <c r="B60" s="134"/>
      <c r="C60" s="1291" t="s">
        <v>596</v>
      </c>
      <c r="D60" s="1292"/>
      <c r="E60" s="1293"/>
      <c r="F60" s="135">
        <v>43</v>
      </c>
      <c r="G60" s="136">
        <v>46</v>
      </c>
      <c r="H60" s="136">
        <v>43</v>
      </c>
    </row>
    <row r="61" spans="2:8" ht="45.75" customHeight="1">
      <c r="B61" s="134"/>
      <c r="C61" s="1291" t="s">
        <v>597</v>
      </c>
      <c r="D61" s="1292"/>
      <c r="E61" s="1293"/>
      <c r="F61" s="135">
        <v>30</v>
      </c>
      <c r="G61" s="136">
        <v>30</v>
      </c>
      <c r="H61" s="136">
        <v>30</v>
      </c>
    </row>
    <row r="62" spans="2:8" ht="45.75" customHeight="1" thickBot="1">
      <c r="B62" s="137"/>
      <c r="C62" s="1294" t="s">
        <v>598</v>
      </c>
      <c r="D62" s="1295"/>
      <c r="E62" s="1296"/>
      <c r="F62" s="138">
        <v>20</v>
      </c>
      <c r="G62" s="139">
        <v>20</v>
      </c>
      <c r="H62" s="139">
        <v>20</v>
      </c>
    </row>
    <row r="63" spans="2:8" ht="52.5" customHeight="1" thickBot="1">
      <c r="B63" s="140"/>
      <c r="C63" s="1297" t="s">
        <v>50</v>
      </c>
      <c r="D63" s="1297"/>
      <c r="E63" s="1298"/>
      <c r="F63" s="141">
        <v>3274</v>
      </c>
      <c r="G63" s="141">
        <v>3348</v>
      </c>
      <c r="H63" s="142">
        <v>3306</v>
      </c>
    </row>
    <row r="64" spans="2:8" ht="15" customHeight="1"/>
    <row r="65" ht="0" hidden="1" customHeight="1"/>
    <row r="66" ht="0" hidden="1" customHeight="1"/>
  </sheetData>
  <sheetProtection algorithmName="SHA-512" hashValue="BxOw3bAsIRXe5yMCFDB3N1zMmUTVEZdzPzh59wdsb2kPSIWP4FHDBEKuWV+1BOiFA9UgPQJlENh2yeEfhT+b/Q==" saltValue="JhirlVkUpW6qrdUeL3uZ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19" zoomScaleNormal="100" zoomScaleSheetLayoutView="55" workbookViewId="0">
      <selection activeCell="CR41" sqref="CR41"/>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607</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608</v>
      </c>
      <c r="AO51" s="1308"/>
      <c r="AP51" s="1308"/>
      <c r="AQ51" s="1308"/>
      <c r="AR51" s="1308"/>
      <c r="AS51" s="1308"/>
      <c r="AT51" s="1308"/>
      <c r="AU51" s="1308"/>
      <c r="AV51" s="1308"/>
      <c r="AW51" s="1308"/>
      <c r="AX51" s="1308"/>
      <c r="AY51" s="1308"/>
      <c r="AZ51" s="1308"/>
      <c r="BA51" s="1308"/>
      <c r="BB51" s="1308" t="s">
        <v>609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v>2.6</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49.7</v>
      </c>
      <c r="BY53" s="1305"/>
      <c r="BZ53" s="1305"/>
      <c r="CA53" s="1305"/>
      <c r="CB53" s="1305"/>
      <c r="CC53" s="1305"/>
      <c r="CD53" s="1305"/>
      <c r="CE53" s="1305"/>
      <c r="CF53" s="1305">
        <v>51.8</v>
      </c>
      <c r="CG53" s="1305"/>
      <c r="CH53" s="1305"/>
      <c r="CI53" s="1305"/>
      <c r="CJ53" s="1305"/>
      <c r="CK53" s="1305"/>
      <c r="CL53" s="1305"/>
      <c r="CM53" s="1305"/>
      <c r="CN53" s="1305">
        <v>64.099999999999994</v>
      </c>
      <c r="CO53" s="1305"/>
      <c r="CP53" s="1305"/>
      <c r="CQ53" s="1305"/>
      <c r="CR53" s="1305"/>
      <c r="CS53" s="1305"/>
      <c r="CT53" s="1305"/>
      <c r="CU53" s="1305"/>
      <c r="CV53" s="1305">
        <v>63.5</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611</v>
      </c>
      <c r="AO55" s="1310"/>
      <c r="AP55" s="1310"/>
      <c r="AQ55" s="1310"/>
      <c r="AR55" s="1310"/>
      <c r="AS55" s="1310"/>
      <c r="AT55" s="1310"/>
      <c r="AU55" s="1310"/>
      <c r="AV55" s="1310"/>
      <c r="AW55" s="1310"/>
      <c r="AX55" s="1310"/>
      <c r="AY55" s="1310"/>
      <c r="AZ55" s="1310"/>
      <c r="BA55" s="1310"/>
      <c r="BB55" s="1308" t="s">
        <v>609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612</v>
      </c>
    </row>
    <row r="64" spans="1:109">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607</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c r="B73" s="394"/>
      <c r="G73" s="1313"/>
      <c r="H73" s="1313"/>
      <c r="I73" s="1313"/>
      <c r="J73" s="1313"/>
      <c r="K73" s="1309"/>
      <c r="L73" s="1309"/>
      <c r="M73" s="1309"/>
      <c r="N73" s="1309"/>
      <c r="AM73" s="403"/>
      <c r="AN73" s="1308" t="s">
        <v>608</v>
      </c>
      <c r="AO73" s="1308"/>
      <c r="AP73" s="1308"/>
      <c r="AQ73" s="1308"/>
      <c r="AR73" s="1308"/>
      <c r="AS73" s="1308"/>
      <c r="AT73" s="1308"/>
      <c r="AU73" s="1308"/>
      <c r="AV73" s="1308"/>
      <c r="AW73" s="1308"/>
      <c r="AX73" s="1308"/>
      <c r="AY73" s="1308"/>
      <c r="AZ73" s="1308"/>
      <c r="BA73" s="1308"/>
      <c r="BB73" s="1308" t="s">
        <v>609</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v>2.6</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12.2</v>
      </c>
      <c r="BQ75" s="1305"/>
      <c r="BR75" s="1305"/>
      <c r="BS75" s="1305"/>
      <c r="BT75" s="1305"/>
      <c r="BU75" s="1305"/>
      <c r="BV75" s="1305"/>
      <c r="BW75" s="1305"/>
      <c r="BX75" s="1305">
        <v>14.2</v>
      </c>
      <c r="BY75" s="1305"/>
      <c r="BZ75" s="1305"/>
      <c r="CA75" s="1305"/>
      <c r="CB75" s="1305"/>
      <c r="CC75" s="1305"/>
      <c r="CD75" s="1305"/>
      <c r="CE75" s="1305"/>
      <c r="CF75" s="1305">
        <v>15.8</v>
      </c>
      <c r="CG75" s="1305"/>
      <c r="CH75" s="1305"/>
      <c r="CI75" s="1305"/>
      <c r="CJ75" s="1305"/>
      <c r="CK75" s="1305"/>
      <c r="CL75" s="1305"/>
      <c r="CM75" s="1305"/>
      <c r="CN75" s="1305">
        <v>17.100000000000001</v>
      </c>
      <c r="CO75" s="1305"/>
      <c r="CP75" s="1305"/>
      <c r="CQ75" s="1305"/>
      <c r="CR75" s="1305"/>
      <c r="CS75" s="1305"/>
      <c r="CT75" s="1305"/>
      <c r="CU75" s="1305"/>
      <c r="CV75" s="1305">
        <v>17.399999999999999</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611</v>
      </c>
      <c r="AO77" s="1310"/>
      <c r="AP77" s="1310"/>
      <c r="AQ77" s="1310"/>
      <c r="AR77" s="1310"/>
      <c r="AS77" s="1310"/>
      <c r="AT77" s="1310"/>
      <c r="AU77" s="1310"/>
      <c r="AV77" s="1310"/>
      <c r="AW77" s="1310"/>
      <c r="AX77" s="1310"/>
      <c r="AY77" s="1310"/>
      <c r="AZ77" s="1310"/>
      <c r="BA77" s="1310"/>
      <c r="BB77" s="1308" t="s">
        <v>609</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od+C7aD//WbUk4gcL0E9Zj4TvhXAGlvl7hH+ZM5KGF24yeDkp4TyjvvD/vVx+/jQav/PH+u1IPmJN73Td7yaQ==" saltValue="Mj9WFT6o5et5RD3fLiH+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Xw8HEoa84Qr1I+C7JSRVmtTiMmgXwT4S6W/DAoUdUJ5t0t9T9ddcMJdfFK3hXPTxgpIDBAq0Z1W0EekJ7vWxw==" saltValue="gYqjZum8C7C5Z8roYmj8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kgWR6e9/v+DxdhlciERcR/jCVlKTbM4XUYYAv+kBSjPdn95MHWKPm3dONCYG9Hy3SkfuLF1Nc2T9oJarpiu1w==" saltValue="nO4Ow3Up/qk3xr4E0KuX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546</v>
      </c>
      <c r="G2" s="156"/>
      <c r="H2" s="157"/>
    </row>
    <row r="3" spans="1:8">
      <c r="A3" s="153" t="s">
        <v>539</v>
      </c>
      <c r="B3" s="158"/>
      <c r="C3" s="159"/>
      <c r="D3" s="160">
        <v>189123</v>
      </c>
      <c r="E3" s="161"/>
      <c r="F3" s="162">
        <v>119685</v>
      </c>
      <c r="G3" s="163"/>
      <c r="H3" s="164"/>
    </row>
    <row r="4" spans="1:8">
      <c r="A4" s="165"/>
      <c r="B4" s="166"/>
      <c r="C4" s="167"/>
      <c r="D4" s="168">
        <v>88477</v>
      </c>
      <c r="E4" s="169"/>
      <c r="F4" s="170">
        <v>68464</v>
      </c>
      <c r="G4" s="171"/>
      <c r="H4" s="172"/>
    </row>
    <row r="5" spans="1:8">
      <c r="A5" s="153" t="s">
        <v>541</v>
      </c>
      <c r="B5" s="158"/>
      <c r="C5" s="159"/>
      <c r="D5" s="160">
        <v>157193</v>
      </c>
      <c r="E5" s="161"/>
      <c r="F5" s="162">
        <v>109920</v>
      </c>
      <c r="G5" s="163"/>
      <c r="H5" s="164"/>
    </row>
    <row r="6" spans="1:8">
      <c r="A6" s="165"/>
      <c r="B6" s="166"/>
      <c r="C6" s="167"/>
      <c r="D6" s="168">
        <v>97373</v>
      </c>
      <c r="E6" s="169"/>
      <c r="F6" s="170">
        <v>62739</v>
      </c>
      <c r="G6" s="171"/>
      <c r="H6" s="172"/>
    </row>
    <row r="7" spans="1:8">
      <c r="A7" s="153" t="s">
        <v>542</v>
      </c>
      <c r="B7" s="158"/>
      <c r="C7" s="159"/>
      <c r="D7" s="160">
        <v>306118</v>
      </c>
      <c r="E7" s="161"/>
      <c r="F7" s="162">
        <v>119882</v>
      </c>
      <c r="G7" s="163"/>
      <c r="H7" s="164"/>
    </row>
    <row r="8" spans="1:8">
      <c r="A8" s="165"/>
      <c r="B8" s="166"/>
      <c r="C8" s="167"/>
      <c r="D8" s="168">
        <v>221696</v>
      </c>
      <c r="E8" s="169"/>
      <c r="F8" s="170">
        <v>66481</v>
      </c>
      <c r="G8" s="171"/>
      <c r="H8" s="172"/>
    </row>
    <row r="9" spans="1:8">
      <c r="A9" s="153" t="s">
        <v>543</v>
      </c>
      <c r="B9" s="158"/>
      <c r="C9" s="159"/>
      <c r="D9" s="160">
        <v>496103</v>
      </c>
      <c r="E9" s="161"/>
      <c r="F9" s="162">
        <v>116162</v>
      </c>
      <c r="G9" s="163"/>
      <c r="H9" s="164"/>
    </row>
    <row r="10" spans="1:8">
      <c r="A10" s="165"/>
      <c r="B10" s="166"/>
      <c r="C10" s="167"/>
      <c r="D10" s="168">
        <v>209045</v>
      </c>
      <c r="E10" s="169"/>
      <c r="F10" s="170">
        <v>61562</v>
      </c>
      <c r="G10" s="171"/>
      <c r="H10" s="172"/>
    </row>
    <row r="11" spans="1:8">
      <c r="A11" s="153" t="s">
        <v>544</v>
      </c>
      <c r="B11" s="158"/>
      <c r="C11" s="159"/>
      <c r="D11" s="160">
        <v>879057</v>
      </c>
      <c r="E11" s="161"/>
      <c r="F11" s="162">
        <v>121449</v>
      </c>
      <c r="G11" s="163"/>
      <c r="H11" s="164"/>
    </row>
    <row r="12" spans="1:8">
      <c r="A12" s="165"/>
      <c r="B12" s="166"/>
      <c r="C12" s="173"/>
      <c r="D12" s="168">
        <v>250662</v>
      </c>
      <c r="E12" s="169"/>
      <c r="F12" s="170">
        <v>62922</v>
      </c>
      <c r="G12" s="171"/>
      <c r="H12" s="172"/>
    </row>
    <row r="13" spans="1:8">
      <c r="A13" s="153"/>
      <c r="B13" s="158"/>
      <c r="C13" s="174"/>
      <c r="D13" s="175">
        <v>405519</v>
      </c>
      <c r="E13" s="176"/>
      <c r="F13" s="177">
        <v>117420</v>
      </c>
      <c r="G13" s="178"/>
      <c r="H13" s="164"/>
    </row>
    <row r="14" spans="1:8">
      <c r="A14" s="165"/>
      <c r="B14" s="166"/>
      <c r="C14" s="167"/>
      <c r="D14" s="168">
        <v>173451</v>
      </c>
      <c r="E14" s="169"/>
      <c r="F14" s="170">
        <v>64434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19.77</v>
      </c>
      <c r="C19" s="179">
        <f>ROUND(VALUE(SUBSTITUTE(実質収支比率等に係る経年分析!G$48,"▲","-")),2)</f>
        <v>21.6</v>
      </c>
      <c r="D19" s="179">
        <f>ROUND(VALUE(SUBSTITUTE(実質収支比率等に係る経年分析!H$48,"▲","-")),2)</f>
        <v>19.059999999999999</v>
      </c>
      <c r="E19" s="179">
        <f>ROUND(VALUE(SUBSTITUTE(実質収支比率等に係る経年分析!I$48,"▲","-")),2)</f>
        <v>18.84</v>
      </c>
      <c r="F19" s="179">
        <f>ROUND(VALUE(SUBSTITUTE(実質収支比率等に係る経年分析!J$48,"▲","-")),2)</f>
        <v>22.28</v>
      </c>
    </row>
    <row r="20" spans="1:11">
      <c r="A20" s="179" t="s">
        <v>54</v>
      </c>
      <c r="B20" s="179">
        <f>ROUND(VALUE(SUBSTITUTE(実質収支比率等に係る経年分析!F$47,"▲","-")),2)</f>
        <v>55.35</v>
      </c>
      <c r="C20" s="179">
        <f>ROUND(VALUE(SUBSTITUTE(実質収支比率等に係る経年分析!G$47,"▲","-")),2)</f>
        <v>53.97</v>
      </c>
      <c r="D20" s="179">
        <f>ROUND(VALUE(SUBSTITUTE(実質収支比率等に係る経年分析!H$47,"▲","-")),2)</f>
        <v>58.73</v>
      </c>
      <c r="E20" s="179">
        <f>ROUND(VALUE(SUBSTITUTE(実質収支比率等に係る経年分析!I$47,"▲","-")),2)</f>
        <v>58.75</v>
      </c>
      <c r="F20" s="179">
        <f>ROUND(VALUE(SUBSTITUTE(実質収支比率等に係る経年分析!J$47,"▲","-")),2)</f>
        <v>53.54</v>
      </c>
    </row>
    <row r="21" spans="1:11">
      <c r="A21" s="179" t="s">
        <v>55</v>
      </c>
      <c r="B21" s="179">
        <f>IF(ISNUMBER(VALUE(SUBSTITUTE(実質収支比率等に係る経年分析!F$49,"▲","-"))),ROUND(VALUE(SUBSTITUTE(実質収支比率等に係る経年分析!F$49,"▲","-")),2),NA())</f>
        <v>-10.29</v>
      </c>
      <c r="C21" s="179">
        <f>IF(ISNUMBER(VALUE(SUBSTITUTE(実質収支比率等に係る経年分析!G$49,"▲","-"))),ROUND(VALUE(SUBSTITUTE(実質収支比率等に係る経年分析!G$49,"▲","-")),2),NA())</f>
        <v>-0.92</v>
      </c>
      <c r="D21" s="179">
        <f>IF(ISNUMBER(VALUE(SUBSTITUTE(実質収支比率等に係る経年分析!H$49,"▲","-"))),ROUND(VALUE(SUBSTITUTE(実質収支比率等に係る経年分析!H$49,"▲","-")),2),NA())</f>
        <v>-7.21</v>
      </c>
      <c r="E21" s="179">
        <f>IF(ISNUMBER(VALUE(SUBSTITUTE(実質収支比率等に係る経年分析!I$49,"▲","-"))),ROUND(VALUE(SUBSTITUTE(実質収支比率等に係る経年分析!I$49,"▲","-")),2),NA())</f>
        <v>-6.54</v>
      </c>
      <c r="F21" s="179">
        <f>IF(ISNUMBER(VALUE(SUBSTITUTE(実質収支比率等に係る経年分析!J$49,"▲","-"))),ROUND(VALUE(SUBSTITUTE(実質収支比率等に係る経年分析!J$49,"▲","-")),2),NA())</f>
        <v>-1.3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国民健康保険事業</v>
      </c>
      <c r="B33" s="180">
        <f>IF(ROUND(VALUE(SUBSTITUTE(連結実質赤字比率に係る赤字・黒字の構成分析!F$37,"▲", "-")), 2) &lt; 0, ABS(ROUND(VALUE(SUBSTITUTE(連結実質赤字比率に係る赤字・黒字の構成分析!F$37,"▲", "-")), 2)), NA())</f>
        <v>4.6399999999999997</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5.34</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2.7</v>
      </c>
      <c r="G33" s="180" t="e">
        <f>IF(ROUND(VALUE(SUBSTITUTE(連結実質赤字比率に係る赤字・黒字の構成分析!H$37,"▲", "-")), 2) &gt;= 0, ABS(ROUND(VALUE(SUBSTITUTE(連結実質赤字比率に係る赤字・黒字の構成分析!H$37,"▲", "-")), 2)), NA())</f>
        <v>#N/A</v>
      </c>
      <c r="H33" s="180">
        <f>IF(ROUND(VALUE(SUBSTITUTE(連結実質赤字比率に係る赤字・黒字の構成分析!I$37,"▲", "-")), 2) &lt; 0, ABS(ROUND(VALUE(SUBSTITUTE(連結実質赤字比率に係る赤字・黒字の構成分析!I$37,"▲", "-")), 2)), NA())</f>
        <v>1.17</v>
      </c>
      <c r="I33" s="180" t="e">
        <f>IF(ROUND(VALUE(SUBSTITUTE(連結実質赤字比率に係る赤字・黒字の構成分析!I$37,"▲", "-")), 2) &gt;= 0, ABS(ROUND(VALUE(SUBSTITUTE(連結実質赤字比率に係る赤字・黒字の構成分析!I$37,"▲", "-")), 2)), NA())</f>
        <v>#N/A</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c r="A34" s="180" t="str">
        <f>IF(連結実質赤字比率に係る赤字・黒字の構成分析!C$36="",NA(),連結実質赤字比率に係る赤字・黒字の構成分析!C$36)</f>
        <v>し尿処理・じん芥処理・埋立処分施設建設事業特別会計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f>IF(ROUND(VALUE(SUBSTITUTE(連結実質赤字比率に係る赤字・黒字の構成分析!I$36,"▲", "-")), 2) &lt; 0, ABS(ROUND(VALUE(SUBSTITUTE(連結実質赤字比率に係る赤字・黒字の構成分析!I$36,"▲", "-")), 2)), NA())</f>
        <v>7.0000000000000007E-2</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2.68</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2.0499999999999998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19.059999999999999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18.920000000000002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19.59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798</v>
      </c>
      <c r="E42" s="181"/>
      <c r="F42" s="181"/>
      <c r="G42" s="181">
        <f>'実質公債費比率（分子）の構造'!L$52</f>
        <v>795</v>
      </c>
      <c r="H42" s="181"/>
      <c r="I42" s="181"/>
      <c r="J42" s="181">
        <f>'実質公債費比率（分子）の構造'!M$52</f>
        <v>783</v>
      </c>
      <c r="K42" s="181"/>
      <c r="L42" s="181"/>
      <c r="M42" s="181">
        <f>'実質公債費比率（分子）の構造'!N$52</f>
        <v>855</v>
      </c>
      <c r="N42" s="181"/>
      <c r="O42" s="181"/>
      <c r="P42" s="181">
        <f>'実質公債費比率（分子）の構造'!O$52</f>
        <v>946</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6</v>
      </c>
      <c r="C45" s="181"/>
      <c r="D45" s="181"/>
      <c r="E45" s="181">
        <f>'実質公債費比率（分子）の構造'!L$49</f>
        <v>9</v>
      </c>
      <c r="F45" s="181"/>
      <c r="G45" s="181"/>
      <c r="H45" s="181">
        <f>'実質公債費比率（分子）の構造'!M$49</f>
        <v>10</v>
      </c>
      <c r="I45" s="181"/>
      <c r="J45" s="181"/>
      <c r="K45" s="181">
        <f>'実質公債費比率（分子）の構造'!N$49</f>
        <v>8</v>
      </c>
      <c r="L45" s="181"/>
      <c r="M45" s="181"/>
      <c r="N45" s="181">
        <f>'実質公債費比率（分子）の構造'!O$49</f>
        <v>8</v>
      </c>
      <c r="O45" s="181"/>
      <c r="P45" s="181"/>
    </row>
    <row r="46" spans="1:16">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f>'実質公債費比率（分子）の構造'!O$48</f>
        <v>18</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1010</v>
      </c>
      <c r="C49" s="181"/>
      <c r="D49" s="181"/>
      <c r="E49" s="181">
        <f>'実質公債費比率（分子）の構造'!L$45</f>
        <v>1048</v>
      </c>
      <c r="F49" s="181"/>
      <c r="G49" s="181"/>
      <c r="H49" s="181">
        <f>'実質公債費比率（分子）の構造'!M$45</f>
        <v>1050</v>
      </c>
      <c r="I49" s="181"/>
      <c r="J49" s="181"/>
      <c r="K49" s="181">
        <f>'実質公債費比率（分子）の構造'!N$45</f>
        <v>1134</v>
      </c>
      <c r="L49" s="181"/>
      <c r="M49" s="181"/>
      <c r="N49" s="181">
        <f>'実質公債費比率（分子）の構造'!O$45</f>
        <v>1186</v>
      </c>
      <c r="O49" s="181"/>
      <c r="P49" s="181"/>
    </row>
    <row r="50" spans="1:16">
      <c r="A50" s="181" t="s">
        <v>70</v>
      </c>
      <c r="B50" s="181" t="e">
        <f>NA()</f>
        <v>#N/A</v>
      </c>
      <c r="C50" s="181">
        <f>IF(ISNUMBER('実質公債費比率（分子）の構造'!K$53),'実質公債費比率（分子）の構造'!K$53,NA())</f>
        <v>218</v>
      </c>
      <c r="D50" s="181" t="e">
        <f>NA()</f>
        <v>#N/A</v>
      </c>
      <c r="E50" s="181" t="e">
        <f>NA()</f>
        <v>#N/A</v>
      </c>
      <c r="F50" s="181">
        <f>IF(ISNUMBER('実質公債費比率（分子）の構造'!L$53),'実質公債費比率（分子）の構造'!L$53,NA())</f>
        <v>262</v>
      </c>
      <c r="G50" s="181" t="e">
        <f>NA()</f>
        <v>#N/A</v>
      </c>
      <c r="H50" s="181" t="e">
        <f>NA()</f>
        <v>#N/A</v>
      </c>
      <c r="I50" s="181">
        <f>IF(ISNUMBER('実質公債費比率（分子）の構造'!M$53),'実質公債費比率（分子）の構造'!M$53,NA())</f>
        <v>277</v>
      </c>
      <c r="J50" s="181" t="e">
        <f>NA()</f>
        <v>#N/A</v>
      </c>
      <c r="K50" s="181" t="e">
        <f>NA()</f>
        <v>#N/A</v>
      </c>
      <c r="L50" s="181">
        <f>IF(ISNUMBER('実質公債費比率（分子）の構造'!N$53),'実質公債費比率（分子）の構造'!N$53,NA())</f>
        <v>287</v>
      </c>
      <c r="M50" s="181" t="e">
        <f>NA()</f>
        <v>#N/A</v>
      </c>
      <c r="N50" s="181" t="e">
        <f>NA()</f>
        <v>#N/A</v>
      </c>
      <c r="O50" s="181">
        <f>IF(ISNUMBER('実質公債費比率（分子）の構造'!O$53),'実質公債費比率（分子）の構造'!O$53,NA())</f>
        <v>266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6457</v>
      </c>
      <c r="E56" s="180"/>
      <c r="F56" s="180"/>
      <c r="G56" s="180">
        <f>'将来負担比率（分子）の構造'!J$52</f>
        <v>6301</v>
      </c>
      <c r="H56" s="180"/>
      <c r="I56" s="180"/>
      <c r="J56" s="180">
        <f>'将来負担比率（分子）の構造'!K$52</f>
        <v>6550</v>
      </c>
      <c r="K56" s="180"/>
      <c r="L56" s="180"/>
      <c r="M56" s="180">
        <f>'将来負担比率（分子）の構造'!L$52</f>
        <v>7119</v>
      </c>
      <c r="N56" s="180"/>
      <c r="O56" s="180"/>
      <c r="P56" s="180">
        <f>'将来負担比率（分子）の構造'!M$52</f>
        <v>8853</v>
      </c>
    </row>
    <row r="57" spans="1:16">
      <c r="A57" s="180" t="s">
        <v>41</v>
      </c>
      <c r="B57" s="180"/>
      <c r="C57" s="180"/>
      <c r="D57" s="180">
        <f>'将来負担比率（分子）の構造'!I$51</f>
        <v>2205</v>
      </c>
      <c r="E57" s="180"/>
      <c r="F57" s="180"/>
      <c r="G57" s="180">
        <f>'将来負担比率（分子）の構造'!J$51</f>
        <v>1987</v>
      </c>
      <c r="H57" s="180"/>
      <c r="I57" s="180"/>
      <c r="J57" s="180">
        <f>'将来負担比率（分子）の構造'!K$51</f>
        <v>1747</v>
      </c>
      <c r="K57" s="180"/>
      <c r="L57" s="180"/>
      <c r="M57" s="180">
        <f>'将来負担比率（分子）の構造'!L$51</f>
        <v>2072</v>
      </c>
      <c r="N57" s="180"/>
      <c r="O57" s="180"/>
      <c r="P57" s="180">
        <f>'将来負担比率（分子）の構造'!M$51</f>
        <v>2385</v>
      </c>
    </row>
    <row r="58" spans="1:16">
      <c r="A58" s="180" t="s">
        <v>40</v>
      </c>
      <c r="B58" s="180"/>
      <c r="C58" s="180"/>
      <c r="D58" s="180">
        <f>'将来負担比率（分子）の構造'!I$50</f>
        <v>3005</v>
      </c>
      <c r="E58" s="180"/>
      <c r="F58" s="180"/>
      <c r="G58" s="180">
        <f>'将来負担比率（分子）の構造'!J$50</f>
        <v>3124</v>
      </c>
      <c r="H58" s="180"/>
      <c r="I58" s="180"/>
      <c r="J58" s="180">
        <f>'将来負担比率（分子）の構造'!K$50</f>
        <v>3274</v>
      </c>
      <c r="K58" s="180"/>
      <c r="L58" s="180"/>
      <c r="M58" s="180">
        <f>'将来負担比率（分子）の構造'!L$50</f>
        <v>3348</v>
      </c>
      <c r="N58" s="180"/>
      <c r="O58" s="180"/>
      <c r="P58" s="180">
        <f>'将来負担比率（分子）の構造'!M$50</f>
        <v>3306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783</v>
      </c>
      <c r="C62" s="180"/>
      <c r="D62" s="180"/>
      <c r="E62" s="180">
        <f>'将来負担比率（分子）の構造'!J$45</f>
        <v>746</v>
      </c>
      <c r="F62" s="180"/>
      <c r="G62" s="180"/>
      <c r="H62" s="180">
        <f>'将来負担比率（分子）の構造'!K$45</f>
        <v>728</v>
      </c>
      <c r="I62" s="180"/>
      <c r="J62" s="180"/>
      <c r="K62" s="180">
        <f>'将来負担比率（分子）の構造'!L$45</f>
        <v>707</v>
      </c>
      <c r="L62" s="180"/>
      <c r="M62" s="180"/>
      <c r="N62" s="180">
        <f>'将来負担比率（分子）の構造'!M$45</f>
        <v>701</v>
      </c>
      <c r="O62" s="180"/>
      <c r="P62" s="180"/>
    </row>
    <row r="63" spans="1:16">
      <c r="A63" s="180" t="s">
        <v>33</v>
      </c>
      <c r="B63" s="180">
        <f>'将来負担比率（分子）の構造'!I$44</f>
        <v>78</v>
      </c>
      <c r="C63" s="180"/>
      <c r="D63" s="180"/>
      <c r="E63" s="180">
        <f>'将来負担比率（分子）の構造'!J$44</f>
        <v>70</v>
      </c>
      <c r="F63" s="180"/>
      <c r="G63" s="180"/>
      <c r="H63" s="180">
        <f>'将来負担比率（分子）の構造'!K$44</f>
        <v>110</v>
      </c>
      <c r="I63" s="180"/>
      <c r="J63" s="180"/>
      <c r="K63" s="180">
        <f>'将来負担比率（分子）の構造'!L$44</f>
        <v>109</v>
      </c>
      <c r="L63" s="180"/>
      <c r="M63" s="180"/>
      <c r="N63" s="180">
        <f>'将来負担比率（分子）の構造'!M$44</f>
        <v>105</v>
      </c>
      <c r="O63" s="180"/>
      <c r="P63" s="180"/>
    </row>
    <row r="64" spans="1:16">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10770</v>
      </c>
      <c r="C66" s="180"/>
      <c r="D66" s="180"/>
      <c r="E66" s="180">
        <f>'将来負担比率（分子）の構造'!J$41</f>
        <v>10494</v>
      </c>
      <c r="F66" s="180"/>
      <c r="G66" s="180"/>
      <c r="H66" s="180">
        <f>'将来負担比率（分子）の構造'!K$41</f>
        <v>10699</v>
      </c>
      <c r="I66" s="180"/>
      <c r="J66" s="180"/>
      <c r="K66" s="180">
        <f>'将来負担比率（分子）の構造'!L$41</f>
        <v>11690</v>
      </c>
      <c r="L66" s="180"/>
      <c r="M66" s="180"/>
      <c r="N66" s="180">
        <f>'将来負担比率（分子）の構造'!M$41</f>
        <v>13780</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42</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1348</v>
      </c>
      <c r="C72" s="184">
        <f>基金残高に係る経年分析!G55</f>
        <v>1370</v>
      </c>
      <c r="D72" s="184">
        <f>基金残高に係る経年分析!H55</f>
        <v>1271</v>
      </c>
    </row>
    <row r="73" spans="1:16">
      <c r="A73" s="183" t="s">
        <v>77</v>
      </c>
      <c r="B73" s="184">
        <f>基金残高に係る経年分析!F56</f>
        <v>452</v>
      </c>
      <c r="C73" s="184">
        <f>基金残高に係る経年分析!G56</f>
        <v>452</v>
      </c>
      <c r="D73" s="184">
        <f>基金残高に係る経年分析!H56</f>
        <v>453</v>
      </c>
    </row>
    <row r="74" spans="1:16">
      <c r="A74" s="183" t="s">
        <v>78</v>
      </c>
      <c r="B74" s="184">
        <f>基金残高に係る経年分析!F57</f>
        <v>1475</v>
      </c>
      <c r="C74" s="184">
        <f>基金残高に係る経年分析!G57</f>
        <v>1526</v>
      </c>
      <c r="D74" s="184">
        <f>基金残高に係る経年分析!H57</f>
        <v>1582</v>
      </c>
    </row>
  </sheetData>
  <sheetProtection algorithmName="SHA-512" hashValue="M4rMTsiQvYC8gJyJete82tWdmLHZaQMA+7Qkg+K0FbJcTqU4eCg5iUtJSZ6UJG1/LNeSNSHt1X0mF1yxVxDMRA==" saltValue="H/vhrYJmHEP5Zxkwmlds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topLeftCell="AI1" zoomScale="96" zoomScaleNormal="100" zoomScaleSheetLayoutView="96"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433973</v>
      </c>
      <c r="S5" s="669"/>
      <c r="T5" s="669"/>
      <c r="U5" s="669"/>
      <c r="V5" s="669"/>
      <c r="W5" s="669"/>
      <c r="X5" s="669"/>
      <c r="Y5" s="670"/>
      <c r="Z5" s="671">
        <v>4.8</v>
      </c>
      <c r="AA5" s="671"/>
      <c r="AB5" s="671"/>
      <c r="AC5" s="671"/>
      <c r="AD5" s="672">
        <v>433973</v>
      </c>
      <c r="AE5" s="672"/>
      <c r="AF5" s="672"/>
      <c r="AG5" s="672"/>
      <c r="AH5" s="672"/>
      <c r="AI5" s="672"/>
      <c r="AJ5" s="672"/>
      <c r="AK5" s="672"/>
      <c r="AL5" s="673">
        <v>18.7</v>
      </c>
      <c r="AM5" s="674"/>
      <c r="AN5" s="674"/>
      <c r="AO5" s="675"/>
      <c r="AP5" s="665" t="s">
        <v>226</v>
      </c>
      <c r="AQ5" s="666"/>
      <c r="AR5" s="666"/>
      <c r="AS5" s="666"/>
      <c r="AT5" s="666"/>
      <c r="AU5" s="666"/>
      <c r="AV5" s="666"/>
      <c r="AW5" s="666"/>
      <c r="AX5" s="666"/>
      <c r="AY5" s="666"/>
      <c r="AZ5" s="666"/>
      <c r="BA5" s="666"/>
      <c r="BB5" s="666"/>
      <c r="BC5" s="666"/>
      <c r="BD5" s="666"/>
      <c r="BE5" s="666"/>
      <c r="BF5" s="667"/>
      <c r="BG5" s="679">
        <v>424897</v>
      </c>
      <c r="BH5" s="680"/>
      <c r="BI5" s="680"/>
      <c r="BJ5" s="680"/>
      <c r="BK5" s="680"/>
      <c r="BL5" s="680"/>
      <c r="BM5" s="680"/>
      <c r="BN5" s="681"/>
      <c r="BO5" s="682">
        <v>97.9</v>
      </c>
      <c r="BP5" s="682"/>
      <c r="BQ5" s="682"/>
      <c r="BR5" s="682"/>
      <c r="BS5" s="683">
        <v>2927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34025</v>
      </c>
      <c r="S6" s="680"/>
      <c r="T6" s="680"/>
      <c r="U6" s="680"/>
      <c r="V6" s="680"/>
      <c r="W6" s="680"/>
      <c r="X6" s="680"/>
      <c r="Y6" s="681"/>
      <c r="Z6" s="682">
        <v>0.4</v>
      </c>
      <c r="AA6" s="682"/>
      <c r="AB6" s="682"/>
      <c r="AC6" s="682"/>
      <c r="AD6" s="683">
        <v>34025</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424897</v>
      </c>
      <c r="BH6" s="680"/>
      <c r="BI6" s="680"/>
      <c r="BJ6" s="680"/>
      <c r="BK6" s="680"/>
      <c r="BL6" s="680"/>
      <c r="BM6" s="680"/>
      <c r="BN6" s="681"/>
      <c r="BO6" s="682">
        <v>97.9</v>
      </c>
      <c r="BP6" s="682"/>
      <c r="BQ6" s="682"/>
      <c r="BR6" s="682"/>
      <c r="BS6" s="683">
        <v>2927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64697</v>
      </c>
      <c r="CS6" s="680"/>
      <c r="CT6" s="680"/>
      <c r="CU6" s="680"/>
      <c r="CV6" s="680"/>
      <c r="CW6" s="680"/>
      <c r="CX6" s="680"/>
      <c r="CY6" s="681"/>
      <c r="CZ6" s="673">
        <v>0.8</v>
      </c>
      <c r="DA6" s="674"/>
      <c r="DB6" s="674"/>
      <c r="DC6" s="693"/>
      <c r="DD6" s="688" t="s">
        <v>128</v>
      </c>
      <c r="DE6" s="680"/>
      <c r="DF6" s="680"/>
      <c r="DG6" s="680"/>
      <c r="DH6" s="680"/>
      <c r="DI6" s="680"/>
      <c r="DJ6" s="680"/>
      <c r="DK6" s="680"/>
      <c r="DL6" s="680"/>
      <c r="DM6" s="680"/>
      <c r="DN6" s="680"/>
      <c r="DO6" s="680"/>
      <c r="DP6" s="681"/>
      <c r="DQ6" s="688">
        <v>64671</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551</v>
      </c>
      <c r="S7" s="680"/>
      <c r="T7" s="680"/>
      <c r="U7" s="680"/>
      <c r="V7" s="680"/>
      <c r="W7" s="680"/>
      <c r="X7" s="680"/>
      <c r="Y7" s="681"/>
      <c r="Z7" s="682">
        <v>0</v>
      </c>
      <c r="AA7" s="682"/>
      <c r="AB7" s="682"/>
      <c r="AC7" s="682"/>
      <c r="AD7" s="683">
        <v>551</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160290</v>
      </c>
      <c r="BH7" s="680"/>
      <c r="BI7" s="680"/>
      <c r="BJ7" s="680"/>
      <c r="BK7" s="680"/>
      <c r="BL7" s="680"/>
      <c r="BM7" s="680"/>
      <c r="BN7" s="681"/>
      <c r="BO7" s="682">
        <v>36.9</v>
      </c>
      <c r="BP7" s="682"/>
      <c r="BQ7" s="682"/>
      <c r="BR7" s="682"/>
      <c r="BS7" s="683">
        <v>2927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757872</v>
      </c>
      <c r="CS7" s="680"/>
      <c r="CT7" s="680"/>
      <c r="CU7" s="680"/>
      <c r="CV7" s="680"/>
      <c r="CW7" s="680"/>
      <c r="CX7" s="680"/>
      <c r="CY7" s="681"/>
      <c r="CZ7" s="682">
        <v>8.9</v>
      </c>
      <c r="DA7" s="682"/>
      <c r="DB7" s="682"/>
      <c r="DC7" s="682"/>
      <c r="DD7" s="688">
        <v>242439</v>
      </c>
      <c r="DE7" s="680"/>
      <c r="DF7" s="680"/>
      <c r="DG7" s="680"/>
      <c r="DH7" s="680"/>
      <c r="DI7" s="680"/>
      <c r="DJ7" s="680"/>
      <c r="DK7" s="680"/>
      <c r="DL7" s="680"/>
      <c r="DM7" s="680"/>
      <c r="DN7" s="680"/>
      <c r="DO7" s="680"/>
      <c r="DP7" s="681"/>
      <c r="DQ7" s="688">
        <v>453704</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1222</v>
      </c>
      <c r="S8" s="680"/>
      <c r="T8" s="680"/>
      <c r="U8" s="680"/>
      <c r="V8" s="680"/>
      <c r="W8" s="680"/>
      <c r="X8" s="680"/>
      <c r="Y8" s="681"/>
      <c r="Z8" s="682">
        <v>0</v>
      </c>
      <c r="AA8" s="682"/>
      <c r="AB8" s="682"/>
      <c r="AC8" s="682"/>
      <c r="AD8" s="683">
        <v>1222</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6915</v>
      </c>
      <c r="BH8" s="680"/>
      <c r="BI8" s="680"/>
      <c r="BJ8" s="680"/>
      <c r="BK8" s="680"/>
      <c r="BL8" s="680"/>
      <c r="BM8" s="680"/>
      <c r="BN8" s="681"/>
      <c r="BO8" s="682">
        <v>1.6</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1173123</v>
      </c>
      <c r="CS8" s="680"/>
      <c r="CT8" s="680"/>
      <c r="CU8" s="680"/>
      <c r="CV8" s="680"/>
      <c r="CW8" s="680"/>
      <c r="CX8" s="680"/>
      <c r="CY8" s="681"/>
      <c r="CZ8" s="682">
        <v>13.8</v>
      </c>
      <c r="DA8" s="682"/>
      <c r="DB8" s="682"/>
      <c r="DC8" s="682"/>
      <c r="DD8" s="688" t="s">
        <v>239</v>
      </c>
      <c r="DE8" s="680"/>
      <c r="DF8" s="680"/>
      <c r="DG8" s="680"/>
      <c r="DH8" s="680"/>
      <c r="DI8" s="680"/>
      <c r="DJ8" s="680"/>
      <c r="DK8" s="680"/>
      <c r="DL8" s="680"/>
      <c r="DM8" s="680"/>
      <c r="DN8" s="680"/>
      <c r="DO8" s="680"/>
      <c r="DP8" s="681"/>
      <c r="DQ8" s="688">
        <v>520153</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1119</v>
      </c>
      <c r="S9" s="680"/>
      <c r="T9" s="680"/>
      <c r="U9" s="680"/>
      <c r="V9" s="680"/>
      <c r="W9" s="680"/>
      <c r="X9" s="680"/>
      <c r="Y9" s="681"/>
      <c r="Z9" s="682">
        <v>0</v>
      </c>
      <c r="AA9" s="682"/>
      <c r="AB9" s="682"/>
      <c r="AC9" s="682"/>
      <c r="AD9" s="683">
        <v>1119</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138663</v>
      </c>
      <c r="BH9" s="680"/>
      <c r="BI9" s="680"/>
      <c r="BJ9" s="680"/>
      <c r="BK9" s="680"/>
      <c r="BL9" s="680"/>
      <c r="BM9" s="680"/>
      <c r="BN9" s="681"/>
      <c r="BO9" s="682">
        <v>32</v>
      </c>
      <c r="BP9" s="682"/>
      <c r="BQ9" s="682"/>
      <c r="BR9" s="682"/>
      <c r="BS9" s="688" t="s">
        <v>128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3496526</v>
      </c>
      <c r="CS9" s="680"/>
      <c r="CT9" s="680"/>
      <c r="CU9" s="680"/>
      <c r="CV9" s="680"/>
      <c r="CW9" s="680"/>
      <c r="CX9" s="680"/>
      <c r="CY9" s="681"/>
      <c r="CZ9" s="682">
        <v>41.1</v>
      </c>
      <c r="DA9" s="682"/>
      <c r="DB9" s="682"/>
      <c r="DC9" s="682"/>
      <c r="DD9" s="688">
        <v>3348994</v>
      </c>
      <c r="DE9" s="680"/>
      <c r="DF9" s="680"/>
      <c r="DG9" s="680"/>
      <c r="DH9" s="680"/>
      <c r="DI9" s="680"/>
      <c r="DJ9" s="680"/>
      <c r="DK9" s="680"/>
      <c r="DL9" s="680"/>
      <c r="DM9" s="680"/>
      <c r="DN9" s="680"/>
      <c r="DO9" s="680"/>
      <c r="DP9" s="681"/>
      <c r="DQ9" s="688">
        <v>136363</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239</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8118</v>
      </c>
      <c r="BH10" s="680"/>
      <c r="BI10" s="680"/>
      <c r="BJ10" s="680"/>
      <c r="BK10" s="680"/>
      <c r="BL10" s="680"/>
      <c r="BM10" s="680"/>
      <c r="BN10" s="681"/>
      <c r="BO10" s="682">
        <v>1.9</v>
      </c>
      <c r="BP10" s="682"/>
      <c r="BQ10" s="682"/>
      <c r="BR10" s="682"/>
      <c r="BS10" s="688" t="s">
        <v>128</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642</v>
      </c>
      <c r="CS10" s="680"/>
      <c r="CT10" s="680"/>
      <c r="CU10" s="680"/>
      <c r="CV10" s="680"/>
      <c r="CW10" s="680"/>
      <c r="CX10" s="680"/>
      <c r="CY10" s="681"/>
      <c r="CZ10" s="682">
        <v>0</v>
      </c>
      <c r="DA10" s="682"/>
      <c r="DB10" s="682"/>
      <c r="DC10" s="682"/>
      <c r="DD10" s="688" t="s">
        <v>239</v>
      </c>
      <c r="DE10" s="680"/>
      <c r="DF10" s="680"/>
      <c r="DG10" s="680"/>
      <c r="DH10" s="680"/>
      <c r="DI10" s="680"/>
      <c r="DJ10" s="680"/>
      <c r="DK10" s="680"/>
      <c r="DL10" s="680"/>
      <c r="DM10" s="680"/>
      <c r="DN10" s="680"/>
      <c r="DO10" s="680"/>
      <c r="DP10" s="681"/>
      <c r="DQ10" s="688">
        <v>642</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175</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6594</v>
      </c>
      <c r="BH11" s="680"/>
      <c r="BI11" s="680"/>
      <c r="BJ11" s="680"/>
      <c r="BK11" s="680"/>
      <c r="BL11" s="680"/>
      <c r="BM11" s="680"/>
      <c r="BN11" s="681"/>
      <c r="BO11" s="682">
        <v>1.5</v>
      </c>
      <c r="BP11" s="682"/>
      <c r="BQ11" s="682"/>
      <c r="BR11" s="682"/>
      <c r="BS11" s="688">
        <v>2927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124108</v>
      </c>
      <c r="CS11" s="680"/>
      <c r="CT11" s="680"/>
      <c r="CU11" s="680"/>
      <c r="CV11" s="680"/>
      <c r="CW11" s="680"/>
      <c r="CX11" s="680"/>
      <c r="CY11" s="681"/>
      <c r="CZ11" s="682">
        <v>1.5</v>
      </c>
      <c r="DA11" s="682"/>
      <c r="DB11" s="682"/>
      <c r="DC11" s="682"/>
      <c r="DD11" s="688">
        <v>34556</v>
      </c>
      <c r="DE11" s="680"/>
      <c r="DF11" s="680"/>
      <c r="DG11" s="680"/>
      <c r="DH11" s="680"/>
      <c r="DI11" s="680"/>
      <c r="DJ11" s="680"/>
      <c r="DK11" s="680"/>
      <c r="DL11" s="680"/>
      <c r="DM11" s="680"/>
      <c r="DN11" s="680"/>
      <c r="DO11" s="680"/>
      <c r="DP11" s="681"/>
      <c r="DQ11" s="688">
        <v>47459</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84742</v>
      </c>
      <c r="S12" s="680"/>
      <c r="T12" s="680"/>
      <c r="U12" s="680"/>
      <c r="V12" s="680"/>
      <c r="W12" s="680"/>
      <c r="X12" s="680"/>
      <c r="Y12" s="681"/>
      <c r="Z12" s="682">
        <v>0.9</v>
      </c>
      <c r="AA12" s="682"/>
      <c r="AB12" s="682"/>
      <c r="AC12" s="682"/>
      <c r="AD12" s="683">
        <v>84742</v>
      </c>
      <c r="AE12" s="683"/>
      <c r="AF12" s="683"/>
      <c r="AG12" s="683"/>
      <c r="AH12" s="683"/>
      <c r="AI12" s="683"/>
      <c r="AJ12" s="683"/>
      <c r="AK12" s="683"/>
      <c r="AL12" s="684">
        <v>3.7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206930</v>
      </c>
      <c r="BH12" s="680"/>
      <c r="BI12" s="680"/>
      <c r="BJ12" s="680"/>
      <c r="BK12" s="680"/>
      <c r="BL12" s="680"/>
      <c r="BM12" s="680"/>
      <c r="BN12" s="681"/>
      <c r="BO12" s="682">
        <v>47.7</v>
      </c>
      <c r="BP12" s="682"/>
      <c r="BQ12" s="682"/>
      <c r="BR12" s="682"/>
      <c r="BS12" s="688" t="s">
        <v>128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5121</v>
      </c>
      <c r="CS12" s="680"/>
      <c r="CT12" s="680"/>
      <c r="CU12" s="680"/>
      <c r="CV12" s="680"/>
      <c r="CW12" s="680"/>
      <c r="CX12" s="680"/>
      <c r="CY12" s="681"/>
      <c r="CZ12" s="682">
        <v>0.1</v>
      </c>
      <c r="DA12" s="682"/>
      <c r="DB12" s="682"/>
      <c r="DC12" s="682"/>
      <c r="DD12" s="688" t="s">
        <v>175</v>
      </c>
      <c r="DE12" s="680"/>
      <c r="DF12" s="680"/>
      <c r="DG12" s="680"/>
      <c r="DH12" s="680"/>
      <c r="DI12" s="680"/>
      <c r="DJ12" s="680"/>
      <c r="DK12" s="680"/>
      <c r="DL12" s="680"/>
      <c r="DM12" s="680"/>
      <c r="DN12" s="680"/>
      <c r="DO12" s="680"/>
      <c r="DP12" s="681"/>
      <c r="DQ12" s="688">
        <v>3468</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11392</v>
      </c>
      <c r="S13" s="680"/>
      <c r="T13" s="680"/>
      <c r="U13" s="680"/>
      <c r="V13" s="680"/>
      <c r="W13" s="680"/>
      <c r="X13" s="680"/>
      <c r="Y13" s="681"/>
      <c r="Z13" s="682">
        <v>0.1</v>
      </c>
      <c r="AA13" s="682"/>
      <c r="AB13" s="682"/>
      <c r="AC13" s="682"/>
      <c r="AD13" s="683">
        <v>11392</v>
      </c>
      <c r="AE13" s="683"/>
      <c r="AF13" s="683"/>
      <c r="AG13" s="683"/>
      <c r="AH13" s="683"/>
      <c r="AI13" s="683"/>
      <c r="AJ13" s="683"/>
      <c r="AK13" s="683"/>
      <c r="AL13" s="684">
        <v>0.5</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206930</v>
      </c>
      <c r="BH13" s="680"/>
      <c r="BI13" s="680"/>
      <c r="BJ13" s="680"/>
      <c r="BK13" s="680"/>
      <c r="BL13" s="680"/>
      <c r="BM13" s="680"/>
      <c r="BN13" s="681"/>
      <c r="BO13" s="682">
        <v>47.7</v>
      </c>
      <c r="BP13" s="682"/>
      <c r="BQ13" s="682"/>
      <c r="BR13" s="682"/>
      <c r="BS13" s="688" t="s">
        <v>239</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1066711</v>
      </c>
      <c r="CS13" s="680"/>
      <c r="CT13" s="680"/>
      <c r="CU13" s="680"/>
      <c r="CV13" s="680"/>
      <c r="CW13" s="680"/>
      <c r="CX13" s="680"/>
      <c r="CY13" s="681"/>
      <c r="CZ13" s="682">
        <v>12.5</v>
      </c>
      <c r="DA13" s="682"/>
      <c r="DB13" s="682"/>
      <c r="DC13" s="682"/>
      <c r="DD13" s="688">
        <v>992240</v>
      </c>
      <c r="DE13" s="680"/>
      <c r="DF13" s="680"/>
      <c r="DG13" s="680"/>
      <c r="DH13" s="680"/>
      <c r="DI13" s="680"/>
      <c r="DJ13" s="680"/>
      <c r="DK13" s="680"/>
      <c r="DL13" s="680"/>
      <c r="DM13" s="680"/>
      <c r="DN13" s="680"/>
      <c r="DO13" s="680"/>
      <c r="DP13" s="681"/>
      <c r="DQ13" s="688">
        <v>29089</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19123</v>
      </c>
      <c r="BH14" s="680"/>
      <c r="BI14" s="680"/>
      <c r="BJ14" s="680"/>
      <c r="BK14" s="680"/>
      <c r="BL14" s="680"/>
      <c r="BM14" s="680"/>
      <c r="BN14" s="681"/>
      <c r="BO14" s="682">
        <v>4.4000000000000004</v>
      </c>
      <c r="BP14" s="682"/>
      <c r="BQ14" s="682"/>
      <c r="BR14" s="682"/>
      <c r="BS14" s="688" t="s">
        <v>239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105799</v>
      </c>
      <c r="CS14" s="680"/>
      <c r="CT14" s="680"/>
      <c r="CU14" s="680"/>
      <c r="CV14" s="680"/>
      <c r="CW14" s="680"/>
      <c r="CX14" s="680"/>
      <c r="CY14" s="681"/>
      <c r="CZ14" s="682">
        <v>1.2</v>
      </c>
      <c r="DA14" s="682"/>
      <c r="DB14" s="682"/>
      <c r="DC14" s="682"/>
      <c r="DD14" s="688">
        <v>3549</v>
      </c>
      <c r="DE14" s="680"/>
      <c r="DF14" s="680"/>
      <c r="DG14" s="680"/>
      <c r="DH14" s="680"/>
      <c r="DI14" s="680"/>
      <c r="DJ14" s="680"/>
      <c r="DK14" s="680"/>
      <c r="DL14" s="680"/>
      <c r="DM14" s="680"/>
      <c r="DN14" s="680"/>
      <c r="DO14" s="680"/>
      <c r="DP14" s="681"/>
      <c r="DQ14" s="688">
        <v>98199</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12922</v>
      </c>
      <c r="S15" s="680"/>
      <c r="T15" s="680"/>
      <c r="U15" s="680"/>
      <c r="V15" s="680"/>
      <c r="W15" s="680"/>
      <c r="X15" s="680"/>
      <c r="Y15" s="681"/>
      <c r="Z15" s="682">
        <v>0.1</v>
      </c>
      <c r="AA15" s="682"/>
      <c r="AB15" s="682"/>
      <c r="AC15" s="682"/>
      <c r="AD15" s="683">
        <v>12922</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38554</v>
      </c>
      <c r="BH15" s="680"/>
      <c r="BI15" s="680"/>
      <c r="BJ15" s="680"/>
      <c r="BK15" s="680"/>
      <c r="BL15" s="680"/>
      <c r="BM15" s="680"/>
      <c r="BN15" s="681"/>
      <c r="BO15" s="682">
        <v>8.9</v>
      </c>
      <c r="BP15" s="682"/>
      <c r="BQ15" s="682"/>
      <c r="BR15" s="682"/>
      <c r="BS15" s="688" t="s">
        <v>128</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234191</v>
      </c>
      <c r="CS15" s="680"/>
      <c r="CT15" s="680"/>
      <c r="CU15" s="680"/>
      <c r="CV15" s="680"/>
      <c r="CW15" s="680"/>
      <c r="CX15" s="680"/>
      <c r="CY15" s="681"/>
      <c r="CZ15" s="682">
        <v>2.8</v>
      </c>
      <c r="DA15" s="682"/>
      <c r="DB15" s="682"/>
      <c r="DC15" s="682"/>
      <c r="DD15" s="688">
        <v>31070</v>
      </c>
      <c r="DE15" s="680"/>
      <c r="DF15" s="680"/>
      <c r="DG15" s="680"/>
      <c r="DH15" s="680"/>
      <c r="DI15" s="680"/>
      <c r="DJ15" s="680"/>
      <c r="DK15" s="680"/>
      <c r="DL15" s="680"/>
      <c r="DM15" s="680"/>
      <c r="DN15" s="680"/>
      <c r="DO15" s="680"/>
      <c r="DP15" s="681"/>
      <c r="DQ15" s="688">
        <v>188443</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16047</v>
      </c>
      <c r="CS16" s="680"/>
      <c r="CT16" s="680"/>
      <c r="CU16" s="680"/>
      <c r="CV16" s="680"/>
      <c r="CW16" s="680"/>
      <c r="CX16" s="680"/>
      <c r="CY16" s="681"/>
      <c r="CZ16" s="682">
        <v>0.2</v>
      </c>
      <c r="DA16" s="682"/>
      <c r="DB16" s="682"/>
      <c r="DC16" s="682"/>
      <c r="DD16" s="688" t="s">
        <v>239</v>
      </c>
      <c r="DE16" s="680"/>
      <c r="DF16" s="680"/>
      <c r="DG16" s="680"/>
      <c r="DH16" s="680"/>
      <c r="DI16" s="680"/>
      <c r="DJ16" s="680"/>
      <c r="DK16" s="680"/>
      <c r="DL16" s="680"/>
      <c r="DM16" s="680"/>
      <c r="DN16" s="680"/>
      <c r="DO16" s="680"/>
      <c r="DP16" s="681"/>
      <c r="DQ16" s="688">
        <v>8057</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1351</v>
      </c>
      <c r="S17" s="680"/>
      <c r="T17" s="680"/>
      <c r="U17" s="680"/>
      <c r="V17" s="680"/>
      <c r="W17" s="680"/>
      <c r="X17" s="680"/>
      <c r="Y17" s="681"/>
      <c r="Z17" s="682">
        <v>0</v>
      </c>
      <c r="AA17" s="682"/>
      <c r="AB17" s="682"/>
      <c r="AC17" s="682"/>
      <c r="AD17" s="683">
        <v>1351</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128</v>
      </c>
      <c r="BP17" s="682"/>
      <c r="BQ17" s="682"/>
      <c r="BR17" s="682"/>
      <c r="BS17" s="688" t="s">
        <v>239</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1465984</v>
      </c>
      <c r="CS17" s="680"/>
      <c r="CT17" s="680"/>
      <c r="CU17" s="680"/>
      <c r="CV17" s="680"/>
      <c r="CW17" s="680"/>
      <c r="CX17" s="680"/>
      <c r="CY17" s="681"/>
      <c r="CZ17" s="682">
        <v>17.2</v>
      </c>
      <c r="DA17" s="682"/>
      <c r="DB17" s="682"/>
      <c r="DC17" s="682"/>
      <c r="DD17" s="688" t="s">
        <v>128</v>
      </c>
      <c r="DE17" s="680"/>
      <c r="DF17" s="680"/>
      <c r="DG17" s="680"/>
      <c r="DH17" s="680"/>
      <c r="DI17" s="680"/>
      <c r="DJ17" s="680"/>
      <c r="DK17" s="680"/>
      <c r="DL17" s="680"/>
      <c r="DM17" s="680"/>
      <c r="DN17" s="680"/>
      <c r="DO17" s="680"/>
      <c r="DP17" s="681"/>
      <c r="DQ17" s="688">
        <v>1291717</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2008883</v>
      </c>
      <c r="S18" s="680"/>
      <c r="T18" s="680"/>
      <c r="U18" s="680"/>
      <c r="V18" s="680"/>
      <c r="W18" s="680"/>
      <c r="X18" s="680"/>
      <c r="Y18" s="681"/>
      <c r="Z18" s="682">
        <v>22.2</v>
      </c>
      <c r="AA18" s="682"/>
      <c r="AB18" s="682"/>
      <c r="AC18" s="682"/>
      <c r="AD18" s="683">
        <v>1733565</v>
      </c>
      <c r="AE18" s="683"/>
      <c r="AF18" s="683"/>
      <c r="AG18" s="683"/>
      <c r="AH18" s="683"/>
      <c r="AI18" s="683"/>
      <c r="AJ18" s="683"/>
      <c r="AK18" s="683"/>
      <c r="AL18" s="684">
        <v>74.8</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239</v>
      </c>
      <c r="BH18" s="680"/>
      <c r="BI18" s="680"/>
      <c r="BJ18" s="680"/>
      <c r="BK18" s="680"/>
      <c r="BL18" s="680"/>
      <c r="BM18" s="680"/>
      <c r="BN18" s="681"/>
      <c r="BO18" s="682" t="s">
        <v>239</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239</v>
      </c>
      <c r="DA18" s="682"/>
      <c r="DB18" s="682"/>
      <c r="DC18" s="682"/>
      <c r="DD18" s="688" t="s">
        <v>239</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1733565</v>
      </c>
      <c r="S19" s="680"/>
      <c r="T19" s="680"/>
      <c r="U19" s="680"/>
      <c r="V19" s="680"/>
      <c r="W19" s="680"/>
      <c r="X19" s="680"/>
      <c r="Y19" s="681"/>
      <c r="Z19" s="682">
        <v>19.2</v>
      </c>
      <c r="AA19" s="682"/>
      <c r="AB19" s="682"/>
      <c r="AC19" s="682"/>
      <c r="AD19" s="683">
        <v>1733565</v>
      </c>
      <c r="AE19" s="683"/>
      <c r="AF19" s="683"/>
      <c r="AG19" s="683"/>
      <c r="AH19" s="683"/>
      <c r="AI19" s="683"/>
      <c r="AJ19" s="683"/>
      <c r="AK19" s="683"/>
      <c r="AL19" s="684">
        <v>74.8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9076</v>
      </c>
      <c r="BH19" s="680"/>
      <c r="BI19" s="680"/>
      <c r="BJ19" s="680"/>
      <c r="BK19" s="680"/>
      <c r="BL19" s="680"/>
      <c r="BM19" s="680"/>
      <c r="BN19" s="681"/>
      <c r="BO19" s="682">
        <v>2.1</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275318</v>
      </c>
      <c r="S20" s="680"/>
      <c r="T20" s="680"/>
      <c r="U20" s="680"/>
      <c r="V20" s="680"/>
      <c r="W20" s="680"/>
      <c r="X20" s="680"/>
      <c r="Y20" s="681"/>
      <c r="Z20" s="682">
        <v>3</v>
      </c>
      <c r="AA20" s="682"/>
      <c r="AB20" s="682"/>
      <c r="AC20" s="682"/>
      <c r="AD20" s="683" t="s">
        <v>128</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9076</v>
      </c>
      <c r="BH20" s="680"/>
      <c r="BI20" s="680"/>
      <c r="BJ20" s="680"/>
      <c r="BK20" s="680"/>
      <c r="BL20" s="680"/>
      <c r="BM20" s="680"/>
      <c r="BN20" s="681"/>
      <c r="BO20" s="682">
        <v>2.1</v>
      </c>
      <c r="BP20" s="682"/>
      <c r="BQ20" s="682"/>
      <c r="BR20" s="682"/>
      <c r="BS20" s="688" t="s">
        <v>239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8510821</v>
      </c>
      <c r="CS20" s="680"/>
      <c r="CT20" s="680"/>
      <c r="CU20" s="680"/>
      <c r="CV20" s="680"/>
      <c r="CW20" s="680"/>
      <c r="CX20" s="680"/>
      <c r="CY20" s="681"/>
      <c r="CZ20" s="682">
        <v>100</v>
      </c>
      <c r="DA20" s="682"/>
      <c r="DB20" s="682"/>
      <c r="DC20" s="682"/>
      <c r="DD20" s="688">
        <v>4652848</v>
      </c>
      <c r="DE20" s="680"/>
      <c r="DF20" s="680"/>
      <c r="DG20" s="680"/>
      <c r="DH20" s="680"/>
      <c r="DI20" s="680"/>
      <c r="DJ20" s="680"/>
      <c r="DK20" s="680"/>
      <c r="DL20" s="680"/>
      <c r="DM20" s="680"/>
      <c r="DN20" s="680"/>
      <c r="DO20" s="680"/>
      <c r="DP20" s="681"/>
      <c r="DQ20" s="688">
        <v>2841965</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239</v>
      </c>
      <c r="AA21" s="682"/>
      <c r="AB21" s="682"/>
      <c r="AC21" s="682"/>
      <c r="AD21" s="683" t="s">
        <v>128</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9076</v>
      </c>
      <c r="BH21" s="680"/>
      <c r="BI21" s="680"/>
      <c r="BJ21" s="680"/>
      <c r="BK21" s="680"/>
      <c r="BL21" s="680"/>
      <c r="BM21" s="680"/>
      <c r="BN21" s="681"/>
      <c r="BO21" s="682">
        <v>2.1</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2590180</v>
      </c>
      <c r="S22" s="680"/>
      <c r="T22" s="680"/>
      <c r="U22" s="680"/>
      <c r="V22" s="680"/>
      <c r="W22" s="680"/>
      <c r="X22" s="680"/>
      <c r="Y22" s="681"/>
      <c r="Z22" s="682">
        <v>28.6</v>
      </c>
      <c r="AA22" s="682"/>
      <c r="AB22" s="682"/>
      <c r="AC22" s="682"/>
      <c r="AD22" s="683">
        <v>2314862</v>
      </c>
      <c r="AE22" s="683"/>
      <c r="AF22" s="683"/>
      <c r="AG22" s="683"/>
      <c r="AH22" s="683"/>
      <c r="AI22" s="683"/>
      <c r="AJ22" s="683"/>
      <c r="AK22" s="683"/>
      <c r="AL22" s="684">
        <v>99.9</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1127</v>
      </c>
      <c r="S23" s="680"/>
      <c r="T23" s="680"/>
      <c r="U23" s="680"/>
      <c r="V23" s="680"/>
      <c r="W23" s="680"/>
      <c r="X23" s="680"/>
      <c r="Y23" s="681"/>
      <c r="Z23" s="682">
        <v>0</v>
      </c>
      <c r="AA23" s="682"/>
      <c r="AB23" s="682"/>
      <c r="AC23" s="682"/>
      <c r="AD23" s="683">
        <v>1127</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214711</v>
      </c>
      <c r="S24" s="680"/>
      <c r="T24" s="680"/>
      <c r="U24" s="680"/>
      <c r="V24" s="680"/>
      <c r="W24" s="680"/>
      <c r="X24" s="680"/>
      <c r="Y24" s="681"/>
      <c r="Z24" s="682">
        <v>2.4</v>
      </c>
      <c r="AA24" s="682"/>
      <c r="AB24" s="682"/>
      <c r="AC24" s="682"/>
      <c r="AD24" s="683" t="s">
        <v>239</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239</v>
      </c>
      <c r="BP24" s="682"/>
      <c r="BQ24" s="682"/>
      <c r="BR24" s="682"/>
      <c r="BS24" s="688" t="s">
        <v>239</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2665089</v>
      </c>
      <c r="CS24" s="669"/>
      <c r="CT24" s="669"/>
      <c r="CU24" s="669"/>
      <c r="CV24" s="669"/>
      <c r="CW24" s="669"/>
      <c r="CX24" s="669"/>
      <c r="CY24" s="670"/>
      <c r="CZ24" s="673">
        <v>31.3</v>
      </c>
      <c r="DA24" s="674"/>
      <c r="DB24" s="674"/>
      <c r="DC24" s="693"/>
      <c r="DD24" s="712">
        <v>1890732</v>
      </c>
      <c r="DE24" s="669"/>
      <c r="DF24" s="669"/>
      <c r="DG24" s="669"/>
      <c r="DH24" s="669"/>
      <c r="DI24" s="669"/>
      <c r="DJ24" s="669"/>
      <c r="DK24" s="670"/>
      <c r="DL24" s="712">
        <v>1720065</v>
      </c>
      <c r="DM24" s="669"/>
      <c r="DN24" s="669"/>
      <c r="DO24" s="669"/>
      <c r="DP24" s="669"/>
      <c r="DQ24" s="669"/>
      <c r="DR24" s="669"/>
      <c r="DS24" s="669"/>
      <c r="DT24" s="669"/>
      <c r="DU24" s="669"/>
      <c r="DV24" s="670"/>
      <c r="DW24" s="673">
        <v>71.3</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114183</v>
      </c>
      <c r="S25" s="680"/>
      <c r="T25" s="680"/>
      <c r="U25" s="680"/>
      <c r="V25" s="680"/>
      <c r="W25" s="680"/>
      <c r="X25" s="680"/>
      <c r="Y25" s="681"/>
      <c r="Z25" s="682">
        <v>1.3</v>
      </c>
      <c r="AA25" s="682"/>
      <c r="AB25" s="682"/>
      <c r="AC25" s="682"/>
      <c r="AD25" s="683">
        <v>2306</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239</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484033</v>
      </c>
      <c r="CS25" s="715"/>
      <c r="CT25" s="715"/>
      <c r="CU25" s="715"/>
      <c r="CV25" s="715"/>
      <c r="CW25" s="715"/>
      <c r="CX25" s="715"/>
      <c r="CY25" s="716"/>
      <c r="CZ25" s="684">
        <v>5.7</v>
      </c>
      <c r="DA25" s="713"/>
      <c r="DB25" s="713"/>
      <c r="DC25" s="717"/>
      <c r="DD25" s="688">
        <v>394660</v>
      </c>
      <c r="DE25" s="715"/>
      <c r="DF25" s="715"/>
      <c r="DG25" s="715"/>
      <c r="DH25" s="715"/>
      <c r="DI25" s="715"/>
      <c r="DJ25" s="715"/>
      <c r="DK25" s="716"/>
      <c r="DL25" s="688">
        <v>383752</v>
      </c>
      <c r="DM25" s="715"/>
      <c r="DN25" s="715"/>
      <c r="DO25" s="715"/>
      <c r="DP25" s="715"/>
      <c r="DQ25" s="715"/>
      <c r="DR25" s="715"/>
      <c r="DS25" s="715"/>
      <c r="DT25" s="715"/>
      <c r="DU25" s="715"/>
      <c r="DV25" s="716"/>
      <c r="DW25" s="684">
        <v>15.9</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9791</v>
      </c>
      <c r="S26" s="680"/>
      <c r="T26" s="680"/>
      <c r="U26" s="680"/>
      <c r="V26" s="680"/>
      <c r="W26" s="680"/>
      <c r="X26" s="680"/>
      <c r="Y26" s="681"/>
      <c r="Z26" s="682">
        <v>0.1</v>
      </c>
      <c r="AA26" s="682"/>
      <c r="AB26" s="682"/>
      <c r="AC26" s="682"/>
      <c r="AD26" s="683" t="s">
        <v>128</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243095</v>
      </c>
      <c r="CS26" s="680"/>
      <c r="CT26" s="680"/>
      <c r="CU26" s="680"/>
      <c r="CV26" s="680"/>
      <c r="CW26" s="680"/>
      <c r="CX26" s="680"/>
      <c r="CY26" s="681"/>
      <c r="CZ26" s="684">
        <v>2.9</v>
      </c>
      <c r="DA26" s="713"/>
      <c r="DB26" s="713"/>
      <c r="DC26" s="717"/>
      <c r="DD26" s="688">
        <v>167304</v>
      </c>
      <c r="DE26" s="680"/>
      <c r="DF26" s="680"/>
      <c r="DG26" s="680"/>
      <c r="DH26" s="680"/>
      <c r="DI26" s="680"/>
      <c r="DJ26" s="680"/>
      <c r="DK26" s="681"/>
      <c r="DL26" s="688" t="s">
        <v>239</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1654774</v>
      </c>
      <c r="S27" s="680"/>
      <c r="T27" s="680"/>
      <c r="U27" s="680"/>
      <c r="V27" s="680"/>
      <c r="W27" s="680"/>
      <c r="X27" s="680"/>
      <c r="Y27" s="681"/>
      <c r="Z27" s="682">
        <v>18.3</v>
      </c>
      <c r="AA27" s="682"/>
      <c r="AB27" s="682"/>
      <c r="AC27" s="682"/>
      <c r="AD27" s="683" t="s">
        <v>239</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433973</v>
      </c>
      <c r="BH27" s="680"/>
      <c r="BI27" s="680"/>
      <c r="BJ27" s="680"/>
      <c r="BK27" s="680"/>
      <c r="BL27" s="680"/>
      <c r="BM27" s="680"/>
      <c r="BN27" s="681"/>
      <c r="BO27" s="682">
        <v>100</v>
      </c>
      <c r="BP27" s="682"/>
      <c r="BQ27" s="682"/>
      <c r="BR27" s="682"/>
      <c r="BS27" s="688">
        <v>2927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715072</v>
      </c>
      <c r="CS27" s="715"/>
      <c r="CT27" s="715"/>
      <c r="CU27" s="715"/>
      <c r="CV27" s="715"/>
      <c r="CW27" s="715"/>
      <c r="CX27" s="715"/>
      <c r="CY27" s="716"/>
      <c r="CZ27" s="684">
        <v>8.4</v>
      </c>
      <c r="DA27" s="713"/>
      <c r="DB27" s="713"/>
      <c r="DC27" s="717"/>
      <c r="DD27" s="688">
        <v>204355</v>
      </c>
      <c r="DE27" s="715"/>
      <c r="DF27" s="715"/>
      <c r="DG27" s="715"/>
      <c r="DH27" s="715"/>
      <c r="DI27" s="715"/>
      <c r="DJ27" s="715"/>
      <c r="DK27" s="716"/>
      <c r="DL27" s="688">
        <v>204355</v>
      </c>
      <c r="DM27" s="715"/>
      <c r="DN27" s="715"/>
      <c r="DO27" s="715"/>
      <c r="DP27" s="715"/>
      <c r="DQ27" s="715"/>
      <c r="DR27" s="715"/>
      <c r="DS27" s="715"/>
      <c r="DT27" s="715"/>
      <c r="DU27" s="715"/>
      <c r="DV27" s="716"/>
      <c r="DW27" s="684">
        <v>8.5</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239</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1465984</v>
      </c>
      <c r="CS28" s="680"/>
      <c r="CT28" s="680"/>
      <c r="CU28" s="680"/>
      <c r="CV28" s="680"/>
      <c r="CW28" s="680"/>
      <c r="CX28" s="680"/>
      <c r="CY28" s="681"/>
      <c r="CZ28" s="684">
        <v>17.2</v>
      </c>
      <c r="DA28" s="713"/>
      <c r="DB28" s="713"/>
      <c r="DC28" s="717"/>
      <c r="DD28" s="688">
        <v>1291717</v>
      </c>
      <c r="DE28" s="680"/>
      <c r="DF28" s="680"/>
      <c r="DG28" s="680"/>
      <c r="DH28" s="680"/>
      <c r="DI28" s="680"/>
      <c r="DJ28" s="680"/>
      <c r="DK28" s="681"/>
      <c r="DL28" s="688">
        <v>1131958</v>
      </c>
      <c r="DM28" s="680"/>
      <c r="DN28" s="680"/>
      <c r="DO28" s="680"/>
      <c r="DP28" s="680"/>
      <c r="DQ28" s="680"/>
      <c r="DR28" s="680"/>
      <c r="DS28" s="680"/>
      <c r="DT28" s="680"/>
      <c r="DU28" s="680"/>
      <c r="DV28" s="681"/>
      <c r="DW28" s="684">
        <v>46.9</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244867</v>
      </c>
      <c r="S29" s="680"/>
      <c r="T29" s="680"/>
      <c r="U29" s="680"/>
      <c r="V29" s="680"/>
      <c r="W29" s="680"/>
      <c r="X29" s="680"/>
      <c r="Y29" s="681"/>
      <c r="Z29" s="682">
        <v>2.7</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1463693</v>
      </c>
      <c r="CS29" s="715"/>
      <c r="CT29" s="715"/>
      <c r="CU29" s="715"/>
      <c r="CV29" s="715"/>
      <c r="CW29" s="715"/>
      <c r="CX29" s="715"/>
      <c r="CY29" s="716"/>
      <c r="CZ29" s="684">
        <v>17.2</v>
      </c>
      <c r="DA29" s="713"/>
      <c r="DB29" s="713"/>
      <c r="DC29" s="717"/>
      <c r="DD29" s="688">
        <v>1289426</v>
      </c>
      <c r="DE29" s="715"/>
      <c r="DF29" s="715"/>
      <c r="DG29" s="715"/>
      <c r="DH29" s="715"/>
      <c r="DI29" s="715"/>
      <c r="DJ29" s="715"/>
      <c r="DK29" s="716"/>
      <c r="DL29" s="688">
        <v>1129667</v>
      </c>
      <c r="DM29" s="715"/>
      <c r="DN29" s="715"/>
      <c r="DO29" s="715"/>
      <c r="DP29" s="715"/>
      <c r="DQ29" s="715"/>
      <c r="DR29" s="715"/>
      <c r="DS29" s="715"/>
      <c r="DT29" s="715"/>
      <c r="DU29" s="715"/>
      <c r="DV29" s="716"/>
      <c r="DW29" s="684">
        <v>46.9</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13897</v>
      </c>
      <c r="S30" s="680"/>
      <c r="T30" s="680"/>
      <c r="U30" s="680"/>
      <c r="V30" s="680"/>
      <c r="W30" s="680"/>
      <c r="X30" s="680"/>
      <c r="Y30" s="681"/>
      <c r="Z30" s="682">
        <v>0.2</v>
      </c>
      <c r="AA30" s="682"/>
      <c r="AB30" s="682"/>
      <c r="AC30" s="682"/>
      <c r="AD30" s="683" t="s">
        <v>175</v>
      </c>
      <c r="AE30" s="683"/>
      <c r="AF30" s="683"/>
      <c r="AG30" s="683"/>
      <c r="AH30" s="683"/>
      <c r="AI30" s="683"/>
      <c r="AJ30" s="683"/>
      <c r="AK30" s="683"/>
      <c r="AL30" s="684" t="s">
        <v>128</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98.1</v>
      </c>
      <c r="BH30" s="740"/>
      <c r="BI30" s="740"/>
      <c r="BJ30" s="740"/>
      <c r="BK30" s="740"/>
      <c r="BL30" s="740"/>
      <c r="BM30" s="674">
        <v>94.2</v>
      </c>
      <c r="BN30" s="740"/>
      <c r="BO30" s="740"/>
      <c r="BP30" s="740"/>
      <c r="BQ30" s="741"/>
      <c r="BR30" s="739">
        <v>98</v>
      </c>
      <c r="BS30" s="740"/>
      <c r="BT30" s="740"/>
      <c r="BU30" s="740"/>
      <c r="BV30" s="740"/>
      <c r="BW30" s="740"/>
      <c r="BX30" s="674">
        <v>93.4</v>
      </c>
      <c r="BY30" s="740"/>
      <c r="BZ30" s="740"/>
      <c r="CA30" s="740"/>
      <c r="CB30" s="741"/>
      <c r="CD30" s="744"/>
      <c r="CE30" s="745"/>
      <c r="CF30" s="694" t="s">
        <v>310</v>
      </c>
      <c r="CG30" s="695"/>
      <c r="CH30" s="695"/>
      <c r="CI30" s="695"/>
      <c r="CJ30" s="695"/>
      <c r="CK30" s="695"/>
      <c r="CL30" s="695"/>
      <c r="CM30" s="695"/>
      <c r="CN30" s="695"/>
      <c r="CO30" s="695"/>
      <c r="CP30" s="695"/>
      <c r="CQ30" s="696"/>
      <c r="CR30" s="679">
        <v>1396913</v>
      </c>
      <c r="CS30" s="680"/>
      <c r="CT30" s="680"/>
      <c r="CU30" s="680"/>
      <c r="CV30" s="680"/>
      <c r="CW30" s="680"/>
      <c r="CX30" s="680"/>
      <c r="CY30" s="681"/>
      <c r="CZ30" s="684">
        <v>16.399999999999999</v>
      </c>
      <c r="DA30" s="713"/>
      <c r="DB30" s="713"/>
      <c r="DC30" s="717"/>
      <c r="DD30" s="688">
        <v>1223179</v>
      </c>
      <c r="DE30" s="680"/>
      <c r="DF30" s="680"/>
      <c r="DG30" s="680"/>
      <c r="DH30" s="680"/>
      <c r="DI30" s="680"/>
      <c r="DJ30" s="680"/>
      <c r="DK30" s="681"/>
      <c r="DL30" s="688">
        <v>1063420</v>
      </c>
      <c r="DM30" s="680"/>
      <c r="DN30" s="680"/>
      <c r="DO30" s="680"/>
      <c r="DP30" s="680"/>
      <c r="DQ30" s="680"/>
      <c r="DR30" s="680"/>
      <c r="DS30" s="680"/>
      <c r="DT30" s="680"/>
      <c r="DU30" s="680"/>
      <c r="DV30" s="681"/>
      <c r="DW30" s="684">
        <v>44.1</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53297</v>
      </c>
      <c r="S31" s="680"/>
      <c r="T31" s="680"/>
      <c r="U31" s="680"/>
      <c r="V31" s="680"/>
      <c r="W31" s="680"/>
      <c r="X31" s="680"/>
      <c r="Y31" s="681"/>
      <c r="Z31" s="682">
        <v>0.6</v>
      </c>
      <c r="AA31" s="682"/>
      <c r="AB31" s="682"/>
      <c r="AC31" s="682"/>
      <c r="AD31" s="683" t="s">
        <v>239</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98.3</v>
      </c>
      <c r="BH31" s="715"/>
      <c r="BI31" s="715"/>
      <c r="BJ31" s="715"/>
      <c r="BK31" s="715"/>
      <c r="BL31" s="715"/>
      <c r="BM31" s="685">
        <v>96.6</v>
      </c>
      <c r="BN31" s="737"/>
      <c r="BO31" s="737"/>
      <c r="BP31" s="737"/>
      <c r="BQ31" s="738"/>
      <c r="BR31" s="736">
        <v>98.6</v>
      </c>
      <c r="BS31" s="715"/>
      <c r="BT31" s="715"/>
      <c r="BU31" s="715"/>
      <c r="BV31" s="715"/>
      <c r="BW31" s="715"/>
      <c r="BX31" s="685">
        <v>96.4</v>
      </c>
      <c r="BY31" s="737"/>
      <c r="BZ31" s="737"/>
      <c r="CA31" s="737"/>
      <c r="CB31" s="738"/>
      <c r="CD31" s="744"/>
      <c r="CE31" s="745"/>
      <c r="CF31" s="694" t="s">
        <v>314</v>
      </c>
      <c r="CG31" s="695"/>
      <c r="CH31" s="695"/>
      <c r="CI31" s="695"/>
      <c r="CJ31" s="695"/>
      <c r="CK31" s="695"/>
      <c r="CL31" s="695"/>
      <c r="CM31" s="695"/>
      <c r="CN31" s="695"/>
      <c r="CO31" s="695"/>
      <c r="CP31" s="695"/>
      <c r="CQ31" s="696"/>
      <c r="CR31" s="679">
        <v>66780</v>
      </c>
      <c r="CS31" s="715"/>
      <c r="CT31" s="715"/>
      <c r="CU31" s="715"/>
      <c r="CV31" s="715"/>
      <c r="CW31" s="715"/>
      <c r="CX31" s="715"/>
      <c r="CY31" s="716"/>
      <c r="CZ31" s="684">
        <v>0.8</v>
      </c>
      <c r="DA31" s="713"/>
      <c r="DB31" s="713"/>
      <c r="DC31" s="717"/>
      <c r="DD31" s="688">
        <v>66247</v>
      </c>
      <c r="DE31" s="715"/>
      <c r="DF31" s="715"/>
      <c r="DG31" s="715"/>
      <c r="DH31" s="715"/>
      <c r="DI31" s="715"/>
      <c r="DJ31" s="715"/>
      <c r="DK31" s="716"/>
      <c r="DL31" s="688">
        <v>66247</v>
      </c>
      <c r="DM31" s="715"/>
      <c r="DN31" s="715"/>
      <c r="DO31" s="715"/>
      <c r="DP31" s="715"/>
      <c r="DQ31" s="715"/>
      <c r="DR31" s="715"/>
      <c r="DS31" s="715"/>
      <c r="DT31" s="715"/>
      <c r="DU31" s="715"/>
      <c r="DV31" s="716"/>
      <c r="DW31" s="684">
        <v>2.7</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417643</v>
      </c>
      <c r="S32" s="680"/>
      <c r="T32" s="680"/>
      <c r="U32" s="680"/>
      <c r="V32" s="680"/>
      <c r="W32" s="680"/>
      <c r="X32" s="680"/>
      <c r="Y32" s="681"/>
      <c r="Z32" s="682">
        <v>4.5999999999999996</v>
      </c>
      <c r="AA32" s="682"/>
      <c r="AB32" s="682"/>
      <c r="AC32" s="682"/>
      <c r="AD32" s="683" t="s">
        <v>239</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97.7</v>
      </c>
      <c r="BH32" s="749"/>
      <c r="BI32" s="749"/>
      <c r="BJ32" s="749"/>
      <c r="BK32" s="749"/>
      <c r="BL32" s="749"/>
      <c r="BM32" s="750">
        <v>91.4</v>
      </c>
      <c r="BN32" s="749"/>
      <c r="BO32" s="749"/>
      <c r="BP32" s="749"/>
      <c r="BQ32" s="751"/>
      <c r="BR32" s="748">
        <v>97.1</v>
      </c>
      <c r="BS32" s="749"/>
      <c r="BT32" s="749"/>
      <c r="BU32" s="749"/>
      <c r="BV32" s="749"/>
      <c r="BW32" s="749"/>
      <c r="BX32" s="750">
        <v>89.2</v>
      </c>
      <c r="BY32" s="749"/>
      <c r="BZ32" s="749"/>
      <c r="CA32" s="749"/>
      <c r="CB32" s="751"/>
      <c r="CD32" s="746"/>
      <c r="CE32" s="747"/>
      <c r="CF32" s="694" t="s">
        <v>317</v>
      </c>
      <c r="CG32" s="695"/>
      <c r="CH32" s="695"/>
      <c r="CI32" s="695"/>
      <c r="CJ32" s="695"/>
      <c r="CK32" s="695"/>
      <c r="CL32" s="695"/>
      <c r="CM32" s="695"/>
      <c r="CN32" s="695"/>
      <c r="CO32" s="695"/>
      <c r="CP32" s="695"/>
      <c r="CQ32" s="696"/>
      <c r="CR32" s="679">
        <v>2291</v>
      </c>
      <c r="CS32" s="680"/>
      <c r="CT32" s="680"/>
      <c r="CU32" s="680"/>
      <c r="CV32" s="680"/>
      <c r="CW32" s="680"/>
      <c r="CX32" s="680"/>
      <c r="CY32" s="681"/>
      <c r="CZ32" s="684">
        <v>0</v>
      </c>
      <c r="DA32" s="713"/>
      <c r="DB32" s="713"/>
      <c r="DC32" s="717"/>
      <c r="DD32" s="688">
        <v>2291</v>
      </c>
      <c r="DE32" s="680"/>
      <c r="DF32" s="680"/>
      <c r="DG32" s="680"/>
      <c r="DH32" s="680"/>
      <c r="DI32" s="680"/>
      <c r="DJ32" s="680"/>
      <c r="DK32" s="681"/>
      <c r="DL32" s="688">
        <v>2291</v>
      </c>
      <c r="DM32" s="680"/>
      <c r="DN32" s="680"/>
      <c r="DO32" s="680"/>
      <c r="DP32" s="680"/>
      <c r="DQ32" s="680"/>
      <c r="DR32" s="680"/>
      <c r="DS32" s="680"/>
      <c r="DT32" s="680"/>
      <c r="DU32" s="680"/>
      <c r="DV32" s="681"/>
      <c r="DW32" s="684">
        <v>0.1</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163872</v>
      </c>
      <c r="S33" s="680"/>
      <c r="T33" s="680"/>
      <c r="U33" s="680"/>
      <c r="V33" s="680"/>
      <c r="W33" s="680"/>
      <c r="X33" s="680"/>
      <c r="Y33" s="681"/>
      <c r="Z33" s="682">
        <v>1.8</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1176837</v>
      </c>
      <c r="CS33" s="715"/>
      <c r="CT33" s="715"/>
      <c r="CU33" s="715"/>
      <c r="CV33" s="715"/>
      <c r="CW33" s="715"/>
      <c r="CX33" s="715"/>
      <c r="CY33" s="716"/>
      <c r="CZ33" s="684">
        <v>13.8</v>
      </c>
      <c r="DA33" s="713"/>
      <c r="DB33" s="713"/>
      <c r="DC33" s="717"/>
      <c r="DD33" s="688">
        <v>882938</v>
      </c>
      <c r="DE33" s="715"/>
      <c r="DF33" s="715"/>
      <c r="DG33" s="715"/>
      <c r="DH33" s="715"/>
      <c r="DI33" s="715"/>
      <c r="DJ33" s="715"/>
      <c r="DK33" s="716"/>
      <c r="DL33" s="688">
        <v>710546</v>
      </c>
      <c r="DM33" s="715"/>
      <c r="DN33" s="715"/>
      <c r="DO33" s="715"/>
      <c r="DP33" s="715"/>
      <c r="DQ33" s="715"/>
      <c r="DR33" s="715"/>
      <c r="DS33" s="715"/>
      <c r="DT33" s="715"/>
      <c r="DU33" s="715"/>
      <c r="DV33" s="716"/>
      <c r="DW33" s="684">
        <v>29.5</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75048</v>
      </c>
      <c r="S34" s="680"/>
      <c r="T34" s="680"/>
      <c r="U34" s="680"/>
      <c r="V34" s="680"/>
      <c r="W34" s="680"/>
      <c r="X34" s="680"/>
      <c r="Y34" s="681"/>
      <c r="Z34" s="682">
        <v>0.8</v>
      </c>
      <c r="AA34" s="682"/>
      <c r="AB34" s="682"/>
      <c r="AC34" s="682"/>
      <c r="AD34" s="683">
        <v>8</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444530</v>
      </c>
      <c r="CS34" s="680"/>
      <c r="CT34" s="680"/>
      <c r="CU34" s="680"/>
      <c r="CV34" s="680"/>
      <c r="CW34" s="680"/>
      <c r="CX34" s="680"/>
      <c r="CY34" s="681"/>
      <c r="CZ34" s="684">
        <v>5.2</v>
      </c>
      <c r="DA34" s="713"/>
      <c r="DB34" s="713"/>
      <c r="DC34" s="717"/>
      <c r="DD34" s="688">
        <v>324222</v>
      </c>
      <c r="DE34" s="680"/>
      <c r="DF34" s="680"/>
      <c r="DG34" s="680"/>
      <c r="DH34" s="680"/>
      <c r="DI34" s="680"/>
      <c r="DJ34" s="680"/>
      <c r="DK34" s="681"/>
      <c r="DL34" s="688">
        <v>263765</v>
      </c>
      <c r="DM34" s="680"/>
      <c r="DN34" s="680"/>
      <c r="DO34" s="680"/>
      <c r="DP34" s="680"/>
      <c r="DQ34" s="680"/>
      <c r="DR34" s="680"/>
      <c r="DS34" s="680"/>
      <c r="DT34" s="680"/>
      <c r="DU34" s="680"/>
      <c r="DV34" s="681"/>
      <c r="DW34" s="684">
        <v>10.9</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3487432</v>
      </c>
      <c r="S35" s="680"/>
      <c r="T35" s="680"/>
      <c r="U35" s="680"/>
      <c r="V35" s="680"/>
      <c r="W35" s="680"/>
      <c r="X35" s="680"/>
      <c r="Y35" s="681"/>
      <c r="Z35" s="682">
        <v>38.6</v>
      </c>
      <c r="AA35" s="682"/>
      <c r="AB35" s="682"/>
      <c r="AC35" s="682"/>
      <c r="AD35" s="683" t="s">
        <v>239</v>
      </c>
      <c r="AE35" s="683"/>
      <c r="AF35" s="683"/>
      <c r="AG35" s="683"/>
      <c r="AH35" s="683"/>
      <c r="AI35" s="683"/>
      <c r="AJ35" s="683"/>
      <c r="AK35" s="683"/>
      <c r="AL35" s="684" t="s">
        <v>239</v>
      </c>
      <c r="AM35" s="685"/>
      <c r="AN35" s="685"/>
      <c r="AO35" s="686"/>
      <c r="AP35" s="234"/>
      <c r="AQ35" s="752" t="s">
        <v>325</v>
      </c>
      <c r="AR35" s="753"/>
      <c r="AS35" s="753"/>
      <c r="AT35" s="753"/>
      <c r="AU35" s="753"/>
      <c r="AV35" s="753"/>
      <c r="AW35" s="753"/>
      <c r="AX35" s="753"/>
      <c r="AY35" s="754"/>
      <c r="AZ35" s="668">
        <v>296030</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6758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15673</v>
      </c>
      <c r="CS35" s="715"/>
      <c r="CT35" s="715"/>
      <c r="CU35" s="715"/>
      <c r="CV35" s="715"/>
      <c r="CW35" s="715"/>
      <c r="CX35" s="715"/>
      <c r="CY35" s="716"/>
      <c r="CZ35" s="684">
        <v>0.2</v>
      </c>
      <c r="DA35" s="713"/>
      <c r="DB35" s="713"/>
      <c r="DC35" s="717"/>
      <c r="DD35" s="688">
        <v>8117</v>
      </c>
      <c r="DE35" s="715"/>
      <c r="DF35" s="715"/>
      <c r="DG35" s="715"/>
      <c r="DH35" s="715"/>
      <c r="DI35" s="715"/>
      <c r="DJ35" s="715"/>
      <c r="DK35" s="716"/>
      <c r="DL35" s="688">
        <v>8117</v>
      </c>
      <c r="DM35" s="715"/>
      <c r="DN35" s="715"/>
      <c r="DO35" s="715"/>
      <c r="DP35" s="715"/>
      <c r="DQ35" s="715"/>
      <c r="DR35" s="715"/>
      <c r="DS35" s="715"/>
      <c r="DT35" s="715"/>
      <c r="DU35" s="715"/>
      <c r="DV35" s="716"/>
      <c r="DW35" s="684">
        <v>0.3</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239</v>
      </c>
      <c r="AA36" s="682"/>
      <c r="AB36" s="682"/>
      <c r="AC36" s="682"/>
      <c r="AD36" s="683" t="s">
        <v>239</v>
      </c>
      <c r="AE36" s="683"/>
      <c r="AF36" s="683"/>
      <c r="AG36" s="683"/>
      <c r="AH36" s="683"/>
      <c r="AI36" s="683"/>
      <c r="AJ36" s="683"/>
      <c r="AK36" s="683"/>
      <c r="AL36" s="684" t="s">
        <v>239</v>
      </c>
      <c r="AM36" s="685"/>
      <c r="AN36" s="685"/>
      <c r="AO36" s="686"/>
      <c r="AQ36" s="756" t="s">
        <v>329</v>
      </c>
      <c r="AR36" s="757"/>
      <c r="AS36" s="757"/>
      <c r="AT36" s="757"/>
      <c r="AU36" s="757"/>
      <c r="AV36" s="757"/>
      <c r="AW36" s="757"/>
      <c r="AX36" s="757"/>
      <c r="AY36" s="758"/>
      <c r="AZ36" s="679">
        <v>18200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-5639</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344814</v>
      </c>
      <c r="CS36" s="680"/>
      <c r="CT36" s="680"/>
      <c r="CU36" s="680"/>
      <c r="CV36" s="680"/>
      <c r="CW36" s="680"/>
      <c r="CX36" s="680"/>
      <c r="CY36" s="681"/>
      <c r="CZ36" s="684">
        <v>4.0999999999999996</v>
      </c>
      <c r="DA36" s="713"/>
      <c r="DB36" s="713"/>
      <c r="DC36" s="717"/>
      <c r="DD36" s="688">
        <v>278965</v>
      </c>
      <c r="DE36" s="680"/>
      <c r="DF36" s="680"/>
      <c r="DG36" s="680"/>
      <c r="DH36" s="680"/>
      <c r="DI36" s="680"/>
      <c r="DJ36" s="680"/>
      <c r="DK36" s="681"/>
      <c r="DL36" s="688">
        <v>221011</v>
      </c>
      <c r="DM36" s="680"/>
      <c r="DN36" s="680"/>
      <c r="DO36" s="680"/>
      <c r="DP36" s="680"/>
      <c r="DQ36" s="680"/>
      <c r="DR36" s="680"/>
      <c r="DS36" s="680"/>
      <c r="DT36" s="680"/>
      <c r="DU36" s="680"/>
      <c r="DV36" s="681"/>
      <c r="DW36" s="684">
        <v>9.1999999999999993</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92932</v>
      </c>
      <c r="S37" s="680"/>
      <c r="T37" s="680"/>
      <c r="U37" s="680"/>
      <c r="V37" s="680"/>
      <c r="W37" s="680"/>
      <c r="X37" s="680"/>
      <c r="Y37" s="681"/>
      <c r="Z37" s="682">
        <v>1</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t="s">
        <v>128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792</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162736</v>
      </c>
      <c r="CS37" s="715"/>
      <c r="CT37" s="715"/>
      <c r="CU37" s="715"/>
      <c r="CV37" s="715"/>
      <c r="CW37" s="715"/>
      <c r="CX37" s="715"/>
      <c r="CY37" s="716"/>
      <c r="CZ37" s="684">
        <v>1.9</v>
      </c>
      <c r="DA37" s="713"/>
      <c r="DB37" s="713"/>
      <c r="DC37" s="717"/>
      <c r="DD37" s="688">
        <v>162736</v>
      </c>
      <c r="DE37" s="715"/>
      <c r="DF37" s="715"/>
      <c r="DG37" s="715"/>
      <c r="DH37" s="715"/>
      <c r="DI37" s="715"/>
      <c r="DJ37" s="715"/>
      <c r="DK37" s="716"/>
      <c r="DL37" s="688">
        <v>154685</v>
      </c>
      <c r="DM37" s="715"/>
      <c r="DN37" s="715"/>
      <c r="DO37" s="715"/>
      <c r="DP37" s="715"/>
      <c r="DQ37" s="715"/>
      <c r="DR37" s="715"/>
      <c r="DS37" s="715"/>
      <c r="DT37" s="715"/>
      <c r="DU37" s="715"/>
      <c r="DV37" s="716"/>
      <c r="DW37" s="684">
        <v>6.4</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9040822</v>
      </c>
      <c r="S38" s="760"/>
      <c r="T38" s="760"/>
      <c r="U38" s="760"/>
      <c r="V38" s="760"/>
      <c r="W38" s="760"/>
      <c r="X38" s="760"/>
      <c r="Y38" s="761"/>
      <c r="Z38" s="762">
        <v>100</v>
      </c>
      <c r="AA38" s="762"/>
      <c r="AB38" s="762"/>
      <c r="AC38" s="762"/>
      <c r="AD38" s="763">
        <v>2318303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239</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1233</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277830</v>
      </c>
      <c r="CS38" s="680"/>
      <c r="CT38" s="680"/>
      <c r="CU38" s="680"/>
      <c r="CV38" s="680"/>
      <c r="CW38" s="680"/>
      <c r="CX38" s="680"/>
      <c r="CY38" s="681"/>
      <c r="CZ38" s="684">
        <v>3.3</v>
      </c>
      <c r="DA38" s="713"/>
      <c r="DB38" s="713"/>
      <c r="DC38" s="717"/>
      <c r="DD38" s="688">
        <v>229303</v>
      </c>
      <c r="DE38" s="680"/>
      <c r="DF38" s="680"/>
      <c r="DG38" s="680"/>
      <c r="DH38" s="680"/>
      <c r="DI38" s="680"/>
      <c r="DJ38" s="680"/>
      <c r="DK38" s="681"/>
      <c r="DL38" s="688">
        <v>217653</v>
      </c>
      <c r="DM38" s="680"/>
      <c r="DN38" s="680"/>
      <c r="DO38" s="680"/>
      <c r="DP38" s="680"/>
      <c r="DQ38" s="680"/>
      <c r="DR38" s="680"/>
      <c r="DS38" s="680"/>
      <c r="DT38" s="680"/>
      <c r="DU38" s="680"/>
      <c r="DV38" s="681"/>
      <c r="DW38" s="684">
        <v>9</v>
      </c>
      <c r="DX38" s="713"/>
      <c r="DY38" s="713"/>
      <c r="DZ38" s="713"/>
      <c r="EA38" s="713"/>
      <c r="EB38" s="713"/>
      <c r="EC38" s="714"/>
    </row>
    <row r="39" spans="2:133" ht="11.25" customHeight="1">
      <c r="AQ39" s="756" t="s">
        <v>340</v>
      </c>
      <c r="AR39" s="757"/>
      <c r="AS39" s="757"/>
      <c r="AT39" s="757"/>
      <c r="AU39" s="757"/>
      <c r="AV39" s="757"/>
      <c r="AW39" s="757"/>
      <c r="AX39" s="757"/>
      <c r="AY39" s="758"/>
      <c r="AZ39" s="679" t="s">
        <v>239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86</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75790</v>
      </c>
      <c r="CS39" s="715"/>
      <c r="CT39" s="715"/>
      <c r="CU39" s="715"/>
      <c r="CV39" s="715"/>
      <c r="CW39" s="715"/>
      <c r="CX39" s="715"/>
      <c r="CY39" s="716"/>
      <c r="CZ39" s="684">
        <v>0.9</v>
      </c>
      <c r="DA39" s="713"/>
      <c r="DB39" s="713"/>
      <c r="DC39" s="717"/>
      <c r="DD39" s="688">
        <v>42331</v>
      </c>
      <c r="DE39" s="715"/>
      <c r="DF39" s="715"/>
      <c r="DG39" s="715"/>
      <c r="DH39" s="715"/>
      <c r="DI39" s="715"/>
      <c r="DJ39" s="715"/>
      <c r="DK39" s="716"/>
      <c r="DL39" s="688" t="s">
        <v>128</v>
      </c>
      <c r="DM39" s="715"/>
      <c r="DN39" s="715"/>
      <c r="DO39" s="715"/>
      <c r="DP39" s="715"/>
      <c r="DQ39" s="715"/>
      <c r="DR39" s="715"/>
      <c r="DS39" s="715"/>
      <c r="DT39" s="715"/>
      <c r="DU39" s="715"/>
      <c r="DV39" s="716"/>
      <c r="DW39" s="684" t="s">
        <v>239</v>
      </c>
      <c r="DX39" s="713"/>
      <c r="DY39" s="713"/>
      <c r="DZ39" s="713"/>
      <c r="EA39" s="713"/>
      <c r="EB39" s="713"/>
      <c r="EC39" s="714"/>
    </row>
    <row r="40" spans="2:133" ht="11.25" customHeight="1">
      <c r="AQ40" s="756" t="s">
        <v>344</v>
      </c>
      <c r="AR40" s="757"/>
      <c r="AS40" s="757"/>
      <c r="AT40" s="757"/>
      <c r="AU40" s="757"/>
      <c r="AV40" s="757"/>
      <c r="AW40" s="757"/>
      <c r="AX40" s="757"/>
      <c r="AY40" s="758"/>
      <c r="AZ40" s="679">
        <v>70096</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239</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18200</v>
      </c>
      <c r="CS40" s="680"/>
      <c r="CT40" s="680"/>
      <c r="CU40" s="680"/>
      <c r="CV40" s="680"/>
      <c r="CW40" s="680"/>
      <c r="CX40" s="680"/>
      <c r="CY40" s="681"/>
      <c r="CZ40" s="684">
        <v>0.2</v>
      </c>
      <c r="DA40" s="713"/>
      <c r="DB40" s="713"/>
      <c r="DC40" s="717"/>
      <c r="DD40" s="688" t="s">
        <v>239</v>
      </c>
      <c r="DE40" s="680"/>
      <c r="DF40" s="680"/>
      <c r="DG40" s="680"/>
      <c r="DH40" s="680"/>
      <c r="DI40" s="680"/>
      <c r="DJ40" s="680"/>
      <c r="DK40" s="681"/>
      <c r="DL40" s="688" t="s">
        <v>128</v>
      </c>
      <c r="DM40" s="680"/>
      <c r="DN40" s="680"/>
      <c r="DO40" s="680"/>
      <c r="DP40" s="680"/>
      <c r="DQ40" s="680"/>
      <c r="DR40" s="680"/>
      <c r="DS40" s="680"/>
      <c r="DT40" s="680"/>
      <c r="DU40" s="680"/>
      <c r="DV40" s="681"/>
      <c r="DW40" s="684" t="s">
        <v>239</v>
      </c>
      <c r="DX40" s="713"/>
      <c r="DY40" s="713"/>
      <c r="DZ40" s="713"/>
      <c r="EA40" s="713"/>
      <c r="EB40" s="713"/>
      <c r="EC40" s="714"/>
    </row>
    <row r="41" spans="2:133" ht="11.25" customHeight="1">
      <c r="AQ41" s="766" t="s">
        <v>347</v>
      </c>
      <c r="AR41" s="767"/>
      <c r="AS41" s="767"/>
      <c r="AT41" s="767"/>
      <c r="AU41" s="767"/>
      <c r="AV41" s="767"/>
      <c r="AW41" s="767"/>
      <c r="AX41" s="767"/>
      <c r="AY41" s="768"/>
      <c r="AZ41" s="759">
        <v>207734</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324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4668895</v>
      </c>
      <c r="CS42" s="680"/>
      <c r="CT42" s="680"/>
      <c r="CU42" s="680"/>
      <c r="CV42" s="680"/>
      <c r="CW42" s="680"/>
      <c r="CX42" s="680"/>
      <c r="CY42" s="681"/>
      <c r="CZ42" s="684">
        <v>54.9</v>
      </c>
      <c r="DA42" s="685"/>
      <c r="DB42" s="685"/>
      <c r="DC42" s="780"/>
      <c r="DD42" s="688">
        <v>68295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47653</v>
      </c>
      <c r="CS43" s="715"/>
      <c r="CT43" s="715"/>
      <c r="CU43" s="715"/>
      <c r="CV43" s="715"/>
      <c r="CW43" s="715"/>
      <c r="CX43" s="715"/>
      <c r="CY43" s="716"/>
      <c r="CZ43" s="684">
        <v>0.6</v>
      </c>
      <c r="DA43" s="713"/>
      <c r="DB43" s="713"/>
      <c r="DC43" s="717"/>
      <c r="DD43" s="688">
        <v>47653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4652848</v>
      </c>
      <c r="CS44" s="680"/>
      <c r="CT44" s="680"/>
      <c r="CU44" s="680"/>
      <c r="CV44" s="680"/>
      <c r="CW44" s="680"/>
      <c r="CX44" s="680"/>
      <c r="CY44" s="681"/>
      <c r="CZ44" s="684">
        <v>54.7</v>
      </c>
      <c r="DA44" s="685"/>
      <c r="DB44" s="685"/>
      <c r="DC44" s="780"/>
      <c r="DD44" s="688">
        <v>60238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3322974</v>
      </c>
      <c r="CS45" s="715"/>
      <c r="CT45" s="715"/>
      <c r="CU45" s="715"/>
      <c r="CV45" s="715"/>
      <c r="CW45" s="715"/>
      <c r="CX45" s="715"/>
      <c r="CY45" s="716"/>
      <c r="CZ45" s="684">
        <v>39</v>
      </c>
      <c r="DA45" s="713"/>
      <c r="DB45" s="713"/>
      <c r="DC45" s="717"/>
      <c r="DD45" s="688">
        <v>18163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1326756</v>
      </c>
      <c r="CS46" s="680"/>
      <c r="CT46" s="680"/>
      <c r="CU46" s="680"/>
      <c r="CV46" s="680"/>
      <c r="CW46" s="680"/>
      <c r="CX46" s="680"/>
      <c r="CY46" s="681"/>
      <c r="CZ46" s="684">
        <v>15.6</v>
      </c>
      <c r="DA46" s="685"/>
      <c r="DB46" s="685"/>
      <c r="DC46" s="780"/>
      <c r="DD46" s="688">
        <v>42057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16047</v>
      </c>
      <c r="CS47" s="715"/>
      <c r="CT47" s="715"/>
      <c r="CU47" s="715"/>
      <c r="CV47" s="715"/>
      <c r="CW47" s="715"/>
      <c r="CX47" s="715"/>
      <c r="CY47" s="716"/>
      <c r="CZ47" s="684">
        <v>0.2</v>
      </c>
      <c r="DA47" s="713"/>
      <c r="DB47" s="713"/>
      <c r="DC47" s="717"/>
      <c r="DD47" s="688">
        <v>8057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239</v>
      </c>
      <c r="DA48" s="685"/>
      <c r="DB48" s="685"/>
      <c r="DC48" s="780"/>
      <c r="DD48" s="688" t="s">
        <v>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8510821</v>
      </c>
      <c r="CS49" s="749"/>
      <c r="CT49" s="749"/>
      <c r="CU49" s="749"/>
      <c r="CV49" s="749"/>
      <c r="CW49" s="749"/>
      <c r="CX49" s="749"/>
      <c r="CY49" s="781"/>
      <c r="CZ49" s="764">
        <v>100</v>
      </c>
      <c r="DA49" s="782"/>
      <c r="DB49" s="782"/>
      <c r="DC49" s="783"/>
      <c r="DD49" s="784">
        <v>2841965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D51DMNRsbrin9N4EeoLLTzmcxSBKG8NAMCYZn6MFArXfVtcgGENXBD8haJnMgSIh3dfEeYOIAZZXrkvl5TwVAA==" saltValue="NbZrHbgjME4aQmDBeSDB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70" zoomScaleNormal="25" zoomScaleSheetLayoutView="70" workbookViewId="0">
      <selection activeCell="AU95" sqref="AU9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5645</v>
      </c>
      <c r="R7" s="815"/>
      <c r="S7" s="815"/>
      <c r="T7" s="815"/>
      <c r="U7" s="815"/>
      <c r="V7" s="815">
        <v>5178</v>
      </c>
      <c r="W7" s="815"/>
      <c r="X7" s="815"/>
      <c r="Y7" s="815"/>
      <c r="Z7" s="815"/>
      <c r="AA7" s="815">
        <v>466</v>
      </c>
      <c r="AB7" s="815"/>
      <c r="AC7" s="815"/>
      <c r="AD7" s="815"/>
      <c r="AE7" s="816"/>
      <c r="AF7" s="817">
        <v>465</v>
      </c>
      <c r="AG7" s="818"/>
      <c r="AH7" s="818"/>
      <c r="AI7" s="818"/>
      <c r="AJ7" s="819"/>
      <c r="AK7" s="854">
        <v>418</v>
      </c>
      <c r="AL7" s="855"/>
      <c r="AM7" s="855"/>
      <c r="AN7" s="855"/>
      <c r="AO7" s="855"/>
      <c r="AP7" s="855">
        <v>9273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24</v>
      </c>
      <c r="CI7" s="852"/>
      <c r="CJ7" s="852"/>
      <c r="CK7" s="852"/>
      <c r="CL7" s="853"/>
      <c r="CM7" s="851">
        <v>14</v>
      </c>
      <c r="CN7" s="852"/>
      <c r="CO7" s="852"/>
      <c r="CP7" s="852"/>
      <c r="CQ7" s="853"/>
      <c r="CR7" s="851">
        <v>9</v>
      </c>
      <c r="CS7" s="852"/>
      <c r="CT7" s="852"/>
      <c r="CU7" s="852"/>
      <c r="CV7" s="853"/>
      <c r="CW7" s="851" t="s">
        <v>589</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3396</v>
      </c>
      <c r="R8" s="839"/>
      <c r="S8" s="839"/>
      <c r="T8" s="839"/>
      <c r="U8" s="839"/>
      <c r="V8" s="839">
        <v>3333</v>
      </c>
      <c r="W8" s="839"/>
      <c r="X8" s="839"/>
      <c r="Y8" s="839"/>
      <c r="Z8" s="839"/>
      <c r="AA8" s="839">
        <v>64</v>
      </c>
      <c r="AB8" s="839"/>
      <c r="AC8" s="839"/>
      <c r="AD8" s="839"/>
      <c r="AE8" s="840"/>
      <c r="AF8" s="841">
        <v>64</v>
      </c>
      <c r="AG8" s="842"/>
      <c r="AH8" s="842"/>
      <c r="AI8" s="842"/>
      <c r="AJ8" s="843"/>
      <c r="AK8" s="844" t="s">
        <v>589</v>
      </c>
      <c r="AL8" s="844"/>
      <c r="AM8" s="844"/>
      <c r="AN8" s="844"/>
      <c r="AO8" s="844"/>
      <c r="AP8" s="845">
        <v>4507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7</v>
      </c>
      <c r="CI8" s="862"/>
      <c r="CJ8" s="862"/>
      <c r="CK8" s="862"/>
      <c r="CL8" s="863"/>
      <c r="CM8" s="861">
        <v>11</v>
      </c>
      <c r="CN8" s="862"/>
      <c r="CO8" s="862"/>
      <c r="CP8" s="862"/>
      <c r="CQ8" s="863"/>
      <c r="CR8" s="861">
        <v>5</v>
      </c>
      <c r="CS8" s="862"/>
      <c r="CT8" s="862"/>
      <c r="CU8" s="862"/>
      <c r="CV8" s="863"/>
      <c r="CW8" s="861" t="s">
        <v>591</v>
      </c>
      <c r="CX8" s="862"/>
      <c r="CY8" s="862"/>
      <c r="CZ8" s="862"/>
      <c r="DA8" s="863"/>
      <c r="DB8" s="861" t="s">
        <v>589</v>
      </c>
      <c r="DC8" s="862"/>
      <c r="DD8" s="862"/>
      <c r="DE8" s="862"/>
      <c r="DF8" s="863"/>
      <c r="DG8" s="861" t="s">
        <v>589</v>
      </c>
      <c r="DH8" s="862"/>
      <c r="DI8" s="862"/>
      <c r="DJ8" s="862"/>
      <c r="DK8" s="863"/>
      <c r="DL8" s="861" t="s">
        <v>589</v>
      </c>
      <c r="DM8" s="862"/>
      <c r="DN8" s="862"/>
      <c r="DO8" s="862"/>
      <c r="DP8" s="863"/>
      <c r="DQ8" s="861" t="s">
        <v>589</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67"/>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67"/>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67"/>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67"/>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67"/>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67"/>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67"/>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67"/>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67"/>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67"/>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67"/>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67"/>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67"/>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385</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1" t="s">
        <v>387</v>
      </c>
      <c r="C23" s="872"/>
      <c r="D23" s="872"/>
      <c r="E23" s="872"/>
      <c r="F23" s="872"/>
      <c r="G23" s="872"/>
      <c r="H23" s="872"/>
      <c r="I23" s="872"/>
      <c r="J23" s="872"/>
      <c r="K23" s="872"/>
      <c r="L23" s="872"/>
      <c r="M23" s="872"/>
      <c r="N23" s="872"/>
      <c r="O23" s="872"/>
      <c r="P23" s="873"/>
      <c r="Q23" s="874">
        <f>Q7+Q8</f>
        <v>9041</v>
      </c>
      <c r="R23" s="875"/>
      <c r="S23" s="875"/>
      <c r="T23" s="875"/>
      <c r="U23" s="875"/>
      <c r="V23" s="875">
        <f>V7+V8</f>
        <v>8511</v>
      </c>
      <c r="W23" s="875"/>
      <c r="X23" s="875"/>
      <c r="Y23" s="875"/>
      <c r="Z23" s="875"/>
      <c r="AA23" s="875">
        <f>AA7+AA8</f>
        <v>530</v>
      </c>
      <c r="AB23" s="875"/>
      <c r="AC23" s="875"/>
      <c r="AD23" s="875"/>
      <c r="AE23" s="876"/>
      <c r="AF23" s="877">
        <v>529</v>
      </c>
      <c r="AG23" s="875"/>
      <c r="AH23" s="875"/>
      <c r="AI23" s="875"/>
      <c r="AJ23" s="878"/>
      <c r="AK23" s="879"/>
      <c r="AL23" s="880"/>
      <c r="AM23" s="880"/>
      <c r="AN23" s="880"/>
      <c r="AO23" s="880"/>
      <c r="AP23" s="875">
        <f>AP7+AP8</f>
        <v>13780</v>
      </c>
      <c r="AQ23" s="875"/>
      <c r="AR23" s="875"/>
      <c r="AS23" s="875"/>
      <c r="AT23" s="875"/>
      <c r="AU23" s="881"/>
      <c r="AV23" s="881"/>
      <c r="AW23" s="881"/>
      <c r="AX23" s="881"/>
      <c r="AY23" s="882"/>
      <c r="AZ23" s="890" t="s">
        <v>601</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9" t="s">
        <v>388</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3" t="s">
        <v>393</v>
      </c>
      <c r="AG26" s="894"/>
      <c r="AH26" s="894"/>
      <c r="AI26" s="894"/>
      <c r="AJ26" s="895"/>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3">
        <v>601</v>
      </c>
      <c r="R28" s="904"/>
      <c r="S28" s="904"/>
      <c r="T28" s="904"/>
      <c r="U28" s="904"/>
      <c r="V28" s="904">
        <v>594</v>
      </c>
      <c r="W28" s="904"/>
      <c r="X28" s="904"/>
      <c r="Y28" s="904"/>
      <c r="Z28" s="904"/>
      <c r="AA28" s="904">
        <v>7</v>
      </c>
      <c r="AB28" s="904"/>
      <c r="AC28" s="904"/>
      <c r="AD28" s="904"/>
      <c r="AE28" s="905"/>
      <c r="AF28" s="906">
        <v>7</v>
      </c>
      <c r="AG28" s="904"/>
      <c r="AH28" s="904"/>
      <c r="AI28" s="904"/>
      <c r="AJ28" s="907"/>
      <c r="AK28" s="908">
        <v>70</v>
      </c>
      <c r="AL28" s="899"/>
      <c r="AM28" s="899"/>
      <c r="AN28" s="899"/>
      <c r="AO28" s="899"/>
      <c r="AP28" s="899" t="s">
        <v>589</v>
      </c>
      <c r="AQ28" s="899"/>
      <c r="AR28" s="899"/>
      <c r="AS28" s="899"/>
      <c r="AT28" s="899"/>
      <c r="AU28" s="899" t="s">
        <v>589</v>
      </c>
      <c r="AV28" s="899"/>
      <c r="AW28" s="899"/>
      <c r="AX28" s="899"/>
      <c r="AY28" s="899"/>
      <c r="AZ28" s="900" t="s">
        <v>589</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65</v>
      </c>
      <c r="R29" s="839"/>
      <c r="S29" s="839"/>
      <c r="T29" s="839"/>
      <c r="U29" s="839"/>
      <c r="V29" s="839">
        <v>64</v>
      </c>
      <c r="W29" s="839"/>
      <c r="X29" s="839"/>
      <c r="Y29" s="839"/>
      <c r="Z29" s="839"/>
      <c r="AA29" s="839">
        <v>1</v>
      </c>
      <c r="AB29" s="839"/>
      <c r="AC29" s="839"/>
      <c r="AD29" s="839"/>
      <c r="AE29" s="840"/>
      <c r="AF29" s="841">
        <v>1</v>
      </c>
      <c r="AG29" s="842"/>
      <c r="AH29" s="842"/>
      <c r="AI29" s="842"/>
      <c r="AJ29" s="843"/>
      <c r="AK29" s="911">
        <v>29</v>
      </c>
      <c r="AL29" s="844"/>
      <c r="AM29" s="844"/>
      <c r="AN29" s="844"/>
      <c r="AO29" s="844"/>
      <c r="AP29" s="844" t="s">
        <v>589</v>
      </c>
      <c r="AQ29" s="844"/>
      <c r="AR29" s="844"/>
      <c r="AS29" s="844"/>
      <c r="AT29" s="844"/>
      <c r="AU29" s="844" t="s">
        <v>589</v>
      </c>
      <c r="AV29" s="844"/>
      <c r="AW29" s="844"/>
      <c r="AX29" s="844"/>
      <c r="AY29" s="844"/>
      <c r="AZ29" s="912" t="s">
        <v>592</v>
      </c>
      <c r="BA29" s="912"/>
      <c r="BB29" s="912"/>
      <c r="BC29" s="912"/>
      <c r="BD29" s="912"/>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160</v>
      </c>
      <c r="R30" s="839"/>
      <c r="S30" s="839"/>
      <c r="T30" s="839"/>
      <c r="U30" s="839"/>
      <c r="V30" s="839">
        <v>140</v>
      </c>
      <c r="W30" s="839"/>
      <c r="X30" s="839"/>
      <c r="Y30" s="839"/>
      <c r="Z30" s="839"/>
      <c r="AA30" s="839">
        <v>20</v>
      </c>
      <c r="AB30" s="839"/>
      <c r="AC30" s="839"/>
      <c r="AD30" s="839"/>
      <c r="AE30" s="840"/>
      <c r="AF30" s="841">
        <v>96</v>
      </c>
      <c r="AG30" s="842"/>
      <c r="AH30" s="842"/>
      <c r="AI30" s="842"/>
      <c r="AJ30" s="843"/>
      <c r="AK30" s="911">
        <v>18</v>
      </c>
      <c r="AL30" s="844"/>
      <c r="AM30" s="844"/>
      <c r="AN30" s="844"/>
      <c r="AO30" s="844"/>
      <c r="AP30" s="844">
        <v>1399</v>
      </c>
      <c r="AQ30" s="844"/>
      <c r="AR30" s="844"/>
      <c r="AS30" s="844"/>
      <c r="AT30" s="844"/>
      <c r="AU30" s="844" t="s">
        <v>599</v>
      </c>
      <c r="AV30" s="844"/>
      <c r="AW30" s="844"/>
      <c r="AX30" s="844"/>
      <c r="AY30" s="844"/>
      <c r="AZ30" s="912" t="s">
        <v>589</v>
      </c>
      <c r="BA30" s="912"/>
      <c r="BB30" s="912"/>
      <c r="BC30" s="912"/>
      <c r="BD30" s="912"/>
      <c r="BE30" s="909" t="s">
        <v>401</v>
      </c>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1"/>
      <c r="AL31" s="844"/>
      <c r="AM31" s="844"/>
      <c r="AN31" s="844"/>
      <c r="AO31" s="844"/>
      <c r="AP31" s="844"/>
      <c r="AQ31" s="844"/>
      <c r="AR31" s="844"/>
      <c r="AS31" s="844"/>
      <c r="AT31" s="844"/>
      <c r="AU31" s="844"/>
      <c r="AV31" s="844"/>
      <c r="AW31" s="844"/>
      <c r="AX31" s="844"/>
      <c r="AY31" s="844"/>
      <c r="AZ31" s="912"/>
      <c r="BA31" s="912"/>
      <c r="BB31" s="912"/>
      <c r="BC31" s="912"/>
      <c r="BD31" s="912"/>
      <c r="BE31" s="909"/>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1"/>
      <c r="AL32" s="844"/>
      <c r="AM32" s="844"/>
      <c r="AN32" s="844"/>
      <c r="AO32" s="844"/>
      <c r="AP32" s="844"/>
      <c r="AQ32" s="844"/>
      <c r="AR32" s="844"/>
      <c r="AS32" s="844"/>
      <c r="AT32" s="844"/>
      <c r="AU32" s="844"/>
      <c r="AV32" s="844"/>
      <c r="AW32" s="844"/>
      <c r="AX32" s="844"/>
      <c r="AY32" s="844"/>
      <c r="AZ32" s="912"/>
      <c r="BA32" s="912"/>
      <c r="BB32" s="912"/>
      <c r="BC32" s="912"/>
      <c r="BD32" s="912"/>
      <c r="BE32" s="909"/>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844"/>
      <c r="AM33" s="844"/>
      <c r="AN33" s="844"/>
      <c r="AO33" s="844"/>
      <c r="AP33" s="844"/>
      <c r="AQ33" s="844"/>
      <c r="AR33" s="844"/>
      <c r="AS33" s="844"/>
      <c r="AT33" s="844"/>
      <c r="AU33" s="844"/>
      <c r="AV33" s="844"/>
      <c r="AW33" s="844"/>
      <c r="AX33" s="844"/>
      <c r="AY33" s="844"/>
      <c r="AZ33" s="912"/>
      <c r="BA33" s="912"/>
      <c r="BB33" s="912"/>
      <c r="BC33" s="912"/>
      <c r="BD33" s="912"/>
      <c r="BE33" s="909"/>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844"/>
      <c r="AM34" s="844"/>
      <c r="AN34" s="844"/>
      <c r="AO34" s="844"/>
      <c r="AP34" s="844"/>
      <c r="AQ34" s="844"/>
      <c r="AR34" s="844"/>
      <c r="AS34" s="844"/>
      <c r="AT34" s="844"/>
      <c r="AU34" s="844"/>
      <c r="AV34" s="844"/>
      <c r="AW34" s="844"/>
      <c r="AX34" s="844"/>
      <c r="AY34" s="844"/>
      <c r="AZ34" s="912"/>
      <c r="BA34" s="912"/>
      <c r="BB34" s="912"/>
      <c r="BC34" s="912"/>
      <c r="BD34" s="912"/>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844"/>
      <c r="AM35" s="844"/>
      <c r="AN35" s="844"/>
      <c r="AO35" s="844"/>
      <c r="AP35" s="844"/>
      <c r="AQ35" s="844"/>
      <c r="AR35" s="844"/>
      <c r="AS35" s="844"/>
      <c r="AT35" s="844"/>
      <c r="AU35" s="844"/>
      <c r="AV35" s="844"/>
      <c r="AW35" s="844"/>
      <c r="AX35" s="844"/>
      <c r="AY35" s="844"/>
      <c r="AZ35" s="912"/>
      <c r="BA35" s="912"/>
      <c r="BB35" s="912"/>
      <c r="BC35" s="912"/>
      <c r="BD35" s="912"/>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844"/>
      <c r="AM36" s="844"/>
      <c r="AN36" s="844"/>
      <c r="AO36" s="844"/>
      <c r="AP36" s="844"/>
      <c r="AQ36" s="844"/>
      <c r="AR36" s="844"/>
      <c r="AS36" s="844"/>
      <c r="AT36" s="844"/>
      <c r="AU36" s="844"/>
      <c r="AV36" s="844"/>
      <c r="AW36" s="844"/>
      <c r="AX36" s="844"/>
      <c r="AY36" s="844"/>
      <c r="AZ36" s="912"/>
      <c r="BA36" s="912"/>
      <c r="BB36" s="912"/>
      <c r="BC36" s="912"/>
      <c r="BD36" s="912"/>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844"/>
      <c r="AM37" s="844"/>
      <c r="AN37" s="844"/>
      <c r="AO37" s="844"/>
      <c r="AP37" s="844"/>
      <c r="AQ37" s="844"/>
      <c r="AR37" s="844"/>
      <c r="AS37" s="844"/>
      <c r="AT37" s="844"/>
      <c r="AU37" s="844"/>
      <c r="AV37" s="844"/>
      <c r="AW37" s="844"/>
      <c r="AX37" s="844"/>
      <c r="AY37" s="844"/>
      <c r="AZ37" s="912"/>
      <c r="BA37" s="912"/>
      <c r="BB37" s="912"/>
      <c r="BC37" s="912"/>
      <c r="BD37" s="912"/>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844"/>
      <c r="AM38" s="844"/>
      <c r="AN38" s="844"/>
      <c r="AO38" s="844"/>
      <c r="AP38" s="844"/>
      <c r="AQ38" s="844"/>
      <c r="AR38" s="844"/>
      <c r="AS38" s="844"/>
      <c r="AT38" s="844"/>
      <c r="AU38" s="844"/>
      <c r="AV38" s="844"/>
      <c r="AW38" s="844"/>
      <c r="AX38" s="844"/>
      <c r="AY38" s="844"/>
      <c r="AZ38" s="912"/>
      <c r="BA38" s="912"/>
      <c r="BB38" s="912"/>
      <c r="BC38" s="912"/>
      <c r="BD38" s="912"/>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844"/>
      <c r="AM39" s="844"/>
      <c r="AN39" s="844"/>
      <c r="AO39" s="844"/>
      <c r="AP39" s="844"/>
      <c r="AQ39" s="844"/>
      <c r="AR39" s="844"/>
      <c r="AS39" s="844"/>
      <c r="AT39" s="844"/>
      <c r="AU39" s="844"/>
      <c r="AV39" s="844"/>
      <c r="AW39" s="844"/>
      <c r="AX39" s="844"/>
      <c r="AY39" s="844"/>
      <c r="AZ39" s="912"/>
      <c r="BA39" s="912"/>
      <c r="BB39" s="912"/>
      <c r="BC39" s="912"/>
      <c r="BD39" s="912"/>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844"/>
      <c r="AM40" s="844"/>
      <c r="AN40" s="844"/>
      <c r="AO40" s="844"/>
      <c r="AP40" s="844"/>
      <c r="AQ40" s="844"/>
      <c r="AR40" s="844"/>
      <c r="AS40" s="844"/>
      <c r="AT40" s="844"/>
      <c r="AU40" s="844"/>
      <c r="AV40" s="844"/>
      <c r="AW40" s="844"/>
      <c r="AX40" s="844"/>
      <c r="AY40" s="844"/>
      <c r="AZ40" s="912"/>
      <c r="BA40" s="912"/>
      <c r="BB40" s="912"/>
      <c r="BC40" s="912"/>
      <c r="BD40" s="912"/>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844"/>
      <c r="AM41" s="844"/>
      <c r="AN41" s="844"/>
      <c r="AO41" s="844"/>
      <c r="AP41" s="844"/>
      <c r="AQ41" s="844"/>
      <c r="AR41" s="844"/>
      <c r="AS41" s="844"/>
      <c r="AT41" s="844"/>
      <c r="AU41" s="844"/>
      <c r="AV41" s="844"/>
      <c r="AW41" s="844"/>
      <c r="AX41" s="844"/>
      <c r="AY41" s="844"/>
      <c r="AZ41" s="912"/>
      <c r="BA41" s="912"/>
      <c r="BB41" s="912"/>
      <c r="BC41" s="912"/>
      <c r="BD41" s="912"/>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844"/>
      <c r="AM42" s="844"/>
      <c r="AN42" s="844"/>
      <c r="AO42" s="844"/>
      <c r="AP42" s="844"/>
      <c r="AQ42" s="844"/>
      <c r="AR42" s="844"/>
      <c r="AS42" s="844"/>
      <c r="AT42" s="844"/>
      <c r="AU42" s="844"/>
      <c r="AV42" s="844"/>
      <c r="AW42" s="844"/>
      <c r="AX42" s="844"/>
      <c r="AY42" s="844"/>
      <c r="AZ42" s="912"/>
      <c r="BA42" s="912"/>
      <c r="BB42" s="912"/>
      <c r="BC42" s="912"/>
      <c r="BD42" s="912"/>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844"/>
      <c r="AM43" s="844"/>
      <c r="AN43" s="844"/>
      <c r="AO43" s="844"/>
      <c r="AP43" s="844"/>
      <c r="AQ43" s="844"/>
      <c r="AR43" s="844"/>
      <c r="AS43" s="844"/>
      <c r="AT43" s="844"/>
      <c r="AU43" s="844"/>
      <c r="AV43" s="844"/>
      <c r="AW43" s="844"/>
      <c r="AX43" s="844"/>
      <c r="AY43" s="844"/>
      <c r="AZ43" s="912"/>
      <c r="BA43" s="912"/>
      <c r="BB43" s="912"/>
      <c r="BC43" s="912"/>
      <c r="BD43" s="912"/>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844"/>
      <c r="AM44" s="844"/>
      <c r="AN44" s="844"/>
      <c r="AO44" s="844"/>
      <c r="AP44" s="844"/>
      <c r="AQ44" s="844"/>
      <c r="AR44" s="844"/>
      <c r="AS44" s="844"/>
      <c r="AT44" s="844"/>
      <c r="AU44" s="844"/>
      <c r="AV44" s="844"/>
      <c r="AW44" s="844"/>
      <c r="AX44" s="844"/>
      <c r="AY44" s="844"/>
      <c r="AZ44" s="912"/>
      <c r="BA44" s="912"/>
      <c r="BB44" s="912"/>
      <c r="BC44" s="912"/>
      <c r="BD44" s="912"/>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844"/>
      <c r="AM45" s="844"/>
      <c r="AN45" s="844"/>
      <c r="AO45" s="844"/>
      <c r="AP45" s="844"/>
      <c r="AQ45" s="844"/>
      <c r="AR45" s="844"/>
      <c r="AS45" s="844"/>
      <c r="AT45" s="844"/>
      <c r="AU45" s="844"/>
      <c r="AV45" s="844"/>
      <c r="AW45" s="844"/>
      <c r="AX45" s="844"/>
      <c r="AY45" s="844"/>
      <c r="AZ45" s="912"/>
      <c r="BA45" s="912"/>
      <c r="BB45" s="912"/>
      <c r="BC45" s="912"/>
      <c r="BD45" s="912"/>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844"/>
      <c r="AM46" s="844"/>
      <c r="AN46" s="844"/>
      <c r="AO46" s="844"/>
      <c r="AP46" s="844"/>
      <c r="AQ46" s="844"/>
      <c r="AR46" s="844"/>
      <c r="AS46" s="844"/>
      <c r="AT46" s="844"/>
      <c r="AU46" s="844"/>
      <c r="AV46" s="844"/>
      <c r="AW46" s="844"/>
      <c r="AX46" s="844"/>
      <c r="AY46" s="844"/>
      <c r="AZ46" s="912"/>
      <c r="BA46" s="912"/>
      <c r="BB46" s="912"/>
      <c r="BC46" s="912"/>
      <c r="BD46" s="912"/>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844"/>
      <c r="AM47" s="844"/>
      <c r="AN47" s="844"/>
      <c r="AO47" s="844"/>
      <c r="AP47" s="844"/>
      <c r="AQ47" s="844"/>
      <c r="AR47" s="844"/>
      <c r="AS47" s="844"/>
      <c r="AT47" s="844"/>
      <c r="AU47" s="844"/>
      <c r="AV47" s="844"/>
      <c r="AW47" s="844"/>
      <c r="AX47" s="844"/>
      <c r="AY47" s="844"/>
      <c r="AZ47" s="912"/>
      <c r="BA47" s="912"/>
      <c r="BB47" s="912"/>
      <c r="BC47" s="912"/>
      <c r="BD47" s="912"/>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844"/>
      <c r="AM48" s="844"/>
      <c r="AN48" s="844"/>
      <c r="AO48" s="844"/>
      <c r="AP48" s="844"/>
      <c r="AQ48" s="844"/>
      <c r="AR48" s="844"/>
      <c r="AS48" s="844"/>
      <c r="AT48" s="844"/>
      <c r="AU48" s="844"/>
      <c r="AV48" s="844"/>
      <c r="AW48" s="844"/>
      <c r="AX48" s="844"/>
      <c r="AY48" s="844"/>
      <c r="AZ48" s="912"/>
      <c r="BA48" s="912"/>
      <c r="BB48" s="912"/>
      <c r="BC48" s="912"/>
      <c r="BD48" s="912"/>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844"/>
      <c r="AM49" s="844"/>
      <c r="AN49" s="844"/>
      <c r="AO49" s="844"/>
      <c r="AP49" s="844"/>
      <c r="AQ49" s="844"/>
      <c r="AR49" s="844"/>
      <c r="AS49" s="844"/>
      <c r="AT49" s="844"/>
      <c r="AU49" s="844"/>
      <c r="AV49" s="844"/>
      <c r="AW49" s="844"/>
      <c r="AX49" s="844"/>
      <c r="AY49" s="844"/>
      <c r="AZ49" s="912"/>
      <c r="BA49" s="912"/>
      <c r="BB49" s="912"/>
      <c r="BC49" s="912"/>
      <c r="BD49" s="912"/>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9"/>
      <c r="BF62" s="909"/>
      <c r="BG62" s="909"/>
      <c r="BH62" s="909"/>
      <c r="BI62" s="910"/>
      <c r="BJ62" s="925" t="s">
        <v>402</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1" t="s">
        <v>403</v>
      </c>
      <c r="C63" s="872"/>
      <c r="D63" s="872"/>
      <c r="E63" s="872"/>
      <c r="F63" s="872"/>
      <c r="G63" s="872"/>
      <c r="H63" s="872"/>
      <c r="I63" s="872"/>
      <c r="J63" s="872"/>
      <c r="K63" s="872"/>
      <c r="L63" s="872"/>
      <c r="M63" s="872"/>
      <c r="N63" s="872"/>
      <c r="O63" s="872"/>
      <c r="P63" s="873"/>
      <c r="Q63" s="918"/>
      <c r="R63" s="919"/>
      <c r="S63" s="919"/>
      <c r="T63" s="919"/>
      <c r="U63" s="919"/>
      <c r="V63" s="919"/>
      <c r="W63" s="919"/>
      <c r="X63" s="919"/>
      <c r="Y63" s="919"/>
      <c r="Z63" s="919"/>
      <c r="AA63" s="919"/>
      <c r="AB63" s="919"/>
      <c r="AC63" s="919"/>
      <c r="AD63" s="919"/>
      <c r="AE63" s="920"/>
      <c r="AF63" s="921">
        <f>AF28+AF29+AF30</f>
        <v>104</v>
      </c>
      <c r="AG63" s="922"/>
      <c r="AH63" s="922"/>
      <c r="AI63" s="922"/>
      <c r="AJ63" s="923"/>
      <c r="AK63" s="924"/>
      <c r="AL63" s="919"/>
      <c r="AM63" s="919"/>
      <c r="AN63" s="919"/>
      <c r="AO63" s="919"/>
      <c r="AP63" s="922">
        <f>AP30</f>
        <v>1399</v>
      </c>
      <c r="AQ63" s="922"/>
      <c r="AR63" s="922"/>
      <c r="AS63" s="922"/>
      <c r="AT63" s="922"/>
      <c r="AU63" s="922" t="s">
        <v>600</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32" t="s">
        <v>410</v>
      </c>
      <c r="AG66" s="894"/>
      <c r="AH66" s="894"/>
      <c r="AI66" s="894"/>
      <c r="AJ66" s="933"/>
      <c r="AK66" s="797" t="s">
        <v>411</v>
      </c>
      <c r="AL66" s="821"/>
      <c r="AM66" s="821"/>
      <c r="AN66" s="821"/>
      <c r="AO66" s="822"/>
      <c r="AP66" s="797" t="s">
        <v>412</v>
      </c>
      <c r="AQ66" s="798"/>
      <c r="AR66" s="798"/>
      <c r="AS66" s="798"/>
      <c r="AT66" s="799"/>
      <c r="AU66" s="797" t="s">
        <v>413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7"/>
      <c r="AH67" s="897"/>
      <c r="AI67" s="897"/>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8" t="s">
        <v>576</v>
      </c>
      <c r="C68" s="949"/>
      <c r="D68" s="949"/>
      <c r="E68" s="949"/>
      <c r="F68" s="949"/>
      <c r="G68" s="949"/>
      <c r="H68" s="949"/>
      <c r="I68" s="949"/>
      <c r="J68" s="949"/>
      <c r="K68" s="949"/>
      <c r="L68" s="949"/>
      <c r="M68" s="949"/>
      <c r="N68" s="949"/>
      <c r="O68" s="949"/>
      <c r="P68" s="950"/>
      <c r="Q68" s="951">
        <v>985</v>
      </c>
      <c r="R68" s="952"/>
      <c r="S68" s="952"/>
      <c r="T68" s="952"/>
      <c r="U68" s="952"/>
      <c r="V68" s="952">
        <v>954</v>
      </c>
      <c r="W68" s="952"/>
      <c r="X68" s="952"/>
      <c r="Y68" s="952"/>
      <c r="Z68" s="952"/>
      <c r="AA68" s="952">
        <v>31</v>
      </c>
      <c r="AB68" s="952"/>
      <c r="AC68" s="952"/>
      <c r="AD68" s="952"/>
      <c r="AE68" s="952"/>
      <c r="AF68" s="952">
        <v>31</v>
      </c>
      <c r="AG68" s="952"/>
      <c r="AH68" s="952"/>
      <c r="AI68" s="952"/>
      <c r="AJ68" s="952"/>
      <c r="AK68" s="844" t="s">
        <v>589</v>
      </c>
      <c r="AL68" s="844"/>
      <c r="AM68" s="844"/>
      <c r="AN68" s="844"/>
      <c r="AO68" s="844"/>
      <c r="AP68" s="844" t="s">
        <v>589</v>
      </c>
      <c r="AQ68" s="844"/>
      <c r="AR68" s="844"/>
      <c r="AS68" s="844"/>
      <c r="AT68" s="844"/>
      <c r="AU68" s="844" t="s">
        <v>589</v>
      </c>
      <c r="AV68" s="844"/>
      <c r="AW68" s="844"/>
      <c r="AX68" s="844"/>
      <c r="AY68" s="844"/>
      <c r="AZ68" s="946"/>
      <c r="BA68" s="946"/>
      <c r="BB68" s="946"/>
      <c r="BC68" s="946"/>
      <c r="BD68" s="947"/>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577</v>
      </c>
      <c r="C69" s="954"/>
      <c r="D69" s="954"/>
      <c r="E69" s="954"/>
      <c r="F69" s="954"/>
      <c r="G69" s="954"/>
      <c r="H69" s="954"/>
      <c r="I69" s="954"/>
      <c r="J69" s="954"/>
      <c r="K69" s="954"/>
      <c r="L69" s="954"/>
      <c r="M69" s="954"/>
      <c r="N69" s="954"/>
      <c r="O69" s="954"/>
      <c r="P69" s="955"/>
      <c r="Q69" s="956">
        <v>70107</v>
      </c>
      <c r="R69" s="844"/>
      <c r="S69" s="844"/>
      <c r="T69" s="844"/>
      <c r="U69" s="844"/>
      <c r="V69" s="844">
        <v>67173</v>
      </c>
      <c r="W69" s="844"/>
      <c r="X69" s="844"/>
      <c r="Y69" s="844"/>
      <c r="Z69" s="844"/>
      <c r="AA69" s="844" t="s">
        <v>589</v>
      </c>
      <c r="AB69" s="844"/>
      <c r="AC69" s="844"/>
      <c r="AD69" s="844"/>
      <c r="AE69" s="844"/>
      <c r="AF69" s="844">
        <v>2934</v>
      </c>
      <c r="AG69" s="844"/>
      <c r="AH69" s="844"/>
      <c r="AI69" s="844"/>
      <c r="AJ69" s="844"/>
      <c r="AK69" s="844">
        <v>169</v>
      </c>
      <c r="AL69" s="844"/>
      <c r="AM69" s="844"/>
      <c r="AN69" s="844"/>
      <c r="AO69" s="844"/>
      <c r="AP69" s="844" t="s">
        <v>589</v>
      </c>
      <c r="AQ69" s="844"/>
      <c r="AR69" s="844"/>
      <c r="AS69" s="844"/>
      <c r="AT69" s="844"/>
      <c r="AU69" s="844" t="s">
        <v>589</v>
      </c>
      <c r="AV69" s="844"/>
      <c r="AW69" s="844"/>
      <c r="AX69" s="844"/>
      <c r="AY69" s="844"/>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578</v>
      </c>
      <c r="C70" s="954"/>
      <c r="D70" s="954"/>
      <c r="E70" s="954"/>
      <c r="F70" s="954"/>
      <c r="G70" s="954"/>
      <c r="H70" s="954"/>
      <c r="I70" s="954"/>
      <c r="J70" s="954"/>
      <c r="K70" s="954"/>
      <c r="L70" s="954"/>
      <c r="M70" s="954"/>
      <c r="N70" s="954"/>
      <c r="O70" s="954"/>
      <c r="P70" s="955"/>
      <c r="Q70" s="956">
        <v>11887</v>
      </c>
      <c r="R70" s="844"/>
      <c r="S70" s="844"/>
      <c r="T70" s="844"/>
      <c r="U70" s="844"/>
      <c r="V70" s="844">
        <v>11522</v>
      </c>
      <c r="W70" s="844"/>
      <c r="X70" s="844"/>
      <c r="Y70" s="844"/>
      <c r="Z70" s="844"/>
      <c r="AA70" s="844">
        <v>366</v>
      </c>
      <c r="AB70" s="844"/>
      <c r="AC70" s="844"/>
      <c r="AD70" s="844"/>
      <c r="AE70" s="844"/>
      <c r="AF70" s="844">
        <v>366</v>
      </c>
      <c r="AG70" s="844"/>
      <c r="AH70" s="844"/>
      <c r="AI70" s="844"/>
      <c r="AJ70" s="844"/>
      <c r="AK70" s="844" t="s">
        <v>589</v>
      </c>
      <c r="AL70" s="844"/>
      <c r="AM70" s="844"/>
      <c r="AN70" s="844"/>
      <c r="AO70" s="844"/>
      <c r="AP70" s="844" t="s">
        <v>589</v>
      </c>
      <c r="AQ70" s="844"/>
      <c r="AR70" s="844"/>
      <c r="AS70" s="844"/>
      <c r="AT70" s="844"/>
      <c r="AU70" s="844" t="s">
        <v>589</v>
      </c>
      <c r="AV70" s="844"/>
      <c r="AW70" s="844"/>
      <c r="AX70" s="844"/>
      <c r="AY70" s="844"/>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579</v>
      </c>
      <c r="C71" s="954"/>
      <c r="D71" s="954"/>
      <c r="E71" s="954"/>
      <c r="F71" s="954"/>
      <c r="G71" s="954"/>
      <c r="H71" s="954"/>
      <c r="I71" s="954"/>
      <c r="J71" s="954"/>
      <c r="K71" s="954"/>
      <c r="L71" s="954"/>
      <c r="M71" s="954"/>
      <c r="N71" s="954"/>
      <c r="O71" s="954"/>
      <c r="P71" s="955"/>
      <c r="Q71" s="956">
        <v>59</v>
      </c>
      <c r="R71" s="844"/>
      <c r="S71" s="844"/>
      <c r="T71" s="844"/>
      <c r="U71" s="844"/>
      <c r="V71" s="844">
        <v>59</v>
      </c>
      <c r="W71" s="844"/>
      <c r="X71" s="844"/>
      <c r="Y71" s="844"/>
      <c r="Z71" s="844"/>
      <c r="AA71" s="844" t="s">
        <v>589</v>
      </c>
      <c r="AB71" s="844"/>
      <c r="AC71" s="844"/>
      <c r="AD71" s="844"/>
      <c r="AE71" s="844"/>
      <c r="AF71" s="844" t="s">
        <v>589</v>
      </c>
      <c r="AG71" s="844"/>
      <c r="AH71" s="844"/>
      <c r="AI71" s="844"/>
      <c r="AJ71" s="844"/>
      <c r="AK71" s="844" t="s">
        <v>589</v>
      </c>
      <c r="AL71" s="844"/>
      <c r="AM71" s="844"/>
      <c r="AN71" s="844"/>
      <c r="AO71" s="844"/>
      <c r="AP71" s="844" t="s">
        <v>589</v>
      </c>
      <c r="AQ71" s="844"/>
      <c r="AR71" s="844"/>
      <c r="AS71" s="844"/>
      <c r="AT71" s="844"/>
      <c r="AU71" s="844" t="s">
        <v>589</v>
      </c>
      <c r="AV71" s="844"/>
      <c r="AW71" s="844"/>
      <c r="AX71" s="844"/>
      <c r="AY71" s="844"/>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580</v>
      </c>
      <c r="C72" s="954"/>
      <c r="D72" s="954"/>
      <c r="E72" s="954"/>
      <c r="F72" s="954"/>
      <c r="G72" s="954"/>
      <c r="H72" s="954"/>
      <c r="I72" s="954"/>
      <c r="J72" s="954"/>
      <c r="K72" s="954"/>
      <c r="L72" s="954"/>
      <c r="M72" s="954"/>
      <c r="N72" s="954"/>
      <c r="O72" s="954"/>
      <c r="P72" s="955"/>
      <c r="Q72" s="956">
        <v>459</v>
      </c>
      <c r="R72" s="844"/>
      <c r="S72" s="844"/>
      <c r="T72" s="844"/>
      <c r="U72" s="844"/>
      <c r="V72" s="844">
        <v>402</v>
      </c>
      <c r="W72" s="844"/>
      <c r="X72" s="844"/>
      <c r="Y72" s="844"/>
      <c r="Z72" s="844"/>
      <c r="AA72" s="844">
        <v>57</v>
      </c>
      <c r="AB72" s="844"/>
      <c r="AC72" s="844"/>
      <c r="AD72" s="844"/>
      <c r="AE72" s="844"/>
      <c r="AF72" s="844">
        <v>57</v>
      </c>
      <c r="AG72" s="844"/>
      <c r="AH72" s="844"/>
      <c r="AI72" s="844"/>
      <c r="AJ72" s="844"/>
      <c r="AK72" s="844" t="s">
        <v>589</v>
      </c>
      <c r="AL72" s="844"/>
      <c r="AM72" s="844"/>
      <c r="AN72" s="844"/>
      <c r="AO72" s="844"/>
      <c r="AP72" s="844">
        <v>42</v>
      </c>
      <c r="AQ72" s="844"/>
      <c r="AR72" s="844"/>
      <c r="AS72" s="844"/>
      <c r="AT72" s="844"/>
      <c r="AU72" s="844">
        <v>2</v>
      </c>
      <c r="AV72" s="844"/>
      <c r="AW72" s="844"/>
      <c r="AX72" s="844"/>
      <c r="AY72" s="844"/>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581</v>
      </c>
      <c r="C73" s="954"/>
      <c r="D73" s="954"/>
      <c r="E73" s="954"/>
      <c r="F73" s="954"/>
      <c r="G73" s="954"/>
      <c r="H73" s="954"/>
      <c r="I73" s="954"/>
      <c r="J73" s="954"/>
      <c r="K73" s="954"/>
      <c r="L73" s="954"/>
      <c r="M73" s="954"/>
      <c r="N73" s="954"/>
      <c r="O73" s="954"/>
      <c r="P73" s="955"/>
      <c r="Q73" s="956">
        <v>102</v>
      </c>
      <c r="R73" s="844"/>
      <c r="S73" s="844"/>
      <c r="T73" s="844"/>
      <c r="U73" s="844"/>
      <c r="V73" s="844">
        <v>101</v>
      </c>
      <c r="W73" s="844"/>
      <c r="X73" s="844"/>
      <c r="Y73" s="844"/>
      <c r="Z73" s="844"/>
      <c r="AA73" s="844">
        <v>1</v>
      </c>
      <c r="AB73" s="844"/>
      <c r="AC73" s="844"/>
      <c r="AD73" s="844"/>
      <c r="AE73" s="844"/>
      <c r="AF73" s="844">
        <v>1</v>
      </c>
      <c r="AG73" s="844"/>
      <c r="AH73" s="844"/>
      <c r="AI73" s="844"/>
      <c r="AJ73" s="844"/>
      <c r="AK73" s="844" t="s">
        <v>589</v>
      </c>
      <c r="AL73" s="844"/>
      <c r="AM73" s="844"/>
      <c r="AN73" s="844"/>
      <c r="AO73" s="844"/>
      <c r="AP73" s="844" t="s">
        <v>589</v>
      </c>
      <c r="AQ73" s="844"/>
      <c r="AR73" s="844"/>
      <c r="AS73" s="844"/>
      <c r="AT73" s="844"/>
      <c r="AU73" s="844" t="s">
        <v>589</v>
      </c>
      <c r="AV73" s="844"/>
      <c r="AW73" s="844"/>
      <c r="AX73" s="844"/>
      <c r="AY73" s="844"/>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582</v>
      </c>
      <c r="C74" s="954"/>
      <c r="D74" s="954"/>
      <c r="E74" s="954"/>
      <c r="F74" s="954"/>
      <c r="G74" s="954"/>
      <c r="H74" s="954"/>
      <c r="I74" s="954"/>
      <c r="J74" s="954"/>
      <c r="K74" s="954"/>
      <c r="L74" s="954"/>
      <c r="M74" s="954"/>
      <c r="N74" s="954"/>
      <c r="O74" s="954"/>
      <c r="P74" s="955"/>
      <c r="Q74" s="956">
        <v>1943</v>
      </c>
      <c r="R74" s="844"/>
      <c r="S74" s="844"/>
      <c r="T74" s="844"/>
      <c r="U74" s="844"/>
      <c r="V74" s="844">
        <v>1928</v>
      </c>
      <c r="W74" s="844"/>
      <c r="X74" s="844"/>
      <c r="Y74" s="844"/>
      <c r="Z74" s="844"/>
      <c r="AA74" s="844">
        <v>15</v>
      </c>
      <c r="AB74" s="844"/>
      <c r="AC74" s="844"/>
      <c r="AD74" s="844"/>
      <c r="AE74" s="844"/>
      <c r="AF74" s="844">
        <v>12</v>
      </c>
      <c r="AG74" s="844"/>
      <c r="AH74" s="844"/>
      <c r="AI74" s="844"/>
      <c r="AJ74" s="844"/>
      <c r="AK74" s="844">
        <v>7</v>
      </c>
      <c r="AL74" s="844"/>
      <c r="AM74" s="844"/>
      <c r="AN74" s="844"/>
      <c r="AO74" s="844"/>
      <c r="AP74" s="844">
        <v>1160</v>
      </c>
      <c r="AQ74" s="844"/>
      <c r="AR74" s="844"/>
      <c r="AS74" s="844"/>
      <c r="AT74" s="844"/>
      <c r="AU74" s="844">
        <v>103</v>
      </c>
      <c r="AV74" s="844"/>
      <c r="AW74" s="844"/>
      <c r="AX74" s="844"/>
      <c r="AY74" s="844"/>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583</v>
      </c>
      <c r="C75" s="954"/>
      <c r="D75" s="954"/>
      <c r="E75" s="954"/>
      <c r="F75" s="954"/>
      <c r="G75" s="954"/>
      <c r="H75" s="954"/>
      <c r="I75" s="954"/>
      <c r="J75" s="954"/>
      <c r="K75" s="954"/>
      <c r="L75" s="954"/>
      <c r="M75" s="954"/>
      <c r="N75" s="954"/>
      <c r="O75" s="954"/>
      <c r="P75" s="955"/>
      <c r="Q75" s="959">
        <v>175</v>
      </c>
      <c r="R75" s="960"/>
      <c r="S75" s="960"/>
      <c r="T75" s="960"/>
      <c r="U75" s="911"/>
      <c r="V75" s="961">
        <v>165</v>
      </c>
      <c r="W75" s="960"/>
      <c r="X75" s="960"/>
      <c r="Y75" s="960"/>
      <c r="Z75" s="911"/>
      <c r="AA75" s="961">
        <v>10</v>
      </c>
      <c r="AB75" s="960"/>
      <c r="AC75" s="960"/>
      <c r="AD75" s="960"/>
      <c r="AE75" s="911"/>
      <c r="AF75" s="961">
        <v>10</v>
      </c>
      <c r="AG75" s="960"/>
      <c r="AH75" s="960"/>
      <c r="AI75" s="960"/>
      <c r="AJ75" s="911"/>
      <c r="AK75" s="961">
        <v>23</v>
      </c>
      <c r="AL75" s="960"/>
      <c r="AM75" s="960"/>
      <c r="AN75" s="960"/>
      <c r="AO75" s="911"/>
      <c r="AP75" s="844" t="s">
        <v>589</v>
      </c>
      <c r="AQ75" s="844"/>
      <c r="AR75" s="844"/>
      <c r="AS75" s="844"/>
      <c r="AT75" s="844"/>
      <c r="AU75" s="844" t="s">
        <v>589</v>
      </c>
      <c r="AV75" s="844"/>
      <c r="AW75" s="844"/>
      <c r="AX75" s="844"/>
      <c r="AY75" s="844"/>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584</v>
      </c>
      <c r="C76" s="954"/>
      <c r="D76" s="954"/>
      <c r="E76" s="954"/>
      <c r="F76" s="954"/>
      <c r="G76" s="954"/>
      <c r="H76" s="954"/>
      <c r="I76" s="954"/>
      <c r="J76" s="954"/>
      <c r="K76" s="954"/>
      <c r="L76" s="954"/>
      <c r="M76" s="954"/>
      <c r="N76" s="954"/>
      <c r="O76" s="954"/>
      <c r="P76" s="955"/>
      <c r="Q76" s="959">
        <v>183</v>
      </c>
      <c r="R76" s="960"/>
      <c r="S76" s="960"/>
      <c r="T76" s="960"/>
      <c r="U76" s="911"/>
      <c r="V76" s="961">
        <v>170</v>
      </c>
      <c r="W76" s="960"/>
      <c r="X76" s="960"/>
      <c r="Y76" s="960"/>
      <c r="Z76" s="911"/>
      <c r="AA76" s="961">
        <v>13</v>
      </c>
      <c r="AB76" s="960"/>
      <c r="AC76" s="960"/>
      <c r="AD76" s="960"/>
      <c r="AE76" s="911"/>
      <c r="AF76" s="961">
        <v>13</v>
      </c>
      <c r="AG76" s="960"/>
      <c r="AH76" s="960"/>
      <c r="AI76" s="960"/>
      <c r="AJ76" s="911"/>
      <c r="AK76" s="844" t="s">
        <v>589</v>
      </c>
      <c r="AL76" s="844"/>
      <c r="AM76" s="844"/>
      <c r="AN76" s="844"/>
      <c r="AO76" s="844"/>
      <c r="AP76" s="844" t="s">
        <v>589</v>
      </c>
      <c r="AQ76" s="844"/>
      <c r="AR76" s="844"/>
      <c r="AS76" s="844"/>
      <c r="AT76" s="844"/>
      <c r="AU76" s="844" t="s">
        <v>589</v>
      </c>
      <c r="AV76" s="844"/>
      <c r="AW76" s="844"/>
      <c r="AX76" s="844"/>
      <c r="AY76" s="844"/>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590</v>
      </c>
      <c r="C77" s="954"/>
      <c r="D77" s="954"/>
      <c r="E77" s="954"/>
      <c r="F77" s="954"/>
      <c r="G77" s="954"/>
      <c r="H77" s="954"/>
      <c r="I77" s="954"/>
      <c r="J77" s="954"/>
      <c r="K77" s="954"/>
      <c r="L77" s="954"/>
      <c r="M77" s="954"/>
      <c r="N77" s="954"/>
      <c r="O77" s="954"/>
      <c r="P77" s="955"/>
      <c r="Q77" s="959">
        <v>244</v>
      </c>
      <c r="R77" s="960"/>
      <c r="S77" s="960"/>
      <c r="T77" s="960"/>
      <c r="U77" s="911"/>
      <c r="V77" s="961">
        <v>231</v>
      </c>
      <c r="W77" s="960"/>
      <c r="X77" s="960"/>
      <c r="Y77" s="960"/>
      <c r="Z77" s="911"/>
      <c r="AA77" s="961">
        <v>13</v>
      </c>
      <c r="AB77" s="960"/>
      <c r="AC77" s="960"/>
      <c r="AD77" s="960"/>
      <c r="AE77" s="911"/>
      <c r="AF77" s="961">
        <v>13</v>
      </c>
      <c r="AG77" s="960"/>
      <c r="AH77" s="960"/>
      <c r="AI77" s="960"/>
      <c r="AJ77" s="911"/>
      <c r="AK77" s="961">
        <v>36</v>
      </c>
      <c r="AL77" s="960"/>
      <c r="AM77" s="960"/>
      <c r="AN77" s="960"/>
      <c r="AO77" s="911"/>
      <c r="AP77" s="844" t="s">
        <v>589</v>
      </c>
      <c r="AQ77" s="844"/>
      <c r="AR77" s="844"/>
      <c r="AS77" s="844"/>
      <c r="AT77" s="844"/>
      <c r="AU77" s="844" t="s">
        <v>589</v>
      </c>
      <c r="AV77" s="844"/>
      <c r="AW77" s="844"/>
      <c r="AX77" s="844"/>
      <c r="AY77" s="844"/>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585</v>
      </c>
      <c r="C78" s="954"/>
      <c r="D78" s="954"/>
      <c r="E78" s="954"/>
      <c r="F78" s="954"/>
      <c r="G78" s="954"/>
      <c r="H78" s="954"/>
      <c r="I78" s="954"/>
      <c r="J78" s="954"/>
      <c r="K78" s="954"/>
      <c r="L78" s="954"/>
      <c r="M78" s="954"/>
      <c r="N78" s="954"/>
      <c r="O78" s="954"/>
      <c r="P78" s="955"/>
      <c r="Q78" s="956">
        <v>767604</v>
      </c>
      <c r="R78" s="844"/>
      <c r="S78" s="844"/>
      <c r="T78" s="844"/>
      <c r="U78" s="844"/>
      <c r="V78" s="844">
        <v>751444</v>
      </c>
      <c r="W78" s="844"/>
      <c r="X78" s="844"/>
      <c r="Y78" s="844"/>
      <c r="Z78" s="844"/>
      <c r="AA78" s="844">
        <v>16160</v>
      </c>
      <c r="AB78" s="844"/>
      <c r="AC78" s="844"/>
      <c r="AD78" s="844"/>
      <c r="AE78" s="844"/>
      <c r="AF78" s="844">
        <v>16160</v>
      </c>
      <c r="AG78" s="844"/>
      <c r="AH78" s="844"/>
      <c r="AI78" s="844"/>
      <c r="AJ78" s="844"/>
      <c r="AK78" s="844" t="s">
        <v>589</v>
      </c>
      <c r="AL78" s="844"/>
      <c r="AM78" s="844"/>
      <c r="AN78" s="844"/>
      <c r="AO78" s="844"/>
      <c r="AP78" s="844" t="s">
        <v>589</v>
      </c>
      <c r="AQ78" s="844"/>
      <c r="AR78" s="844"/>
      <c r="AS78" s="844"/>
      <c r="AT78" s="844"/>
      <c r="AU78" s="844" t="s">
        <v>589</v>
      </c>
      <c r="AV78" s="844"/>
      <c r="AW78" s="844"/>
      <c r="AX78" s="844"/>
      <c r="AY78" s="844"/>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586</v>
      </c>
      <c r="C79" s="954"/>
      <c r="D79" s="954"/>
      <c r="E79" s="954"/>
      <c r="F79" s="954"/>
      <c r="G79" s="954"/>
      <c r="H79" s="954"/>
      <c r="I79" s="954"/>
      <c r="J79" s="954"/>
      <c r="K79" s="954"/>
      <c r="L79" s="954"/>
      <c r="M79" s="954"/>
      <c r="N79" s="954"/>
      <c r="O79" s="954"/>
      <c r="P79" s="955"/>
      <c r="Q79" s="956">
        <v>291</v>
      </c>
      <c r="R79" s="844"/>
      <c r="S79" s="844"/>
      <c r="T79" s="844"/>
      <c r="U79" s="844"/>
      <c r="V79" s="844">
        <v>277</v>
      </c>
      <c r="W79" s="844"/>
      <c r="X79" s="844"/>
      <c r="Y79" s="844"/>
      <c r="Z79" s="844"/>
      <c r="AA79" s="844">
        <v>13</v>
      </c>
      <c r="AB79" s="844"/>
      <c r="AC79" s="844"/>
      <c r="AD79" s="844"/>
      <c r="AE79" s="844"/>
      <c r="AF79" s="844">
        <v>13</v>
      </c>
      <c r="AG79" s="844"/>
      <c r="AH79" s="844"/>
      <c r="AI79" s="844"/>
      <c r="AJ79" s="844"/>
      <c r="AK79" s="844">
        <v>90</v>
      </c>
      <c r="AL79" s="844"/>
      <c r="AM79" s="844"/>
      <c r="AN79" s="844"/>
      <c r="AO79" s="844"/>
      <c r="AP79" s="844" t="s">
        <v>589</v>
      </c>
      <c r="AQ79" s="844"/>
      <c r="AR79" s="844"/>
      <c r="AS79" s="844"/>
      <c r="AT79" s="844"/>
      <c r="AU79" s="844" t="s">
        <v>589</v>
      </c>
      <c r="AV79" s="844"/>
      <c r="AW79" s="844"/>
      <c r="AX79" s="844"/>
      <c r="AY79" s="844"/>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593</v>
      </c>
      <c r="C80" s="954"/>
      <c r="D80" s="954"/>
      <c r="E80" s="954"/>
      <c r="F80" s="954"/>
      <c r="G80" s="954"/>
      <c r="H80" s="954"/>
      <c r="I80" s="954"/>
      <c r="J80" s="954"/>
      <c r="K80" s="954"/>
      <c r="L80" s="954"/>
      <c r="M80" s="954"/>
      <c r="N80" s="954"/>
      <c r="O80" s="954"/>
      <c r="P80" s="955"/>
      <c r="Q80" s="956">
        <v>66</v>
      </c>
      <c r="R80" s="844"/>
      <c r="S80" s="844"/>
      <c r="T80" s="844"/>
      <c r="U80" s="844"/>
      <c r="V80" s="844">
        <v>66</v>
      </c>
      <c r="W80" s="844"/>
      <c r="X80" s="844"/>
      <c r="Y80" s="844"/>
      <c r="Z80" s="844"/>
      <c r="AA80" s="844" t="s">
        <v>589</v>
      </c>
      <c r="AB80" s="844"/>
      <c r="AC80" s="844"/>
      <c r="AD80" s="844"/>
      <c r="AE80" s="844"/>
      <c r="AF80" s="844" t="s">
        <v>589</v>
      </c>
      <c r="AG80" s="844"/>
      <c r="AH80" s="844"/>
      <c r="AI80" s="844"/>
      <c r="AJ80" s="844"/>
      <c r="AK80" s="844" t="s">
        <v>589</v>
      </c>
      <c r="AL80" s="844"/>
      <c r="AM80" s="844"/>
      <c r="AN80" s="844"/>
      <c r="AO80" s="844"/>
      <c r="AP80" s="844" t="s">
        <v>589</v>
      </c>
      <c r="AQ80" s="844"/>
      <c r="AR80" s="844"/>
      <c r="AS80" s="844"/>
      <c r="AT80" s="844"/>
      <c r="AU80" s="844" t="s">
        <v>589</v>
      </c>
      <c r="AV80" s="844"/>
      <c r="AW80" s="844"/>
      <c r="AX80" s="844"/>
      <c r="AY80" s="844"/>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1" t="s">
        <v>414</v>
      </c>
      <c r="C88" s="872"/>
      <c r="D88" s="872"/>
      <c r="E88" s="872"/>
      <c r="F88" s="872"/>
      <c r="G88" s="872"/>
      <c r="H88" s="872"/>
      <c r="I88" s="872"/>
      <c r="J88" s="872"/>
      <c r="K88" s="872"/>
      <c r="L88" s="872"/>
      <c r="M88" s="872"/>
      <c r="N88" s="872"/>
      <c r="O88" s="872"/>
      <c r="P88" s="873"/>
      <c r="Q88" s="918"/>
      <c r="R88" s="919"/>
      <c r="S88" s="919"/>
      <c r="T88" s="919"/>
      <c r="U88" s="919"/>
      <c r="V88" s="919"/>
      <c r="W88" s="919"/>
      <c r="X88" s="919"/>
      <c r="Y88" s="919"/>
      <c r="Z88" s="919"/>
      <c r="AA88" s="919"/>
      <c r="AB88" s="919"/>
      <c r="AC88" s="919"/>
      <c r="AD88" s="919"/>
      <c r="AE88" s="919"/>
      <c r="AF88" s="922">
        <f>AF68+AF69+AF70+AF72+AF73+AF74+AF75+AF76+AF77+AF78+AF79</f>
        <v>19610</v>
      </c>
      <c r="AG88" s="922"/>
      <c r="AH88" s="922"/>
      <c r="AI88" s="922"/>
      <c r="AJ88" s="922"/>
      <c r="AK88" s="919"/>
      <c r="AL88" s="919"/>
      <c r="AM88" s="919"/>
      <c r="AN88" s="919"/>
      <c r="AO88" s="919"/>
      <c r="AP88" s="922">
        <f>AP72+AP74</f>
        <v>1202</v>
      </c>
      <c r="AQ88" s="922"/>
      <c r="AR88" s="922"/>
      <c r="AS88" s="922"/>
      <c r="AT88" s="922"/>
      <c r="AU88" s="922">
        <f>AU74+AU72</f>
        <v>105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1" t="s">
        <v>415</v>
      </c>
      <c r="BS102" s="872"/>
      <c r="BT102" s="872"/>
      <c r="BU102" s="872"/>
      <c r="BV102" s="872"/>
      <c r="BW102" s="872"/>
      <c r="BX102" s="872"/>
      <c r="BY102" s="872"/>
      <c r="BZ102" s="872"/>
      <c r="CA102" s="872"/>
      <c r="CB102" s="872"/>
      <c r="CC102" s="872"/>
      <c r="CD102" s="872"/>
      <c r="CE102" s="872"/>
      <c r="CF102" s="872"/>
      <c r="CG102" s="873"/>
      <c r="CH102" s="969"/>
      <c r="CI102" s="970"/>
      <c r="CJ102" s="970"/>
      <c r="CK102" s="970"/>
      <c r="CL102" s="971"/>
      <c r="CM102" s="969"/>
      <c r="CN102" s="970"/>
      <c r="CO102" s="970"/>
      <c r="CP102" s="970"/>
      <c r="CQ102" s="971"/>
      <c r="CR102" s="972">
        <f>CR7+CR8</f>
        <v>14</v>
      </c>
      <c r="CS102" s="930"/>
      <c r="CT102" s="930"/>
      <c r="CU102" s="930"/>
      <c r="CV102" s="973"/>
      <c r="CW102" s="972" t="s">
        <v>589</v>
      </c>
      <c r="CX102" s="930"/>
      <c r="CY102" s="930"/>
      <c r="CZ102" s="930"/>
      <c r="DA102" s="973"/>
      <c r="DB102" s="972" t="s">
        <v>589</v>
      </c>
      <c r="DC102" s="930"/>
      <c r="DD102" s="930"/>
      <c r="DE102" s="930"/>
      <c r="DF102" s="973"/>
      <c r="DG102" s="972" t="s">
        <v>589</v>
      </c>
      <c r="DH102" s="930"/>
      <c r="DI102" s="930"/>
      <c r="DJ102" s="930"/>
      <c r="DK102" s="973"/>
      <c r="DL102" s="972" t="s">
        <v>589</v>
      </c>
      <c r="DM102" s="930"/>
      <c r="DN102" s="930"/>
      <c r="DO102" s="930"/>
      <c r="DP102" s="973"/>
      <c r="DQ102" s="972" t="s">
        <v>589</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304</v>
      </c>
      <c r="AG109" s="975"/>
      <c r="AH109" s="975"/>
      <c r="AI109" s="975"/>
      <c r="AJ109" s="976"/>
      <c r="AK109" s="974" t="s">
        <v>303</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304</v>
      </c>
      <c r="BW109" s="975"/>
      <c r="BX109" s="975"/>
      <c r="BY109" s="975"/>
      <c r="BZ109" s="976"/>
      <c r="CA109" s="974" t="s">
        <v>303</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304</v>
      </c>
      <c r="DM109" s="975"/>
      <c r="DN109" s="975"/>
      <c r="DO109" s="975"/>
      <c r="DP109" s="976"/>
      <c r="DQ109" s="974" t="s">
        <v>303</v>
      </c>
      <c r="DR109" s="975"/>
      <c r="DS109" s="975"/>
      <c r="DT109" s="975"/>
      <c r="DU109" s="976"/>
      <c r="DV109" s="974" t="s">
        <v>424</v>
      </c>
      <c r="DW109" s="975"/>
      <c r="DX109" s="975"/>
      <c r="DY109" s="975"/>
      <c r="DZ109" s="977"/>
    </row>
    <row r="110" spans="1:131" s="246" customFormat="1" ht="26.25" customHeight="1">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1050445</v>
      </c>
      <c r="AB110" s="982"/>
      <c r="AC110" s="982"/>
      <c r="AD110" s="982"/>
      <c r="AE110" s="983"/>
      <c r="AF110" s="984">
        <v>1133835</v>
      </c>
      <c r="AG110" s="982"/>
      <c r="AH110" s="982"/>
      <c r="AI110" s="982"/>
      <c r="AJ110" s="983"/>
      <c r="AK110" s="984">
        <v>1185712</v>
      </c>
      <c r="AL110" s="982"/>
      <c r="AM110" s="982"/>
      <c r="AN110" s="982"/>
      <c r="AO110" s="983"/>
      <c r="AP110" s="985">
        <v>74</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10698577</v>
      </c>
      <c r="BR110" s="1017"/>
      <c r="BS110" s="1017"/>
      <c r="BT110" s="1017"/>
      <c r="BU110" s="1017"/>
      <c r="BV110" s="1017">
        <v>11689537</v>
      </c>
      <c r="BW110" s="1017"/>
      <c r="BX110" s="1017"/>
      <c r="BY110" s="1017"/>
      <c r="BZ110" s="1017"/>
      <c r="CA110" s="1017">
        <v>13780056</v>
      </c>
      <c r="CB110" s="1017"/>
      <c r="CC110" s="1017"/>
      <c r="CD110" s="1017"/>
      <c r="CE110" s="1017"/>
      <c r="CF110" s="1031">
        <v>860.1</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128</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t="s">
        <v>128</v>
      </c>
      <c r="BR111" s="1010"/>
      <c r="BS111" s="1010"/>
      <c r="BT111" s="1010"/>
      <c r="BU111" s="1010"/>
      <c r="BV111" s="1010" t="s">
        <v>128</v>
      </c>
      <c r="BW111" s="1010"/>
      <c r="BX111" s="1010"/>
      <c r="BY111" s="1010"/>
      <c r="BZ111" s="1010"/>
      <c r="CA111" s="1010" t="s">
        <v>432</v>
      </c>
      <c r="CB111" s="1010"/>
      <c r="CC111" s="1010"/>
      <c r="CD111" s="1010"/>
      <c r="CE111" s="1010"/>
      <c r="CF111" s="1004" t="s">
        <v>128</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t="s">
        <v>128</v>
      </c>
      <c r="BR112" s="1010"/>
      <c r="BS112" s="1010"/>
      <c r="BT112" s="1010"/>
      <c r="BU112" s="1010"/>
      <c r="BV112" s="1010" t="s">
        <v>128</v>
      </c>
      <c r="BW112" s="1010"/>
      <c r="BX112" s="1010"/>
      <c r="BY112" s="1010"/>
      <c r="BZ112" s="1010"/>
      <c r="CA112" s="1010" t="s">
        <v>128</v>
      </c>
      <c r="CB112" s="1010"/>
      <c r="CC112" s="1010"/>
      <c r="CD112" s="1010"/>
      <c r="CE112" s="1010"/>
      <c r="CF112" s="1004" t="s">
        <v>128</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t="s">
        <v>128</v>
      </c>
      <c r="AB113" s="1024"/>
      <c r="AC113" s="1024"/>
      <c r="AD113" s="1024"/>
      <c r="AE113" s="1025"/>
      <c r="AF113" s="1026">
        <v>6407</v>
      </c>
      <c r="AG113" s="1024"/>
      <c r="AH113" s="1024"/>
      <c r="AI113" s="1024"/>
      <c r="AJ113" s="1025"/>
      <c r="AK113" s="1026">
        <v>18200</v>
      </c>
      <c r="AL113" s="1024"/>
      <c r="AM113" s="1024"/>
      <c r="AN113" s="1024"/>
      <c r="AO113" s="1025"/>
      <c r="AP113" s="1027">
        <v>1.1000000000000001</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109822</v>
      </c>
      <c r="BR113" s="1010"/>
      <c r="BS113" s="1010"/>
      <c r="BT113" s="1010"/>
      <c r="BU113" s="1010"/>
      <c r="BV113" s="1010">
        <v>109167</v>
      </c>
      <c r="BW113" s="1010"/>
      <c r="BX113" s="1010"/>
      <c r="BY113" s="1010"/>
      <c r="BZ113" s="1010"/>
      <c r="CA113" s="1010">
        <v>104824</v>
      </c>
      <c r="CB113" s="1010"/>
      <c r="CC113" s="1010"/>
      <c r="CD113" s="1010"/>
      <c r="CE113" s="1010"/>
      <c r="CF113" s="1004">
        <v>6.5</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442</v>
      </c>
      <c r="DR113" s="1049"/>
      <c r="DS113" s="1049"/>
      <c r="DT113" s="1049"/>
      <c r="DU113" s="1050"/>
      <c r="DV113" s="1052" t="s">
        <v>128</v>
      </c>
      <c r="DW113" s="1053"/>
      <c r="DX113" s="1053"/>
      <c r="DY113" s="1053"/>
      <c r="DZ113" s="1054"/>
    </row>
    <row r="114" spans="1:130" s="246" customFormat="1" ht="26.25" customHeight="1">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9744</v>
      </c>
      <c r="AB114" s="1049"/>
      <c r="AC114" s="1049"/>
      <c r="AD114" s="1049"/>
      <c r="AE114" s="1050"/>
      <c r="AF114" s="1051">
        <v>7801</v>
      </c>
      <c r="AG114" s="1049"/>
      <c r="AH114" s="1049"/>
      <c r="AI114" s="1049"/>
      <c r="AJ114" s="1050"/>
      <c r="AK114" s="1051">
        <v>8094</v>
      </c>
      <c r="AL114" s="1049"/>
      <c r="AM114" s="1049"/>
      <c r="AN114" s="1049"/>
      <c r="AO114" s="1050"/>
      <c r="AP114" s="1052">
        <v>0.5</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728092</v>
      </c>
      <c r="BR114" s="1010"/>
      <c r="BS114" s="1010"/>
      <c r="BT114" s="1010"/>
      <c r="BU114" s="1010"/>
      <c r="BV114" s="1010">
        <v>707295</v>
      </c>
      <c r="BW114" s="1010"/>
      <c r="BX114" s="1010"/>
      <c r="BY114" s="1010"/>
      <c r="BZ114" s="1010"/>
      <c r="CA114" s="1010">
        <v>700629</v>
      </c>
      <c r="CB114" s="1010"/>
      <c r="CC114" s="1010"/>
      <c r="CD114" s="1010"/>
      <c r="CE114" s="1010"/>
      <c r="CF114" s="1004">
        <v>43.7</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128</v>
      </c>
      <c r="AB115" s="1024"/>
      <c r="AC115" s="1024"/>
      <c r="AD115" s="1024"/>
      <c r="AE115" s="1025"/>
      <c r="AF115" s="1026" t="s">
        <v>128</v>
      </c>
      <c r="AG115" s="1024"/>
      <c r="AH115" s="1024"/>
      <c r="AI115" s="1024"/>
      <c r="AJ115" s="1025"/>
      <c r="AK115" s="1026" t="s">
        <v>128</v>
      </c>
      <c r="AL115" s="1024"/>
      <c r="AM115" s="1024"/>
      <c r="AN115" s="1024"/>
      <c r="AO115" s="1025"/>
      <c r="AP115" s="1027" t="s">
        <v>128</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442</v>
      </c>
      <c r="DR115" s="1049"/>
      <c r="DS115" s="1049"/>
      <c r="DT115" s="1049"/>
      <c r="DU115" s="1050"/>
      <c r="DV115" s="1052" t="s">
        <v>442</v>
      </c>
      <c r="DW115" s="1053"/>
      <c r="DX115" s="1053"/>
      <c r="DY115" s="1053"/>
      <c r="DZ115" s="1054"/>
    </row>
    <row r="116" spans="1:130" s="246" customFormat="1" ht="26.25" customHeight="1">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450</v>
      </c>
      <c r="AB116" s="1049"/>
      <c r="AC116" s="1049"/>
      <c r="AD116" s="1049"/>
      <c r="AE116" s="1050"/>
      <c r="AF116" s="1051" t="s">
        <v>128</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442</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442</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1060189</v>
      </c>
      <c r="AB117" s="1067"/>
      <c r="AC117" s="1067"/>
      <c r="AD117" s="1067"/>
      <c r="AE117" s="1068"/>
      <c r="AF117" s="1069">
        <v>1148043</v>
      </c>
      <c r="AG117" s="1067"/>
      <c r="AH117" s="1067"/>
      <c r="AI117" s="1067"/>
      <c r="AJ117" s="1068"/>
      <c r="AK117" s="1069">
        <v>1212006</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455</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450</v>
      </c>
      <c r="DH117" s="1049"/>
      <c r="DI117" s="1049"/>
      <c r="DJ117" s="1049"/>
      <c r="DK117" s="1050"/>
      <c r="DL117" s="1051" t="s">
        <v>128</v>
      </c>
      <c r="DM117" s="1049"/>
      <c r="DN117" s="1049"/>
      <c r="DO117" s="1049"/>
      <c r="DP117" s="1050"/>
      <c r="DQ117" s="1051" t="s">
        <v>450</v>
      </c>
      <c r="DR117" s="1049"/>
      <c r="DS117" s="1049"/>
      <c r="DT117" s="1049"/>
      <c r="DU117" s="1050"/>
      <c r="DV117" s="1052" t="s">
        <v>128</v>
      </c>
      <c r="DW117" s="1053"/>
      <c r="DX117" s="1053"/>
      <c r="DY117" s="1053"/>
      <c r="DZ117" s="1054"/>
    </row>
    <row r="118" spans="1:130" s="246" customFormat="1" ht="26.25" customHeight="1">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304</v>
      </c>
      <c r="AG118" s="975"/>
      <c r="AH118" s="975"/>
      <c r="AI118" s="975"/>
      <c r="AJ118" s="976"/>
      <c r="AK118" s="974" t="s">
        <v>303</v>
      </c>
      <c r="AL118" s="975"/>
      <c r="AM118" s="975"/>
      <c r="AN118" s="975"/>
      <c r="AO118" s="976"/>
      <c r="AP118" s="1061" t="s">
        <v>424</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459</v>
      </c>
      <c r="DH118" s="1049"/>
      <c r="DI118" s="1049"/>
      <c r="DJ118" s="1049"/>
      <c r="DK118" s="1050"/>
      <c r="DL118" s="1051" t="s">
        <v>434</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450</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460</v>
      </c>
      <c r="BP119" s="1096"/>
      <c r="BQ119" s="1087">
        <v>11536491</v>
      </c>
      <c r="BR119" s="1088"/>
      <c r="BS119" s="1088"/>
      <c r="BT119" s="1088"/>
      <c r="BU119" s="1088"/>
      <c r="BV119" s="1088">
        <v>12505999</v>
      </c>
      <c r="BW119" s="1088"/>
      <c r="BX119" s="1088"/>
      <c r="BY119" s="1088"/>
      <c r="BZ119" s="1088"/>
      <c r="CA119" s="1088">
        <v>14585509</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432</v>
      </c>
      <c r="DM119" s="1074"/>
      <c r="DN119" s="1074"/>
      <c r="DO119" s="1074"/>
      <c r="DP119" s="1075"/>
      <c r="DQ119" s="1073" t="s">
        <v>455</v>
      </c>
      <c r="DR119" s="1074"/>
      <c r="DS119" s="1074"/>
      <c r="DT119" s="1074"/>
      <c r="DU119" s="1075"/>
      <c r="DV119" s="1076" t="s">
        <v>128</v>
      </c>
      <c r="DW119" s="1077"/>
      <c r="DX119" s="1077"/>
      <c r="DY119" s="1077"/>
      <c r="DZ119" s="1078"/>
    </row>
    <row r="120" spans="1:130" s="246" customFormat="1" ht="26.25" customHeight="1">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3274486</v>
      </c>
      <c r="BR120" s="1017"/>
      <c r="BS120" s="1017"/>
      <c r="BT120" s="1017"/>
      <c r="BU120" s="1017"/>
      <c r="BV120" s="1017">
        <v>3347600</v>
      </c>
      <c r="BW120" s="1017"/>
      <c r="BX120" s="1017"/>
      <c r="BY120" s="1017"/>
      <c r="BZ120" s="1017"/>
      <c r="CA120" s="1017">
        <v>3305749</v>
      </c>
      <c r="CB120" s="1017"/>
      <c r="CC120" s="1017"/>
      <c r="CD120" s="1017"/>
      <c r="CE120" s="1017"/>
      <c r="CF120" s="1031">
        <v>206.3</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t="s">
        <v>450</v>
      </c>
      <c r="DH120" s="1017"/>
      <c r="DI120" s="1017"/>
      <c r="DJ120" s="1017"/>
      <c r="DK120" s="1017"/>
      <c r="DL120" s="1017" t="s">
        <v>128</v>
      </c>
      <c r="DM120" s="1017"/>
      <c r="DN120" s="1017"/>
      <c r="DO120" s="1017"/>
      <c r="DP120" s="1017"/>
      <c r="DQ120" s="1017" t="s">
        <v>450</v>
      </c>
      <c r="DR120" s="1017"/>
      <c r="DS120" s="1017"/>
      <c r="DT120" s="1017"/>
      <c r="DU120" s="1017"/>
      <c r="DV120" s="1018" t="s">
        <v>128</v>
      </c>
      <c r="DW120" s="1018"/>
      <c r="DX120" s="1018"/>
      <c r="DY120" s="1018"/>
      <c r="DZ120" s="1019"/>
    </row>
    <row r="121" spans="1:130" s="246" customFormat="1" ht="26.25" customHeight="1">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450</v>
      </c>
      <c r="AL121" s="1049"/>
      <c r="AM121" s="1049"/>
      <c r="AN121" s="1049"/>
      <c r="AO121" s="1050"/>
      <c r="AP121" s="1052" t="s">
        <v>128</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1747457</v>
      </c>
      <c r="BR121" s="1010"/>
      <c r="BS121" s="1010"/>
      <c r="BT121" s="1010"/>
      <c r="BU121" s="1010"/>
      <c r="BV121" s="1010">
        <v>2072096</v>
      </c>
      <c r="BW121" s="1010"/>
      <c r="BX121" s="1010"/>
      <c r="BY121" s="1010"/>
      <c r="BZ121" s="1010"/>
      <c r="CA121" s="1010">
        <v>2385114</v>
      </c>
      <c r="CB121" s="1010"/>
      <c r="CC121" s="1010"/>
      <c r="CD121" s="1010"/>
      <c r="CE121" s="1010"/>
      <c r="CF121" s="1004">
        <v>148.9</v>
      </c>
      <c r="CG121" s="1005"/>
      <c r="CH121" s="1005"/>
      <c r="CI121" s="1005"/>
      <c r="CJ121" s="1005"/>
      <c r="CK121" s="1100"/>
      <c r="CL121" s="1101"/>
      <c r="CM121" s="1101"/>
      <c r="CN121" s="1101"/>
      <c r="CO121" s="1102"/>
      <c r="CP121" s="1110"/>
      <c r="CQ121" s="1111"/>
      <c r="CR121" s="1111"/>
      <c r="CS121" s="1111"/>
      <c r="CT121" s="1111"/>
      <c r="CU121" s="1111"/>
      <c r="CV121" s="1111"/>
      <c r="CW121" s="1111"/>
      <c r="CX121" s="1111"/>
      <c r="CY121" s="1111"/>
      <c r="CZ121" s="1111"/>
      <c r="DA121" s="1111"/>
      <c r="DB121" s="1111"/>
      <c r="DC121" s="1111"/>
      <c r="DD121" s="1111"/>
      <c r="DE121" s="1111"/>
      <c r="DF121" s="1112"/>
      <c r="DG121" s="1009"/>
      <c r="DH121" s="1010"/>
      <c r="DI121" s="1010"/>
      <c r="DJ121" s="1010"/>
      <c r="DK121" s="1010"/>
      <c r="DL121" s="1010"/>
      <c r="DM121" s="1010"/>
      <c r="DN121" s="1010"/>
      <c r="DO121" s="1010"/>
      <c r="DP121" s="1010"/>
      <c r="DQ121" s="1010"/>
      <c r="DR121" s="1010"/>
      <c r="DS121" s="1010"/>
      <c r="DT121" s="1010"/>
      <c r="DU121" s="1010"/>
      <c r="DV121" s="1011"/>
      <c r="DW121" s="1011"/>
      <c r="DX121" s="1011"/>
      <c r="DY121" s="1011"/>
      <c r="DZ121" s="1012"/>
    </row>
    <row r="122" spans="1:130" s="246" customFormat="1" ht="26.25" customHeight="1">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459</v>
      </c>
      <c r="AG122" s="1049"/>
      <c r="AH122" s="1049"/>
      <c r="AI122" s="1049"/>
      <c r="AJ122" s="1050"/>
      <c r="AK122" s="1051" t="s">
        <v>128</v>
      </c>
      <c r="AL122" s="1049"/>
      <c r="AM122" s="1049"/>
      <c r="AN122" s="1049"/>
      <c r="AO122" s="1050"/>
      <c r="AP122" s="1052" t="s">
        <v>432</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6550069</v>
      </c>
      <c r="BR122" s="1088"/>
      <c r="BS122" s="1088"/>
      <c r="BT122" s="1088"/>
      <c r="BU122" s="1088"/>
      <c r="BV122" s="1088">
        <v>7119394</v>
      </c>
      <c r="BW122" s="1088"/>
      <c r="BX122" s="1088"/>
      <c r="BY122" s="1088"/>
      <c r="BZ122" s="1088"/>
      <c r="CA122" s="1088">
        <v>8852899</v>
      </c>
      <c r="CB122" s="1088"/>
      <c r="CC122" s="1088"/>
      <c r="CD122" s="1088"/>
      <c r="CE122" s="1088"/>
      <c r="CF122" s="1108">
        <v>552.5</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469</v>
      </c>
      <c r="BP123" s="1096"/>
      <c r="BQ123" s="1155">
        <v>11572012</v>
      </c>
      <c r="BR123" s="1156"/>
      <c r="BS123" s="1156"/>
      <c r="BT123" s="1156"/>
      <c r="BU123" s="1156"/>
      <c r="BV123" s="1156">
        <v>12539090</v>
      </c>
      <c r="BW123" s="1156"/>
      <c r="BX123" s="1156"/>
      <c r="BY123" s="1156"/>
      <c r="BZ123" s="1156"/>
      <c r="CA123" s="1156">
        <v>14543762</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450</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450</v>
      </c>
      <c r="BR124" s="1118"/>
      <c r="BS124" s="1118"/>
      <c r="BT124" s="1118"/>
      <c r="BU124" s="1118"/>
      <c r="BV124" s="1118" t="s">
        <v>128</v>
      </c>
      <c r="BW124" s="1118"/>
      <c r="BX124" s="1118"/>
      <c r="BY124" s="1118"/>
      <c r="BZ124" s="1118"/>
      <c r="CA124" s="1118">
        <v>2.6</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432</v>
      </c>
      <c r="DH124" s="1074"/>
      <c r="DI124" s="1074"/>
      <c r="DJ124" s="1074"/>
      <c r="DK124" s="1075"/>
      <c r="DL124" s="1073" t="s">
        <v>459</v>
      </c>
      <c r="DM124" s="1074"/>
      <c r="DN124" s="1074"/>
      <c r="DO124" s="1074"/>
      <c r="DP124" s="1075"/>
      <c r="DQ124" s="1073" t="s">
        <v>128</v>
      </c>
      <c r="DR124" s="1074"/>
      <c r="DS124" s="1074"/>
      <c r="DT124" s="1074"/>
      <c r="DU124" s="1075"/>
      <c r="DV124" s="1076" t="s">
        <v>432</v>
      </c>
      <c r="DW124" s="1077"/>
      <c r="DX124" s="1077"/>
      <c r="DY124" s="1077"/>
      <c r="DZ124" s="1078"/>
    </row>
    <row r="125" spans="1:130" s="246" customFormat="1" ht="26.25" customHeight="1">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432</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432</v>
      </c>
      <c r="DH125" s="1017"/>
      <c r="DI125" s="1017"/>
      <c r="DJ125" s="1017"/>
      <c r="DK125" s="1017"/>
      <c r="DL125" s="1017" t="s">
        <v>432</v>
      </c>
      <c r="DM125" s="1017"/>
      <c r="DN125" s="1017"/>
      <c r="DO125" s="1017"/>
      <c r="DP125" s="1017"/>
      <c r="DQ125" s="1017" t="s">
        <v>432</v>
      </c>
      <c r="DR125" s="1017"/>
      <c r="DS125" s="1017"/>
      <c r="DT125" s="1017"/>
      <c r="DU125" s="1017"/>
      <c r="DV125" s="1018" t="s">
        <v>128</v>
      </c>
      <c r="DW125" s="1018"/>
      <c r="DX125" s="1018"/>
      <c r="DY125" s="1018"/>
      <c r="DZ125" s="1019"/>
    </row>
    <row r="126" spans="1:130" s="246" customFormat="1" ht="26.25" customHeight="1" thickBot="1">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432</v>
      </c>
      <c r="AG126" s="1049"/>
      <c r="AH126" s="1049"/>
      <c r="AI126" s="1049"/>
      <c r="AJ126" s="1050"/>
      <c r="AK126" s="1051" t="s">
        <v>128</v>
      </c>
      <c r="AL126" s="1049"/>
      <c r="AM126" s="1049"/>
      <c r="AN126" s="1049"/>
      <c r="AO126" s="1050"/>
      <c r="AP126" s="1052" t="s">
        <v>432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450</v>
      </c>
      <c r="DW126" s="1011"/>
      <c r="DX126" s="1011"/>
      <c r="DY126" s="1011"/>
      <c r="DZ126" s="1012"/>
    </row>
    <row r="127" spans="1:130" s="246" customFormat="1" ht="26.25" customHeight="1">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432</v>
      </c>
      <c r="AB127" s="1049"/>
      <c r="AC127" s="1049"/>
      <c r="AD127" s="1049"/>
      <c r="AE127" s="1050"/>
      <c r="AF127" s="1051" t="s">
        <v>450</v>
      </c>
      <c r="AG127" s="1049"/>
      <c r="AH127" s="1049"/>
      <c r="AI127" s="1049"/>
      <c r="AJ127" s="1050"/>
      <c r="AK127" s="1051" t="s">
        <v>128</v>
      </c>
      <c r="AL127" s="1049"/>
      <c r="AM127" s="1049"/>
      <c r="AN127" s="1049"/>
      <c r="AO127" s="1050"/>
      <c r="AP127" s="1052" t="s">
        <v>432</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450</v>
      </c>
      <c r="DM127" s="1010"/>
      <c r="DN127" s="1010"/>
      <c r="DO127" s="1010"/>
      <c r="DP127" s="1010"/>
      <c r="DQ127" s="1010" t="s">
        <v>450</v>
      </c>
      <c r="DR127" s="1010"/>
      <c r="DS127" s="1010"/>
      <c r="DT127" s="1010"/>
      <c r="DU127" s="1010"/>
      <c r="DV127" s="1011" t="s">
        <v>450</v>
      </c>
      <c r="DW127" s="1011"/>
      <c r="DX127" s="1011"/>
      <c r="DY127" s="1011"/>
      <c r="DZ127" s="1012"/>
    </row>
    <row r="128" spans="1:130" s="246" customFormat="1" ht="26.25" customHeight="1" thickBot="1">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82265</v>
      </c>
      <c r="AB128" s="1138"/>
      <c r="AC128" s="1138"/>
      <c r="AD128" s="1138"/>
      <c r="AE128" s="1139"/>
      <c r="AF128" s="1140">
        <v>116201</v>
      </c>
      <c r="AG128" s="1138"/>
      <c r="AH128" s="1138"/>
      <c r="AI128" s="1138"/>
      <c r="AJ128" s="1139"/>
      <c r="AK128" s="1140">
        <v>174267</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432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450</v>
      </c>
      <c r="DM128" s="1130"/>
      <c r="DN128" s="1130"/>
      <c r="DO128" s="1130"/>
      <c r="DP128" s="1130"/>
      <c r="DQ128" s="1130" t="s">
        <v>450</v>
      </c>
      <c r="DR128" s="1130"/>
      <c r="DS128" s="1130"/>
      <c r="DT128" s="1130"/>
      <c r="DU128" s="1130"/>
      <c r="DV128" s="1131" t="s">
        <v>450</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2294611</v>
      </c>
      <c r="AB129" s="1049"/>
      <c r="AC129" s="1049"/>
      <c r="AD129" s="1049"/>
      <c r="AE129" s="1050"/>
      <c r="AF129" s="1051">
        <v>2331258</v>
      </c>
      <c r="AG129" s="1049"/>
      <c r="AH129" s="1049"/>
      <c r="AI129" s="1049"/>
      <c r="AJ129" s="1050"/>
      <c r="AK129" s="1051">
        <v>2374302</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701065</v>
      </c>
      <c r="AB130" s="1049"/>
      <c r="AC130" s="1049"/>
      <c r="AD130" s="1049"/>
      <c r="AE130" s="1050"/>
      <c r="AF130" s="1051">
        <v>739003</v>
      </c>
      <c r="AG130" s="1049"/>
      <c r="AH130" s="1049"/>
      <c r="AI130" s="1049"/>
      <c r="AJ130" s="1050"/>
      <c r="AK130" s="1051">
        <v>772108</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17.399999999999999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1593546</v>
      </c>
      <c r="AB131" s="1074"/>
      <c r="AC131" s="1074"/>
      <c r="AD131" s="1074"/>
      <c r="AE131" s="1075"/>
      <c r="AF131" s="1073">
        <v>1592255</v>
      </c>
      <c r="AG131" s="1074"/>
      <c r="AH131" s="1074"/>
      <c r="AI131" s="1074"/>
      <c r="AJ131" s="1075"/>
      <c r="AK131" s="1073">
        <v>1602194</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v>2.6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17.373768940000001</v>
      </c>
      <c r="AB132" s="1190"/>
      <c r="AC132" s="1190"/>
      <c r="AD132" s="1190"/>
      <c r="AE132" s="1191"/>
      <c r="AF132" s="1192">
        <v>18.391463680000001</v>
      </c>
      <c r="AG132" s="1190"/>
      <c r="AH132" s="1190"/>
      <c r="AI132" s="1190"/>
      <c r="AJ132" s="1191"/>
      <c r="AK132" s="1192">
        <v>16.579203270000001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15.8</v>
      </c>
      <c r="AB133" s="1173"/>
      <c r="AC133" s="1173"/>
      <c r="AD133" s="1173"/>
      <c r="AE133" s="1174"/>
      <c r="AF133" s="1172">
        <v>17.100000000000001</v>
      </c>
      <c r="AG133" s="1173"/>
      <c r="AH133" s="1173"/>
      <c r="AI133" s="1173"/>
      <c r="AJ133" s="1174"/>
      <c r="AK133" s="1172">
        <v>17.399999999999999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s8rnrEohFiNUjkZMQBFjbYDsG5QTAF/056Js5tzkVtOMLkiUTtsDHcU5I5mZIAQY7pv82x1Gw9j4JzjXdKtgg==" saltValue="az6fGcYk94jW27wkdni+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61" zoomScaleNormal="85" zoomScaleSheetLayoutView="100" workbookViewId="0">
      <selection activeCell="AM74" sqref="AM7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cuccXBV5QU9CoyNjDNc5fmq/n068+G4NiXatILbP9V+J9o8gU4U7bk7AkEpLiRVCh0Y5KlPpCotCQFy31CVJw==" saltValue="q0wkGgAbAJaWIISJASiH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8o6kuVhEKNkZOV630dV5+d6cUygs4+xZVtwZHZnOO7HWmJcKyuJOZBAZPa9b1oVgneaH++vjk92j07aLVJ0tg==" saltValue="0raU4muJGhpAn1pZQ/2X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484033</v>
      </c>
      <c r="AP9" s="312">
        <v>91448</v>
      </c>
      <c r="AQ9" s="313">
        <v>116834</v>
      </c>
      <c r="AR9" s="314">
        <v>-21.7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85633</v>
      </c>
      <c r="AP10" s="315">
        <v>16179</v>
      </c>
      <c r="AQ10" s="316">
        <v>12766</v>
      </c>
      <c r="AR10" s="317">
        <v>26.7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79631</v>
      </c>
      <c r="AP11" s="315">
        <v>15045</v>
      </c>
      <c r="AQ11" s="316">
        <v>19336</v>
      </c>
      <c r="AR11" s="317">
        <v>-22.2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1049</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19808</v>
      </c>
      <c r="AP14" s="315">
        <v>3742</v>
      </c>
      <c r="AQ14" s="316">
        <v>5063</v>
      </c>
      <c r="AR14" s="317">
        <v>-26.1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47653</v>
      </c>
      <c r="AP15" s="315">
        <v>9003</v>
      </c>
      <c r="AQ15" s="316">
        <v>3168</v>
      </c>
      <c r="AR15" s="317">
        <v>184.2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-49941</v>
      </c>
      <c r="AP16" s="315">
        <v>-9435</v>
      </c>
      <c r="AQ16" s="316">
        <v>-11723</v>
      </c>
      <c r="AR16" s="317">
        <v>-19.5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666817</v>
      </c>
      <c r="AP17" s="315">
        <v>125981</v>
      </c>
      <c r="AQ17" s="316">
        <v>146494</v>
      </c>
      <c r="AR17" s="317">
        <v>-14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12.09</v>
      </c>
      <c r="AP21" s="328">
        <v>13.76</v>
      </c>
      <c r="AQ21" s="329">
        <v>-1.67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92.2</v>
      </c>
      <c r="AP22" s="333">
        <v>94.9</v>
      </c>
      <c r="AQ22" s="334">
        <v>-2.7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1185712</v>
      </c>
      <c r="AP32" s="342">
        <v>224015</v>
      </c>
      <c r="AQ32" s="343">
        <v>73591</v>
      </c>
      <c r="AR32" s="344">
        <v>204.4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v>1</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18200</v>
      </c>
      <c r="AP35" s="342">
        <v>3439</v>
      </c>
      <c r="AQ35" s="343">
        <v>19214</v>
      </c>
      <c r="AR35" s="344">
        <v>-82.1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8094</v>
      </c>
      <c r="AP36" s="342">
        <v>1529</v>
      </c>
      <c r="AQ36" s="343">
        <v>5293</v>
      </c>
      <c r="AR36" s="344">
        <v>-71.099999999999994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t="s">
        <v>507</v>
      </c>
      <c r="AP37" s="342" t="s">
        <v>507</v>
      </c>
      <c r="AQ37" s="343">
        <v>1256</v>
      </c>
      <c r="AR37" s="344" t="s">
        <v>507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9</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-174267</v>
      </c>
      <c r="AP39" s="342">
        <v>-32924</v>
      </c>
      <c r="AQ39" s="343">
        <v>-3572</v>
      </c>
      <c r="AR39" s="344">
        <v>821.7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-772108</v>
      </c>
      <c r="AP40" s="342">
        <v>-145873</v>
      </c>
      <c r="AQ40" s="343">
        <v>-65248</v>
      </c>
      <c r="AR40" s="344">
        <v>123.6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265631</v>
      </c>
      <c r="AP41" s="342">
        <v>50185</v>
      </c>
      <c r="AQ41" s="343">
        <v>30545</v>
      </c>
      <c r="AR41" s="344">
        <v>64.3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1028452</v>
      </c>
      <c r="AN51" s="364">
        <v>189123</v>
      </c>
      <c r="AO51" s="365">
        <v>-45.3</v>
      </c>
      <c r="AP51" s="366">
        <v>119685</v>
      </c>
      <c r="AQ51" s="367">
        <v>0</v>
      </c>
      <c r="AR51" s="368">
        <v>-45.3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481137</v>
      </c>
      <c r="AN52" s="372">
        <v>88477</v>
      </c>
      <c r="AO52" s="373">
        <v>-37</v>
      </c>
      <c r="AP52" s="374">
        <v>68464</v>
      </c>
      <c r="AQ52" s="375">
        <v>18.399999999999999</v>
      </c>
      <c r="AR52" s="376">
        <v>-55.4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845225</v>
      </c>
      <c r="AN53" s="364">
        <v>157193</v>
      </c>
      <c r="AO53" s="365">
        <v>-16.899999999999999</v>
      </c>
      <c r="AP53" s="366">
        <v>109920</v>
      </c>
      <c r="AQ53" s="367">
        <v>-8.1999999999999993</v>
      </c>
      <c r="AR53" s="368">
        <v>-8.6999999999999993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523577</v>
      </c>
      <c r="AN54" s="372">
        <v>97373</v>
      </c>
      <c r="AO54" s="373">
        <v>10.1</v>
      </c>
      <c r="AP54" s="374">
        <v>62739</v>
      </c>
      <c r="AQ54" s="375">
        <v>-8.4</v>
      </c>
      <c r="AR54" s="376">
        <v>18.5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1618752</v>
      </c>
      <c r="AN55" s="364">
        <v>306118</v>
      </c>
      <c r="AO55" s="365">
        <v>94.7</v>
      </c>
      <c r="AP55" s="366">
        <v>119882</v>
      </c>
      <c r="AQ55" s="367">
        <v>9.1</v>
      </c>
      <c r="AR55" s="368">
        <v>85.6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1172326</v>
      </c>
      <c r="AN56" s="372">
        <v>221696</v>
      </c>
      <c r="AO56" s="373">
        <v>127.7</v>
      </c>
      <c r="AP56" s="374">
        <v>66481</v>
      </c>
      <c r="AQ56" s="375">
        <v>6</v>
      </c>
      <c r="AR56" s="376">
        <v>121.7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2600570</v>
      </c>
      <c r="AN57" s="364">
        <v>496103</v>
      </c>
      <c r="AO57" s="365">
        <v>62.1</v>
      </c>
      <c r="AP57" s="366">
        <v>116162</v>
      </c>
      <c r="AQ57" s="367">
        <v>-3.1</v>
      </c>
      <c r="AR57" s="368">
        <v>65.2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1095815</v>
      </c>
      <c r="AN58" s="372">
        <v>209045</v>
      </c>
      <c r="AO58" s="373">
        <v>-5.7</v>
      </c>
      <c r="AP58" s="374">
        <v>61562</v>
      </c>
      <c r="AQ58" s="375">
        <v>-7.4</v>
      </c>
      <c r="AR58" s="376">
        <v>1.7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4652848</v>
      </c>
      <c r="AN59" s="364">
        <v>879057</v>
      </c>
      <c r="AO59" s="365">
        <v>77.2</v>
      </c>
      <c r="AP59" s="366">
        <v>121449</v>
      </c>
      <c r="AQ59" s="367">
        <v>4.5999999999999996</v>
      </c>
      <c r="AR59" s="368">
        <v>72.599999999999994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1326756</v>
      </c>
      <c r="AN60" s="372">
        <v>250662</v>
      </c>
      <c r="AO60" s="373">
        <v>19.899999999999999</v>
      </c>
      <c r="AP60" s="374">
        <v>62922</v>
      </c>
      <c r="AQ60" s="375">
        <v>2.2000000000000002</v>
      </c>
      <c r="AR60" s="376">
        <v>17.7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2149169</v>
      </c>
      <c r="AN61" s="379">
        <v>405519</v>
      </c>
      <c r="AO61" s="380">
        <v>34.4</v>
      </c>
      <c r="AP61" s="381">
        <v>117420</v>
      </c>
      <c r="AQ61" s="382">
        <v>0.5</v>
      </c>
      <c r="AR61" s="368">
        <v>33.9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919922</v>
      </c>
      <c r="AN62" s="372">
        <v>173451</v>
      </c>
      <c r="AO62" s="373">
        <v>23</v>
      </c>
      <c r="AP62" s="374">
        <v>64434</v>
      </c>
      <c r="AQ62" s="375">
        <v>2.2000000000000002</v>
      </c>
      <c r="AR62" s="376">
        <v>20.8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PDIDuN+1DzogYPoRmOu1Ksyc97UG4spYUla2zcXseSwds2xbJ8c32Bx06kNBnNOJ3pQNB5XP5egdK82bSYxw==" saltValue="j65eryLHrVoK+b1UUosA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103"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CtQgIPWRtWUWJTEXooz3nzfLgTgtwgoyCk2njSO8130xHyN8LKHcNWF0IzT8/rhQ1Ugoxo5Ow1rV80ea0wWQA==" saltValue="e53SqM/pbZFqIdIQJcHO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C109" sqref="C109"/>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NbAXyYKgERTUJowOPKeSWmhGoF2bkPb0wJYvXMbcw884hHaEpOikbGvp+ZirJvt0U0v6hIQylxIch/rXzyYaQ==" saltValue="a9Tbg+yJmP6DEfSZmipg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2" t="s">
        <v>3</v>
      </c>
      <c r="D47" s="1232"/>
      <c r="E47" s="1233"/>
      <c r="F47" s="11">
        <v>55.35</v>
      </c>
      <c r="G47" s="12">
        <v>53.97</v>
      </c>
      <c r="H47" s="12">
        <v>58.73</v>
      </c>
      <c r="I47" s="12">
        <v>58.75</v>
      </c>
      <c r="J47" s="13">
        <v>53.54</v>
      </c>
    </row>
    <row r="48" spans="2:10" ht="57.75" customHeight="1">
      <c r="B48" s="14"/>
      <c r="C48" s="1234" t="s">
        <v>4</v>
      </c>
      <c r="D48" s="1234"/>
      <c r="E48" s="1235"/>
      <c r="F48" s="15">
        <v>19.77</v>
      </c>
      <c r="G48" s="16">
        <v>21.6</v>
      </c>
      <c r="H48" s="16">
        <v>19.059999999999999</v>
      </c>
      <c r="I48" s="16">
        <v>18.84</v>
      </c>
      <c r="J48" s="17">
        <v>22.28</v>
      </c>
    </row>
    <row r="49" spans="2:10" ht="57.75" customHeight="1" thickBot="1">
      <c r="B49" s="18"/>
      <c r="C49" s="1236" t="s">
        <v>5</v>
      </c>
      <c r="D49" s="1236"/>
      <c r="E49" s="1237"/>
      <c r="F49" s="19" t="s">
        <v>554</v>
      </c>
      <c r="G49" s="20" t="s">
        <v>555</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NPjf8PMgntHIiqj/AImMa1SZ6Obuh9KAkmT/U165XlZLpXzT3YsxLNZKErSkArRTyOYe62TdFFBvmpbBXOkffQ==" saltValue="YqFRaexEeMaVgyJoE8A/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2020-08-31T02:52:49Z</cp:lastPrinted>
  <dcterms:created xsi:type="dcterms:W3CDTF">2020-02-10T05:58:40Z</dcterms:created>
  <dcterms:modified xsi:type="dcterms:W3CDTF">2020-08-31T02:52:50Z</dcterms:modified>
</cp:coreProperties>
</file>