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280" windowHeight="7725" tabRatio="827"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<sst xmlns="http://schemas.openxmlformats.org/spreadsheetml/2006/main" count="1184" uniqueCount="638">
  <si>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</si>
  <si>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</si>
  <si>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</si>
  <si>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</si>
  <si>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</si>
  <si>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</si>
  <si>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</si>
  <si>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</si>
  <si>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</si>
  <si>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</si>
  <si>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</si>
  <si>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</si>
  <si>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</si>
  <si>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</si>
  <si>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</si>
  <si>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</si>
  <si>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</si>
  <si>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</si>
  <si>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</si>
  <si>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</si>
  <si>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</si>
  <si>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</si>
  <si>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</si>
  <si>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</si>
  <si>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</si>
  <si>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</si>
  <si>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</si>
  <si>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</si>
  <si>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</si>
  <si>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</si>
  <si>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</si>
  <si>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</si>
  <si>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</si>
  <si>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</si>
  <si>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</si>
  <si>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</si>
  <si>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</si>
  <si>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</si>
  <si>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</si>
  <si>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</si>
  <si>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</si>
  <si>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</si>
  <si>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</si>
  <si>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</si>
  <si>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</si>
  <si>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</si>
  <si>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</si>
  <si>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</si>
  <si>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</si>
  <si>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</si>
  <si>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</si>
  <si>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</si>
  <si>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</si>
  <si>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</si>
  <si>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</si>
  <si>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</si>
  <si>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</si>
  <si>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</si>
  <si>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</si>
  <si>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</si>
  <si>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</si>
  <si>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</si>
  <si>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</si>
  <si>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</si>
  <si>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</si>
  <si>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</si>
  <si>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</si>
  <si>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</si>
  <si>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</si>
  <si>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</si>
  <si>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</si>
  <si>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</si>
  <si>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</si>
  <si>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</si>
  <si>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</si>
  <si>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</si>
  <si>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</si>
  <si>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</si>
  <si>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</si>
  <si>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</si>
  <si>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</si>
  <si>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</si>
  <si>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</si>
  <si>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</si>
  <si>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</si>
  <si>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</si>
  <si>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</si>
  <si>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</si>
  <si>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</si>
  <si>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</si>
  <si>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</si>
  <si>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</si>
  <si>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</si>
  <si>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</si>
  <si>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</si>
  <si>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</si>
  <si>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</si>
  <si>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</si>
  <si>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</si>
  <si>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</si>
  <si>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</si>
  <si>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</si>
  <si>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</si>
  <si>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</si>
  <si>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</si>
  <si>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</si>
  <si>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</si>
  <si>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</si>
  <si>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</si>
  <si>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</si>
  <si>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</si>
  <si>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</si>
  <si>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</si>
  <si>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</si>
  <si>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</si>
  <si>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</si>
  <si>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</si>
  <si>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</si>
  <si>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</si>
  <si>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</si>
  <si>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</si>
  <si>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</si>
  <si>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</si>
  <si>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</si>
  <si>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</si>
  <si>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</si>
  <si>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</si>
  <si>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</si>
  <si>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</si>
  <si>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</si>
  <si>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</si>
  <si>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</si>
  <si>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</si>
  <si>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</si>
  <si>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</si>
  <si>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</si>
  <si>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</si>
  <si>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</si>
  <si>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</si>
  <si>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</si>
  <si>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</si>
  <si>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</si>
  <si>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</si>
  <si>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</si>
  <si>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</si>
  <si>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</si>
  <si>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</si>
  <si>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</si>
  <si>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</si>
  <si>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</si>
  <si>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</si>
  <si>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</si>
  <si>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</si>
  <si>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</si>
  <si>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</si>
  <si>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</si>
  <si>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</si>
  <si>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</si>
  <si>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</si>
  <si>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</si>
  <si>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</si>
  <si>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</si>
  <si>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</si>
  <si>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</si>
  <si>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</si>
  <si>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</si>
  <si>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</si>
  <si>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</si>
  <si>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</si>
  <si>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</si>
  <si>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</si>
  <si>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</si>
  <si>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</si>
  <si>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</si>
  <si>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</si>
  <si>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</si>
  <si>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</si>
  <si>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</si>
  <si>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</si>
  <si>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</si>
  <si>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</si>
  <si>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</si>
  <si>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</si>
  <si>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</si>
  <si>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</si>
  <si>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</si>
  <si>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</si>
  <si>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</si>
  <si>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</si>
  <si>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</si>
  <si>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</si>
  <si>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</si>
  <si>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</si>
  <si>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</si>
  <si>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</si>
  <si>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</si>
  <si>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</si>
  <si>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</si>
  <si>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</si>
  <si>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</si>
  <si>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</si>
  <si>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</si>
  <si>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</si>
  <si>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</si>
  <si>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</si>
  <si>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</si>
  <si>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</si>
  <si>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</si>
  <si>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</si>
  <si>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</si>
  <si>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福岡県糸田町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</si>
  <si>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</si>
  <si>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</si>
  <si>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</si>
  <si>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</si>
  <si>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</si>
  <si>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</si>
  <si>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</si>
  <si>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</si>
  <si>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</si>
  <si>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</si>
  <si>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</si>
  <si>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</si>
  <si>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</si>
  <si>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</si>
  <si>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</si>
  <si>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</si>
  <si>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</si>
  <si>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</si>
  <si>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</si>
  <si>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</si>
  <si>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</si>
  <si>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</si>
  <si>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</si>
  <si>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</si>
  <si>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</si>
  <si>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</si>
  <si>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</si>
  <si>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</si>
  <si>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</si>
  <si>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</si>
  <si>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</si>
  <si>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</si>
  <si>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</si>
  <si>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</si>
  <si>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</si>
  <si>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</si>
  <si>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</si>
  <si>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</si>
  <si>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</si>
  <si>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</si>
  <si>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</si>
  <si>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</si>
  <si>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</si>
  <si>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</si>
  <si>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</si>
  <si>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</si>
  <si>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</si>
  <si>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</si>
  <si>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</si>
  <si>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</si>
  <si>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</si>
  <si>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</si>
  <si>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</si>
  <si>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</si>
  <si>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</si>
  <si>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</si>
  <si>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</si>
  <si>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</si>
  <si>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</si>
  <si>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</si>
  <si>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</si>
  <si>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</si>
  <si>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</si>
  <si>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</si>
  <si>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</si>
  <si>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</si>
  <si>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</si>
  <si>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</si>
  <si>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</si>
  <si>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</si>
  <si>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</si>
  <si>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</si>
  <si>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</si>
  <si>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</si>
  <si>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</si>
  <si>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</si>
  <si>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</si>
  <si>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</si>
  <si>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</si>
  <si>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</si>
  <si>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</si>
  <si>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</si>
  <si>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</si>
  <si>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</si>
  <si>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</si>
  <si>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</si>
  <si>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</si>
  <si>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</si>
  <si>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</si>
  <si>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</si>
  <si>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</si>
  <si>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</si>
  <si>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</si>
  <si>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</si>
  <si>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</si>
  <si>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</si>
  <si>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</si>
  <si>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</si>
  <si>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</si>
  <si>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</si>
  <si>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</si>
  <si>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</si>
  <si>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</si>
  <si>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</si>
  <si>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</si>
  <si>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</si>
  <si>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</si>
  <si>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</si>
  <si>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</si>
  <si>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</si>
  <si>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</si>
  <si>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</si>
  <si>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</si>
  <si>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</si>
  <si>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</si>
  <si>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</si>
  <si>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</si>
  <si>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</si>
  <si>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</si>
  <si>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</si>
  <si>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</si>
  <si>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</si>
  <si>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</si>
  <si>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</si>
  <si>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</si>
  <si>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</si>
  <si>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</si>
  <si>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</si>
  <si>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</si>
  <si>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</si>
  <si>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</si>
  <si>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</si>
  <si>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</si>
  <si>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</si>
  <si>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</si>
  <si>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</si>
  <si>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</si>
  <si>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</si>
  <si>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</si>
  <si>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</si>
  <si>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</si>
  <si>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</si>
  <si>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</si>
  <si>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</si>
  <si>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</si>
  <si>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</si>
  <si>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</si>
  <si>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</si>
  <si>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</si>
  <si>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福岡県糸田町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</si>
  <si>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</si>
  <si>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</si>
  <si>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</si>
  <si>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</si>
  <si>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</si>
  <si>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</si>
  <si>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</si>
  <si>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</si>
  <si>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</si>
  <si>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</si>
  <si>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</si>
  <si>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</si>
  <si>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</si>
  <si>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</si>
  <si>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</si>
  <si>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</si>
  <si>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</si>
  <si>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</si>
  <si>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</si>
  <si>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</si>
  <si>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</si>
  <si>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</si>
  <si>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</si>
  <si>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</si>
  <si>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</si>
  <si>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</si>
  <si>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</si>
  <si>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</si>
  <si>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</si>
  <si>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</si>
  <si>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</si>
  <si>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</si>
  <si>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</si>
  <si>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</si>
  <si>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</si>
  <si>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</si>
  <si>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</si>
  <si>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</si>
  <si>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上水道事業特別会計</t>
    <phoneticPr fontId="5"/>
  </si>
  <si>
    <t>法適用企業</t>
    <phoneticPr fontId="5"/>
  </si>
  <si>
    <t>町立緑ヶ丘病院事業特別会計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</si>
  <si>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</si>
  <si>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</si>
  <si>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</si>
  <si>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</si>
  <si>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</si>
  <si>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</si>
  <si>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</si>
  <si>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</si>
  <si>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</si>
  <si>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</si>
  <si>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</si>
  <si>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</si>
  <si>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</si>
  <si>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</si>
  <si>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</si>
  <si>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</si>
  <si>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</si>
  <si>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</si>
  <si>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</si>
  <si>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</si>
  <si>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</si>
  <si>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</si>
  <si>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</si>
  <si>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</si>
  <si>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</si>
  <si>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</si>
  <si>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</si>
  <si>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</si>
  <si>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</si>
  <si>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</si>
  <si>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</si>
  <si>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</si>
  <si>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</si>
  <si>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</si>
  <si>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</si>
  <si>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</si>
  <si>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</si>
  <si>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</si>
  <si>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</si>
  <si>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</si>
  <si>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</si>
  <si>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</si>
  <si>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</si>
  <si>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</si>
  <si>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</si>
  <si>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</si>
  <si>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</si>
  <si>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</si>
  <si>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</si>
  <si>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</si>
  <si>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</si>
  <si>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</si>
  <si>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</si>
  <si>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</si>
  <si>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</si>
  <si>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</si>
  <si>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</si>
  <si>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</si>
  <si>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</si>
  <si>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</si>
  <si>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</si>
  <si>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</si>
  <si>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</si>
  <si>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</si>
  <si>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町立緑ヶ丘病院事業特別会計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</si>
  <si>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</si>
  <si>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</si>
  <si>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</si>
  <si>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</si>
  <si>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</si>
  <si>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</si>
  <si>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</si>
  <si>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</si>
  <si>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</si>
  <si>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</si>
  <si>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</si>
  <si>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</si>
  <si>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</si>
  <si>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</si>
  <si>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</si>
  <si>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</si>
  <si>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</si>
  <si>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</si>
  <si>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</si>
  <si>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</si>
  <si>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</si>
  <si>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</si>
  <si>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</si>
  <si>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</si>
  <si>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</si>
  <si>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</si>
  <si>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</si>
  <si>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</si>
  <si>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</si>
  <si>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</si>
  <si>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</si>
  <si>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</si>
  <si>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</si>
  <si>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</si>
  <si>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</si>
  <si>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</si>
  <si>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</si>
  <si>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</si>
  <si>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</si>
  <si>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</si>
  <si>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</si>
  <si>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</si>
  <si>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</si>
  <si>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</si>
  <si>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</si>
  <si>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</si>
  <si>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</si>
  <si>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</si>
  <si>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</si>
  <si>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</si>
  <si>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</si>
  <si>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</si>
  <si>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</si>
  <si>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</si>
  <si>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</si>
  <si>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</si>
  <si>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</si>
  <si>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</si>
  <si>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</si>
  <si>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</si>
  <si>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</si>
  <si>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</si>
  <si>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</si>
  <si>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</si>
  <si>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</si>
  <si>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</si>
  <si>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</si>
  <si>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</si>
  <si>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</si>
  <si>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</si>
  <si>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</si>
  <si>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</si>
  <si>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</si>
  <si>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</si>
  <si>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</si>
  <si>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</si>
  <si>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</si>
  <si>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</si>
  <si>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</si>
  <si>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</si>
  <si>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</si>
  <si>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</si>
  <si>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</si>
  <si>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</si>
  <si>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</si>
  <si>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</si>
  <si>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</si>
  <si>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</si>
  <si>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</si>
  <si>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</si>
  <si>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</si>
  <si>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</si>
  <si>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</si>
  <si>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12.33</t>
  </si>
  <si>
    <t>▲ 7.79</t>
  </si>
  <si>
    <t>▲ 1.14</t>
  </si>
  <si>
    <t>国民健康保険事業勘定特別会計</t>
  </si>
  <si>
    <t>▲ 5.70</t>
  </si>
  <si>
    <t>▲ 4.80</t>
  </si>
  <si>
    <t>▲ 5.30</t>
  </si>
  <si>
    <t>▲ 5.87</t>
  </si>
  <si>
    <t>▲ 4.15</t>
  </si>
  <si>
    <t>一般会計</t>
  </si>
  <si>
    <t>上水道事業特別会計</t>
  </si>
  <si>
    <t>住宅新築資金等貸付事業特別会計</t>
  </si>
  <si>
    <t>町立緑ヶ丘病院事業特別会計</t>
  </si>
  <si>
    <t>▲ 0.54</t>
  </si>
  <si>
    <t>▲ 3.85</t>
  </si>
  <si>
    <t>後期高齢者医療事業特別会計</t>
  </si>
  <si>
    <t>学校給食センター事業特別会計</t>
  </si>
  <si>
    <t>その他会計（赤字）</t>
  </si>
  <si>
    <t>その他会計（黒字）</t>
  </si>
  <si>
    <t>H25末</t>
    <phoneticPr fontId="5"/>
  </si>
  <si>
    <t>H26末</t>
    <phoneticPr fontId="5"/>
  </si>
  <si>
    <t>H27末</t>
    <phoneticPr fontId="5"/>
  </si>
  <si>
    <t>H28末</t>
    <phoneticPr fontId="5"/>
  </si>
  <si>
    <t>H29末</t>
    <phoneticPr fontId="5"/>
  </si>
  <si>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</si>
  <si>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</si>
  <si>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</si>
  <si>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</si>
  <si>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福岡県田川地区消防組合（一般会計）</t>
    <phoneticPr fontId="2"/>
  </si>
  <si>
    <t>田川地区斎場組合（一般会計）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</si>
  <si>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</si>
  <si>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</si>
  <si>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</si>
  <si>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</si>
  <si>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</si>
  <si>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</si>
  <si>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下田川清掃施設組合（一般会計）</t>
    <phoneticPr fontId="2"/>
  </si>
  <si>
    <t>田川地区水道企業団（田川地区水道企業団水道用水供給事業会計）</t>
    <phoneticPr fontId="2"/>
  </si>
  <si>
    <t>田川郡東部環境衛生施設組合（一般会計）</t>
    <phoneticPr fontId="2"/>
  </si>
  <si>
    <t>いとだ</t>
    <phoneticPr fontId="2"/>
  </si>
  <si>
    <t>-</t>
    <phoneticPr fontId="2"/>
  </si>
  <si>
    <t>-</t>
    <phoneticPr fontId="2"/>
  </si>
  <si>
    <t>かんがい施設運営基金</t>
    <phoneticPr fontId="2"/>
  </si>
  <si>
    <t>防災基金</t>
    <phoneticPr fontId="2"/>
  </si>
  <si>
    <t>ふるさとづくり基金</t>
    <phoneticPr fontId="2"/>
  </si>
  <si>
    <t>ふるさと応援基金</t>
    <phoneticPr fontId="2"/>
  </si>
  <si>
    <t>人づくり基金</t>
    <rPh sb="0" eb="1">
      <t>ヒト</t>
    </rPh>
    <phoneticPr fontId="2"/>
  </si>
  <si>
    <t>-</t>
    <phoneticPr fontId="2"/>
  </si>
  <si>
    <t>-</t>
    <phoneticPr fontId="2"/>
  </si>
  <si>
    <t>-</t>
    <phoneticPr fontId="2"/>
  </si>
  <si>
    <t>-</t>
    <phoneticPr fontId="2"/>
  </si>
  <si>
    <t>-</t>
    <phoneticPr fontId="2"/>
  </si>
  <si>
    <t>-</t>
    <phoneticPr fontId="2"/>
  </si>
  <si>
    <t>法適用企業</t>
    <phoneticPr fontId="5"/>
  </si>
  <si>
    <t>法適用企業</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</si>
  <si>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</si>
  <si>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</si>
  <si>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</si>
  <si>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</si>
  <si>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</si>
  <si>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</si>
  <si>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</si>
  <si>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</si>
  <si>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</si>
  <si>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</si>
  <si>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</si>
  <si>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</si>
  <si>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</si>
  <si>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</si>
  <si>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</si>
  <si>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</si>
  <si>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</si>
  <si>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</si>
  <si>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</si>
  <si>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</si>
  <si>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</si>
  <si>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・将来負担比率はマイナス数値であるが、有形固定資産減価償却率は年々高くなっている。
　今後、公共施設の更新により、有形固定資産減価償却率は低下し、類似団体に近づいていく予定だが、将来負担比率の増加にも注意しながら、公共施設対策を実施していかなければならない。</t>
    <rPh sb="1" eb="3">
      <t>ショウライ</t>
    </rPh>
    <rPh sb="3" eb="5">
      <t>フタン</t>
    </rPh>
    <rPh sb="5" eb="7">
      <t>ヒリツ</t>
    </rPh>
    <rPh sb="12" eb="14">
      <t>スウチ</t>
    </rPh>
    <rPh sb="19" eb="21">
      <t>ユウケイ</t>
    </rPh>
    <rPh sb="21" eb="23">
      <t>コテイ</t>
    </rPh>
    <rPh sb="23" eb="25">
      <t>シサン</t>
    </rPh>
    <rPh sb="25" eb="27">
      <t>ゲンカ</t>
    </rPh>
    <rPh sb="27" eb="29">
      <t>ショウキャク</t>
    </rPh>
    <rPh sb="29" eb="30">
      <t>リツ</t>
    </rPh>
    <rPh sb="31" eb="33">
      <t>ネンネン</t>
    </rPh>
    <rPh sb="33" eb="34">
      <t>タカ</t>
    </rPh>
    <rPh sb="43" eb="45">
      <t>コンゴ</t>
    </rPh>
    <rPh sb="46" eb="48">
      <t>コウキョウ</t>
    </rPh>
    <rPh sb="48" eb="50">
      <t>シセツ</t>
    </rPh>
    <rPh sb="51" eb="53">
      <t>コウシン</t>
    </rPh>
    <rPh sb="69" eb="71">
      <t>テイカ</t>
    </rPh>
    <rPh sb="73" eb="75">
      <t>ルイジ</t>
    </rPh>
    <rPh sb="75" eb="77">
      <t>ダンタイ</t>
    </rPh>
    <rPh sb="78" eb="79">
      <t>チカ</t>
    </rPh>
    <rPh sb="84" eb="86">
      <t>ヨテイ</t>
    </rPh>
    <rPh sb="89" eb="91">
      <t>ショウライ</t>
    </rPh>
    <rPh sb="91" eb="93">
      <t>フタン</t>
    </rPh>
    <rPh sb="93" eb="95">
      <t>ヒリツ</t>
    </rPh>
    <rPh sb="96" eb="97">
      <t>ゾウ</t>
    </rPh>
    <rPh sb="97" eb="98">
      <t>カ</t>
    </rPh>
    <rPh sb="100" eb="102">
      <t>チュウイ</t>
    </rPh>
    <rPh sb="107" eb="109">
      <t>コウキョウ</t>
    </rPh>
    <rPh sb="109" eb="111">
      <t>シセツ</t>
    </rPh>
    <rPh sb="111" eb="113">
      <t>タイサク</t>
    </rPh>
    <rPh sb="114" eb="116">
      <t>ジッシ</t>
    </rPh>
    <phoneticPr fontId="5"/>
  </si>
  <si>
    <t>・将来負担比率及び実質公債費率ともに、類似団体よりも低い水準にある。
　今後、公共施設の更新により、将来負担比率及び実質公債費比率の増加が予想されるので、充当可能基金や減債基金を活用しながら、適切な公共施設対策を実施していかなければならない。</t>
    <rPh sb="1" eb="3">
      <t>ショウライ</t>
    </rPh>
    <rPh sb="3" eb="5">
      <t>フタン</t>
    </rPh>
    <rPh sb="5" eb="7">
      <t>ヒリツ</t>
    </rPh>
    <rPh sb="7" eb="8">
      <t>オヨ</t>
    </rPh>
    <rPh sb="9" eb="11">
      <t>ジッシツ</t>
    </rPh>
    <rPh sb="11" eb="14">
      <t>コウサイヒ</t>
    </rPh>
    <rPh sb="14" eb="15">
      <t>リツ</t>
    </rPh>
    <rPh sb="19" eb="21">
      <t>ルイジ</t>
    </rPh>
    <rPh sb="21" eb="23">
      <t>ダンタイ</t>
    </rPh>
    <rPh sb="26" eb="27">
      <t>ヒク</t>
    </rPh>
    <rPh sb="28" eb="30">
      <t>スイジュン</t>
    </rPh>
    <rPh sb="36" eb="38">
      <t>コンゴ</t>
    </rPh>
    <rPh sb="39" eb="41">
      <t>コウキョウ</t>
    </rPh>
    <rPh sb="41" eb="43">
      <t>シセツ</t>
    </rPh>
    <rPh sb="44" eb="46">
      <t>コウシン</t>
    </rPh>
    <rPh sb="50" eb="52">
      <t>ショウライ</t>
    </rPh>
    <rPh sb="52" eb="54">
      <t>フタン</t>
    </rPh>
    <rPh sb="54" eb="56">
      <t>ヒリツ</t>
    </rPh>
    <rPh sb="56" eb="57">
      <t>オヨ</t>
    </rPh>
    <rPh sb="58" eb="60">
      <t>ジッシツ</t>
    </rPh>
    <rPh sb="60" eb="62">
      <t>コウサイ</t>
    </rPh>
    <rPh sb="62" eb="63">
      <t>ヒ</t>
    </rPh>
    <rPh sb="63" eb="65">
      <t>ヒリツ</t>
    </rPh>
    <rPh sb="66" eb="68">
      <t>ゾウカ</t>
    </rPh>
    <rPh sb="69" eb="71">
      <t>ヨソウ</t>
    </rPh>
    <rPh sb="77" eb="79">
      <t>ジュウトウ</t>
    </rPh>
    <rPh sb="79" eb="81">
      <t>カノウ</t>
    </rPh>
    <rPh sb="81" eb="83">
      <t>キキン</t>
    </rPh>
    <rPh sb="84" eb="86">
      <t>ゲンサイ</t>
    </rPh>
    <rPh sb="86" eb="88">
      <t>キキン</t>
    </rPh>
    <rPh sb="89" eb="91">
      <t>カツヨウ</t>
    </rPh>
    <rPh sb="96" eb="98">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</si>
</sst>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556A-41AC-A966-33E65C39ED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36993</c:v>
                </c:pt>
                <c:pt idx="1">
                  <c:v>69455</c:v>
                </c:pt>
                <c:pt idx="2">
                  <c:v>95125</c:v>
                </c:pt>
                <c:pt idx="3">
                  <c:v>31338</c:v>
                </c:pt>
                <c:pt idx="4">
                  <c:v>99742</c:v>
                </c:pt>
              </c:numCache>
            </c:numRef>
          </c:val>
          <c:smooth val="0"/>
          <c:extLst xmlns:c16r2="http://schemas.microsoft.com/office/drawing/2015/06/chart">
            <c:ext xmlns:c16="http://schemas.microsoft.com/office/drawing/2014/chart" uri="{C3380CC4-5D6E-409C-BE32-E72D297353CC}">
              <c16:uniqueId val="{00000001-556A-41AC-A966-33E65C39EDDE}"/>
            </c:ext>
          </c:extLst>
        </c:ser>
        <c:dLbls>
          <c:showLegendKey val="0"/>
          <c:showVal val="0"/>
          <c:showCatName val="0"/>
          <c:showSerName val="0"/>
          <c:showPercent val="0"/>
          <c:showBubbleSize val="0"/>
        </c:dLbls>
        <c:marker val="1"/>
        <c:smooth val="0"/>
        <c:axId val="32639616"/>
        <c:axId val="32654080"/>
      </c:lineChart>
      <c:catAx>
        <c:axId val="3263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4080"/>
        <c:crosses val="autoZero"/>
        <c:auto val="1"/>
        <c:lblAlgn val="ctr"/>
        <c:lblOffset val="100"/>
        <c:tickLblSkip val="1"/>
        <c:tickMarkSkip val="1"/>
        <c:noMultiLvlLbl val="0"/>
      </c:catAx>
      <c:valAx>
        <c:axId val="32654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3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23.14</c:v>
                </c:pt>
                <c:pt idx="1">
                  <c:v>21.71</c:v>
                </c:pt>
                <c:pt idx="2">
                  <c:v>24.53</c:v>
                </c:pt>
                <c:pt idx="3">
                  <c:v>14.38</c:v>
                </c:pt>
                <c:pt idx="4">
                  <c:v>10.66</c:v>
                </c:pt>
              </c:numCache>
            </c:numRef>
          </c:val>
          <c:extLst xmlns:c16r2="http://schemas.microsoft.com/office/drawing/2015/06/chart">
            <c:ext xmlns:c16="http://schemas.microsoft.com/office/drawing/2014/chart" uri="{C3380CC4-5D6E-409C-BE32-E72D297353CC}">
              <c16:uniqueId val="{00000000-0472-4B1C-B560-3838C41937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52.2</c:v>
                </c:pt>
                <c:pt idx="1">
                  <c:v>54.99</c:v>
                </c:pt>
                <c:pt idx="2">
                  <c:v>44.98</c:v>
                </c:pt>
                <c:pt idx="3">
                  <c:v>48.87</c:v>
                </c:pt>
                <c:pt idx="4">
                  <c:v>51.71</c:v>
                </c:pt>
              </c:numCache>
            </c:numRef>
          </c:val>
          <c:extLst xmlns:c16r2="http://schemas.microsoft.com/office/drawing/2015/06/chart">
            <c:ext xmlns:c16="http://schemas.microsoft.com/office/drawing/2014/chart" uri="{C3380CC4-5D6E-409C-BE32-E72D297353CC}">
              <c16:uniqueId val="{00000001-0472-4B1C-B560-3838C4193708}"/>
            </c:ext>
          </c:extLst>
        </c:ser>
        <c:dLbls>
          <c:showLegendKey val="0"/>
          <c:showVal val="0"/>
          <c:showCatName val="0"/>
          <c:showSerName val="0"/>
          <c:showPercent val="0"/>
          <c:showBubbleSize val="0"/>
        </c:dLbls>
        <c:gapWidth val="250"/>
        <c:overlap val="100"/>
        <c:axId val="47278336"/>
        <c:axId val="9400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6.05</c:v>
                </c:pt>
                <c:pt idx="1">
                  <c:v>0.25</c:v>
                </c:pt>
                <c:pt idx="2">
                  <c:v>-12.33</c:v>
                </c:pt>
                <c:pt idx="3">
                  <c:v>-7.79</c:v>
                </c:pt>
                <c:pt idx="4">
                  <c:v>-1.1399999999999999</c:v>
                </c:pt>
              </c:numCache>
            </c:numRef>
          </c:val>
          <c:smooth val="0"/>
          <c:extLst xmlns:c16r2="http://schemas.microsoft.com/office/drawing/2015/06/chart">
            <c:ext xmlns:c16="http://schemas.microsoft.com/office/drawing/2014/chart" uri="{C3380CC4-5D6E-409C-BE32-E72D297353CC}">
              <c16:uniqueId val="{00000002-0472-4B1C-B560-3838C4193708}"/>
            </c:ext>
          </c:extLst>
        </c:ser>
        <c:dLbls>
          <c:showLegendKey val="0"/>
          <c:showVal val="0"/>
          <c:showCatName val="0"/>
          <c:showSerName val="0"/>
          <c:showPercent val="0"/>
          <c:showBubbleSize val="0"/>
        </c:dLbls>
        <c:marker val="1"/>
        <c:smooth val="0"/>
        <c:axId val="47278336"/>
        <c:axId val="94007680"/>
      </c:lineChart>
      <c:catAx>
        <c:axId val="472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007680"/>
        <c:crosses val="autoZero"/>
        <c:auto val="1"/>
        <c:lblAlgn val="ctr"/>
        <c:lblOffset val="100"/>
        <c:tickLblSkip val="1"/>
        <c:tickMarkSkip val="1"/>
        <c:noMultiLvlLbl val="0"/>
      </c:catAx>
      <c:valAx>
        <c:axId val="9400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715-41F6-AC6E-D6CEDCC595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15-41F6-AC6E-D6CEDCC595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715-41F6-AC6E-D6CEDCC5957D}"/>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715-41F6-AC6E-D6CEDCC5957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D715-41F6-AC6E-D6CEDCC5957D}"/>
            </c:ext>
          </c:extLst>
        </c:ser>
        <c:ser>
          <c:idx val="5"/>
          <c:order val="5"/>
          <c:tx>
            <c:strRef>
              <c:f>データシート!$A$32</c:f>
              <c:strCache>
                <c:ptCount val="1"/>
                <c:pt idx="0">
                  <c:v>町立緑ヶ丘病院事業特別会計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1.64</c:v>
                </c:pt>
                <c:pt idx="2">
                  <c:v>0.54</c:v>
                </c:pt>
                <c:pt idx="3">
                  <c:v>#N/A</c:v>
                </c:pt>
                <c:pt idx="4">
                  <c:v>3.85</c:v>
                </c:pt>
                <c:pt idx="5">
                  <c:v>#N/A</c:v>
                </c:pt>
                <c:pt idx="6">
                  <c:v>#N/A</c:v>
                </c:pt>
                <c:pt idx="7">
                  <c:v>1.79</c:v>
                </c:pt>
                <c:pt idx="8">
                  <c:v>#N/A</c:v>
                </c:pt>
                <c:pt idx="9">
                  <c:v>0.28000000000000003</c:v>
                </c:pt>
              </c:numCache>
            </c:numRef>
          </c:val>
          <c:extLst xmlns:c16r2="http://schemas.microsoft.com/office/drawing/2015/06/chart">
            <c:ext xmlns:c16="http://schemas.microsoft.com/office/drawing/2014/chart" uri="{C3380CC4-5D6E-409C-BE32-E72D297353CC}">
              <c16:uniqueId val="{00000005-D715-41F6-AC6E-D6CEDCC5957D}"/>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1.62</c:v>
                </c:pt>
                <c:pt idx="2">
                  <c:v>#N/A</c:v>
                </c:pt>
                <c:pt idx="3">
                  <c:v>1.6</c:v>
                </c:pt>
                <c:pt idx="4">
                  <c:v>#N/A</c:v>
                </c:pt>
                <c:pt idx="5">
                  <c:v>2</c:v>
                </c:pt>
                <c:pt idx="6">
                  <c:v>#N/A</c:v>
                </c:pt>
                <c:pt idx="7">
                  <c:v>2.5099999999999998</c:v>
                </c:pt>
                <c:pt idx="8">
                  <c:v>#N/A</c:v>
                </c:pt>
                <c:pt idx="9">
                  <c:v>1.34</c:v>
                </c:pt>
              </c:numCache>
            </c:numRef>
          </c:val>
          <c:extLst xmlns:c16r2="http://schemas.microsoft.com/office/drawing/2015/06/chart">
            <c:ext xmlns:c16="http://schemas.microsoft.com/office/drawing/2014/chart" uri="{C3380CC4-5D6E-409C-BE32-E72D297353CC}">
              <c16:uniqueId val="{00000006-D715-41F6-AC6E-D6CEDCC5957D}"/>
            </c:ext>
          </c:extLst>
        </c:ser>
        <c:ser>
          <c:idx val="7"/>
          <c:order val="7"/>
          <c:tx>
            <c:strRef>
              <c:f>データシート!$A$34</c:f>
              <c:strCache>
                <c:ptCount val="1"/>
                <c:pt idx="0">
                  <c:v>上水道事業特別会計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18.57</c:v>
                </c:pt>
                <c:pt idx="2">
                  <c:v>#N/A</c:v>
                </c:pt>
                <c:pt idx="3">
                  <c:v>18.09</c:v>
                </c:pt>
                <c:pt idx="4">
                  <c:v>#N/A</c:v>
                </c:pt>
                <c:pt idx="5">
                  <c:v>18.38</c:v>
                </c:pt>
                <c:pt idx="6">
                  <c:v>#N/A</c:v>
                </c:pt>
                <c:pt idx="7">
                  <c:v>21.41</c:v>
                </c:pt>
                <c:pt idx="8">
                  <c:v>#N/A</c:v>
                </c:pt>
                <c:pt idx="9">
                  <c:v>8.61</c:v>
                </c:pt>
              </c:numCache>
            </c:numRef>
          </c:val>
          <c:extLst xmlns:c16r2="http://schemas.microsoft.com/office/drawing/2015/06/chart">
            <c:ext xmlns:c16="http://schemas.microsoft.com/office/drawing/2014/chart" uri="{C3380CC4-5D6E-409C-BE32-E72D297353CC}">
              <c16:uniqueId val="{00000007-D715-41F6-AC6E-D6CEDCC595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21.49</c:v>
                </c:pt>
                <c:pt idx="2">
                  <c:v>#N/A</c:v>
                </c:pt>
                <c:pt idx="3">
                  <c:v>20.09</c:v>
                </c:pt>
                <c:pt idx="4">
                  <c:v>#N/A</c:v>
                </c:pt>
                <c:pt idx="5">
                  <c:v>22.52</c:v>
                </c:pt>
                <c:pt idx="6">
                  <c:v>#N/A</c:v>
                </c:pt>
                <c:pt idx="7">
                  <c:v>11.86</c:v>
                </c:pt>
                <c:pt idx="8">
                  <c:v>#N/A</c:v>
                </c:pt>
                <c:pt idx="9">
                  <c:v>9.3000000000000007</c:v>
                </c:pt>
              </c:numCache>
            </c:numRef>
          </c:val>
          <c:extLst xmlns:c16r2="http://schemas.microsoft.com/office/drawing/2015/06/chart">
            <c:ext xmlns:c16="http://schemas.microsoft.com/office/drawing/2014/chart" uri="{C3380CC4-5D6E-409C-BE32-E72D297353CC}">
              <c16:uniqueId val="{00000008-D715-41F6-AC6E-D6CEDCC5957D}"/>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5.7</c:v>
                </c:pt>
                <c:pt idx="1">
                  <c:v>#N/A</c:v>
                </c:pt>
                <c:pt idx="2">
                  <c:v>4.8</c:v>
                </c:pt>
                <c:pt idx="3">
                  <c:v>#N/A</c:v>
                </c:pt>
                <c:pt idx="4">
                  <c:v>5.3</c:v>
                </c:pt>
                <c:pt idx="5">
                  <c:v>#N/A</c:v>
                </c:pt>
                <c:pt idx="6">
                  <c:v>5.87</c:v>
                </c:pt>
                <c:pt idx="7">
                  <c:v>#N/A</c:v>
                </c:pt>
                <c:pt idx="8">
                  <c:v>4.1500000000000004</c:v>
                </c:pt>
                <c:pt idx="9">
                  <c:v>#N/A</c:v>
                </c:pt>
              </c:numCache>
            </c:numRef>
          </c:val>
          <c:extLst xmlns:c16r2="http://schemas.microsoft.com/office/drawing/2015/06/chart">
            <c:ext xmlns:c16="http://schemas.microsoft.com/office/drawing/2014/chart" uri="{C3380CC4-5D6E-409C-BE32-E72D297353CC}">
              <c16:uniqueId val="{00000009-D715-41F6-AC6E-D6CEDCC5957D}"/>
            </c:ext>
          </c:extLst>
        </c:ser>
        <c:dLbls>
          <c:showLegendKey val="0"/>
          <c:showVal val="0"/>
          <c:showCatName val="0"/>
          <c:showSerName val="0"/>
          <c:showPercent val="0"/>
          <c:showBubbleSize val="0"/>
        </c:dLbls>
        <c:gapWidth val="150"/>
        <c:overlap val="100"/>
        <c:axId val="118251904"/>
        <c:axId val="118253440"/>
      </c:barChart>
      <c:catAx>
        <c:axId val="1182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53440"/>
        <c:crosses val="autoZero"/>
        <c:auto val="1"/>
        <c:lblAlgn val="ctr"/>
        <c:lblOffset val="100"/>
        <c:tickLblSkip val="1"/>
        <c:tickMarkSkip val="1"/>
        <c:noMultiLvlLbl val="0"/>
      </c:catAx>
      <c:valAx>
        <c:axId val="11825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5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393</c:v>
                </c:pt>
                <c:pt idx="5">
                  <c:v>366</c:v>
                </c:pt>
                <c:pt idx="8">
                  <c:v>372</c:v>
                </c:pt>
                <c:pt idx="11">
                  <c:v>368</c:v>
                </c:pt>
                <c:pt idx="14">
                  <c:v>368</c:v>
                </c:pt>
              </c:numCache>
            </c:numRef>
          </c:val>
          <c:extLst xmlns:c16r2="http://schemas.microsoft.com/office/drawing/2015/06/chart">
            <c:ext xmlns:c16="http://schemas.microsoft.com/office/drawing/2014/chart" uri="{C3380CC4-5D6E-409C-BE32-E72D297353CC}">
              <c16:uniqueId val="{00000000-3933-4406-9DD1-670E615A3B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1-3933-4406-9DD1-670E615A3B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933-4406-9DD1-670E615A3B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69</c:v>
                </c:pt>
                <c:pt idx="3">
                  <c:v>73</c:v>
                </c:pt>
                <c:pt idx="6">
                  <c:v>68</c:v>
                </c:pt>
                <c:pt idx="9">
                  <c:v>47</c:v>
                </c:pt>
                <c:pt idx="12">
                  <c:v>47</c:v>
                </c:pt>
              </c:numCache>
            </c:numRef>
          </c:val>
          <c:extLst xmlns:c16r2="http://schemas.microsoft.com/office/drawing/2015/06/chart">
            <c:ext xmlns:c16="http://schemas.microsoft.com/office/drawing/2014/chart" uri="{C3380CC4-5D6E-409C-BE32-E72D297353CC}">
              <c16:uniqueId val="{00000003-3933-4406-9DD1-670E615A3B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2</c:v>
                </c:pt>
                <c:pt idx="6">
                  <c:v>3</c:v>
                </c:pt>
                <c:pt idx="9">
                  <c:v>4</c:v>
                </c:pt>
                <c:pt idx="12">
                  <c:v>4</c:v>
                </c:pt>
              </c:numCache>
            </c:numRef>
          </c:val>
          <c:extLst xmlns:c16r2="http://schemas.microsoft.com/office/drawing/2015/06/chart">
            <c:ext xmlns:c16="http://schemas.microsoft.com/office/drawing/2014/chart" uri="{C3380CC4-5D6E-409C-BE32-E72D297353CC}">
              <c16:uniqueId val="{00000004-3933-4406-9DD1-670E615A3B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33-4406-9DD1-670E615A3B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33-4406-9DD1-670E615A3B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465</c:v>
                </c:pt>
                <c:pt idx="3">
                  <c:v>446</c:v>
                </c:pt>
                <c:pt idx="6">
                  <c:v>443</c:v>
                </c:pt>
                <c:pt idx="9">
                  <c:v>436</c:v>
                </c:pt>
                <c:pt idx="12">
                  <c:v>421</c:v>
                </c:pt>
              </c:numCache>
            </c:numRef>
          </c:val>
          <c:extLst xmlns:c16r2="http://schemas.microsoft.com/office/drawing/2015/06/chart">
            <c:ext xmlns:c16="http://schemas.microsoft.com/office/drawing/2014/chart" uri="{C3380CC4-5D6E-409C-BE32-E72D297353CC}">
              <c16:uniqueId val="{00000007-3933-4406-9DD1-670E615A3BDE}"/>
            </c:ext>
          </c:extLst>
        </c:ser>
        <c:dLbls>
          <c:showLegendKey val="0"/>
          <c:showVal val="0"/>
          <c:showCatName val="0"/>
          <c:showSerName val="0"/>
          <c:showPercent val="0"/>
          <c:showBubbleSize val="0"/>
        </c:dLbls>
        <c:gapWidth val="100"/>
        <c:overlap val="100"/>
        <c:axId val="118479872"/>
        <c:axId val="11848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c:v>
                </c:pt>
                <c:pt idx="2">
                  <c:v>#N/A</c:v>
                </c:pt>
                <c:pt idx="3">
                  <c:v>#N/A</c:v>
                </c:pt>
                <c:pt idx="4">
                  <c:v>158</c:v>
                </c:pt>
                <c:pt idx="5">
                  <c:v>#N/A</c:v>
                </c:pt>
                <c:pt idx="6">
                  <c:v>#N/A</c:v>
                </c:pt>
                <c:pt idx="7">
                  <c:v>145</c:v>
                </c:pt>
                <c:pt idx="8">
                  <c:v>#N/A</c:v>
                </c:pt>
                <c:pt idx="9">
                  <c:v>#N/A</c:v>
                </c:pt>
                <c:pt idx="10">
                  <c:v>122</c:v>
                </c:pt>
                <c:pt idx="11">
                  <c:v>#N/A</c:v>
                </c:pt>
                <c:pt idx="12">
                  <c:v>#N/A</c:v>
                </c:pt>
                <c:pt idx="13">
                  <c:v>107</c:v>
                </c:pt>
                <c:pt idx="14">
                  <c:v>#N/A</c:v>
                </c:pt>
              </c:numCache>
            </c:numRef>
          </c:val>
          <c:smooth val="0"/>
          <c:extLst xmlns:c16r2="http://schemas.microsoft.com/office/drawing/2015/06/chart">
            <c:ext xmlns:c16="http://schemas.microsoft.com/office/drawing/2014/chart" uri="{C3380CC4-5D6E-409C-BE32-E72D297353CC}">
              <c16:uniqueId val="{00000008-3933-4406-9DD1-670E615A3BDE}"/>
            </c:ext>
          </c:extLst>
        </c:ser>
        <c:dLbls>
          <c:showLegendKey val="0"/>
          <c:showVal val="0"/>
          <c:showCatName val="0"/>
          <c:showSerName val="0"/>
          <c:showPercent val="0"/>
          <c:showBubbleSize val="0"/>
        </c:dLbls>
        <c:marker val="1"/>
        <c:smooth val="0"/>
        <c:axId val="118479872"/>
        <c:axId val="118482048"/>
      </c:lineChart>
      <c:catAx>
        <c:axId val="1184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82048"/>
        <c:crosses val="autoZero"/>
        <c:auto val="1"/>
        <c:lblAlgn val="ctr"/>
        <c:lblOffset val="100"/>
        <c:tickLblSkip val="1"/>
        <c:tickMarkSkip val="1"/>
        <c:noMultiLvlLbl val="0"/>
      </c:catAx>
      <c:valAx>
        <c:axId val="11848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3670</c:v>
                </c:pt>
                <c:pt idx="5">
                  <c:v>3520</c:v>
                </c:pt>
                <c:pt idx="8">
                  <c:v>3413</c:v>
                </c:pt>
                <c:pt idx="11">
                  <c:v>3243</c:v>
                </c:pt>
                <c:pt idx="14">
                  <c:v>3141</c:v>
                </c:pt>
              </c:numCache>
            </c:numRef>
          </c:val>
          <c:extLst xmlns:c16r2="http://schemas.microsoft.com/office/drawing/2015/06/chart">
            <c:ext xmlns:c16="http://schemas.microsoft.com/office/drawing/2014/chart" uri="{C3380CC4-5D6E-409C-BE32-E72D297353CC}">
              <c16:uniqueId val="{00000000-C8FA-4B58-8479-CD333EDA15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110</c:v>
                </c:pt>
                <c:pt idx="5">
                  <c:v>158</c:v>
                </c:pt>
                <c:pt idx="8">
                  <c:v>222</c:v>
                </c:pt>
                <c:pt idx="11">
                  <c:v>247</c:v>
                </c:pt>
                <c:pt idx="14">
                  <c:v>378</c:v>
                </c:pt>
              </c:numCache>
            </c:numRef>
          </c:val>
          <c:extLst xmlns:c16r2="http://schemas.microsoft.com/office/drawing/2015/06/chart">
            <c:ext xmlns:c16="http://schemas.microsoft.com/office/drawing/2014/chart" uri="{C3380CC4-5D6E-409C-BE32-E72D297353CC}">
              <c16:uniqueId val="{00000001-C8FA-4B58-8479-CD333EDA15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4392</c:v>
                </c:pt>
                <c:pt idx="5">
                  <c:v>4540</c:v>
                </c:pt>
                <c:pt idx="8">
                  <c:v>4800</c:v>
                </c:pt>
                <c:pt idx="11">
                  <c:v>4950</c:v>
                </c:pt>
                <c:pt idx="14">
                  <c:v>5118</c:v>
                </c:pt>
              </c:numCache>
            </c:numRef>
          </c:val>
          <c:extLst xmlns:c16r2="http://schemas.microsoft.com/office/drawing/2015/06/chart">
            <c:ext xmlns:c16="http://schemas.microsoft.com/office/drawing/2014/chart" uri="{C3380CC4-5D6E-409C-BE32-E72D297353CC}">
              <c16:uniqueId val="{00000002-C8FA-4B58-8479-CD333EDA15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FA-4B58-8479-CD333EDA15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FA-4B58-8479-CD333EDA15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FA-4B58-8479-CD333EDA15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1060</c:v>
                </c:pt>
                <c:pt idx="3">
                  <c:v>1039</c:v>
                </c:pt>
                <c:pt idx="6">
                  <c:v>976</c:v>
                </c:pt>
                <c:pt idx="9">
                  <c:v>971</c:v>
                </c:pt>
                <c:pt idx="12">
                  <c:v>961</c:v>
                </c:pt>
              </c:numCache>
            </c:numRef>
          </c:val>
          <c:extLst xmlns:c16r2="http://schemas.microsoft.com/office/drawing/2015/06/chart">
            <c:ext xmlns:c16="http://schemas.microsoft.com/office/drawing/2014/chart" uri="{C3380CC4-5D6E-409C-BE32-E72D297353CC}">
              <c16:uniqueId val="{00000006-C8FA-4B58-8479-CD333EDA15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312</c:v>
                </c:pt>
                <c:pt idx="3">
                  <c:v>240</c:v>
                </c:pt>
                <c:pt idx="6">
                  <c:v>184</c:v>
                </c:pt>
                <c:pt idx="9">
                  <c:v>151</c:v>
                </c:pt>
                <c:pt idx="12">
                  <c:v>112</c:v>
                </c:pt>
              </c:numCache>
            </c:numRef>
          </c:val>
          <c:extLst xmlns:c16r2="http://schemas.microsoft.com/office/drawing/2015/06/chart">
            <c:ext xmlns:c16="http://schemas.microsoft.com/office/drawing/2014/chart" uri="{C3380CC4-5D6E-409C-BE32-E72D297353CC}">
              <c16:uniqueId val="{00000007-C8FA-4B58-8479-CD333EDA15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c:v>
                </c:pt>
                <c:pt idx="3">
                  <c:v>19</c:v>
                </c:pt>
                <c:pt idx="6">
                  <c:v>16</c:v>
                </c:pt>
                <c:pt idx="9">
                  <c:v>13</c:v>
                </c:pt>
                <c:pt idx="12">
                  <c:v>10</c:v>
                </c:pt>
              </c:numCache>
            </c:numRef>
          </c:val>
          <c:extLst xmlns:c16r2="http://schemas.microsoft.com/office/drawing/2015/06/chart">
            <c:ext xmlns:c16="http://schemas.microsoft.com/office/drawing/2014/chart" uri="{C3380CC4-5D6E-409C-BE32-E72D297353CC}">
              <c16:uniqueId val="{00000008-C8FA-4B58-8479-CD333EDA15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8FA-4B58-8479-CD333EDA15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4617</c:v>
                </c:pt>
                <c:pt idx="3">
                  <c:v>4651</c:v>
                </c:pt>
                <c:pt idx="6">
                  <c:v>4777</c:v>
                </c:pt>
                <c:pt idx="9">
                  <c:v>4610</c:v>
                </c:pt>
                <c:pt idx="12">
                  <c:v>4751</c:v>
                </c:pt>
              </c:numCache>
            </c:numRef>
          </c:val>
          <c:extLst xmlns:c16r2="http://schemas.microsoft.com/office/drawing/2015/06/chart">
            <c:ext xmlns:c16="http://schemas.microsoft.com/office/drawing/2014/chart" uri="{C3380CC4-5D6E-409C-BE32-E72D297353CC}">
              <c16:uniqueId val="{0000000A-C8FA-4B58-8479-CD333EDA15A0}"/>
            </c:ext>
          </c:extLst>
        </c:ser>
        <c:dLbls>
          <c:showLegendKey val="0"/>
          <c:showVal val="0"/>
          <c:showCatName val="0"/>
          <c:showSerName val="0"/>
          <c:showPercent val="0"/>
          <c:showBubbleSize val="0"/>
        </c:dLbls>
        <c:gapWidth val="100"/>
        <c:overlap val="100"/>
        <c:axId val="97027584"/>
        <c:axId val="9702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8FA-4B58-8479-CD333EDA15A0}"/>
            </c:ext>
          </c:extLst>
        </c:ser>
        <c:dLbls>
          <c:showLegendKey val="0"/>
          <c:showVal val="0"/>
          <c:showCatName val="0"/>
          <c:showSerName val="0"/>
          <c:showPercent val="0"/>
          <c:showBubbleSize val="0"/>
        </c:dLbls>
        <c:marker val="1"/>
        <c:smooth val="0"/>
        <c:axId val="97027584"/>
        <c:axId val="97029504"/>
      </c:lineChart>
      <c:catAx>
        <c:axId val="970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029504"/>
        <c:crosses val="autoZero"/>
        <c:auto val="1"/>
        <c:lblAlgn val="ctr"/>
        <c:lblOffset val="100"/>
        <c:tickLblSkip val="1"/>
        <c:tickMarkSkip val="1"/>
        <c:noMultiLvlLbl val="0"/>
      </c:catAx>
      <c:valAx>
        <c:axId val="9702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1213</c:v>
                </c:pt>
                <c:pt idx="1">
                  <c:v>1337</c:v>
                </c:pt>
                <c:pt idx="2">
                  <c:v>1409</c:v>
                </c:pt>
              </c:numCache>
            </c:numRef>
          </c:val>
          <c:extLst xmlns:c16r2="http://schemas.microsoft.com/office/drawing/2015/06/chart">
            <c:ext xmlns:c16="http://schemas.microsoft.com/office/drawing/2014/chart" uri="{C3380CC4-5D6E-409C-BE32-E72D297353CC}">
              <c16:uniqueId val="{00000000-8090-409C-A226-08DF31D4D1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940</c:v>
                </c:pt>
                <c:pt idx="1">
                  <c:v>926</c:v>
                </c:pt>
                <c:pt idx="2">
                  <c:v>933</c:v>
                </c:pt>
              </c:numCache>
            </c:numRef>
          </c:val>
          <c:extLst xmlns:c16r2="http://schemas.microsoft.com/office/drawing/2015/06/chart">
            <c:ext xmlns:c16="http://schemas.microsoft.com/office/drawing/2014/chart" uri="{C3380CC4-5D6E-409C-BE32-E72D297353CC}">
              <c16:uniqueId val="{00000001-8090-409C-A226-08DF31D4D1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2649</c:v>
                </c:pt>
                <c:pt idx="1">
                  <c:v>2691</c:v>
                </c:pt>
                <c:pt idx="2">
                  <c:v>2777</c:v>
                </c:pt>
              </c:numCache>
            </c:numRef>
          </c:val>
          <c:extLst xmlns:c16r2="http://schemas.microsoft.com/office/drawing/2015/06/chart">
            <c:ext xmlns:c16="http://schemas.microsoft.com/office/drawing/2014/chart" uri="{C3380CC4-5D6E-409C-BE32-E72D297353CC}">
              <c16:uniqueId val="{00000002-8090-409C-A226-08DF31D4D1BA}"/>
            </c:ext>
          </c:extLst>
        </c:ser>
        <c:dLbls>
          <c:showLegendKey val="0"/>
          <c:showVal val="0"/>
          <c:showCatName val="0"/>
          <c:showSerName val="0"/>
          <c:showPercent val="0"/>
          <c:showBubbleSize val="0"/>
        </c:dLbls>
        <c:gapWidth val="120"/>
        <c:overlap val="100"/>
        <c:axId val="93850240"/>
        <c:axId val="118579584"/>
      </c:barChart>
      <c:catAx>
        <c:axId val="938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579584"/>
        <c:crosses val="autoZero"/>
        <c:auto val="1"/>
        <c:lblAlgn val="ctr"/>
        <c:lblOffset val="100"/>
        <c:tickLblSkip val="1"/>
        <c:tickMarkSkip val="1"/>
        <c:noMultiLvlLbl val="0"/>
      </c:catAx>
      <c:valAx>
        <c:axId val="118579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38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{B765F78A-B3D1-424E-957C-ECF23BB5A086}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8D-4DD5-8E01-C22220317E9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{D0F0A157-F56C-4679-8F89-BDD257502704}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8D-4DD5-8E01-C22220317E9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{BDBD1B6F-F2A8-4154-9421-95E8236924CB}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8D-4DD5-8E01-C22220317E9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{1C8D3EFC-890D-403D-A1C9-1D2856391987}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8D-4DD5-8E01-C22220317E9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{F00DC655-DAD3-4808-BC1C-591F0AA25D7F}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8D-4DD5-8E01-C22220317E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{0086C64F-48B6-4C98-937F-6ED8EE8FD2B9}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8D-4DD5-8E01-C22220317E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{EED43CD1-6553-4370-BEFA-A9FE6373A4B3}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8D-4DD5-8E01-C22220317E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{87A3E923-198E-462C-85BB-F756BF684E3D}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8D-4DD5-8E01-C22220317E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{9DB23894-3E7F-4B6E-A593-1D9521168584}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8D-4DD5-8E01-C22220317E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71.7</c:v>
                </c:pt>
                <c:pt idx="16">
                  <c:v>70</c:v>
                </c:pt>
                <c:pt idx="24">
                  <c:v>78.3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B8D-4DD5-8E01-C22220317E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{C184ECCB-70CB-470C-B012-274E9D0329BF}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8D-4DD5-8E01-C22220317E9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{53F527D2-35B1-40AC-8019-9E9CEA88A142}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8D-4DD5-8E01-C22220317E9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{5C1C93ED-097D-49DD-BE42-3C158B3D8D9F}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8D-4DD5-8E01-C22220317E9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{C41ABF20-DF37-4673-934D-40C0D06F4DA5}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8D-4DD5-8E01-C22220317E9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{B8CDD76D-55FA-4605-B222-B976EE3F7BDE}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8D-4DD5-8E01-C22220317E9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{AA16C7BA-0949-43BB-B3B0-9E2A8D274A09}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8D-4DD5-8E01-C22220317E9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{6FFE8FA2-5644-40BE-BEE5-B790B2E8AC18}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8D-4DD5-8E01-C22220317E9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{77389EFD-BF4A-4593-B05F-C9FCF1E8A5D4}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8D-4DD5-8E01-C22220317E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{81B75994-B75E-425B-BA9E-74369BAF997D}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8D-4DD5-8E01-C22220317E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numCache>
            </c:numRef>
          </c:xVal>
          <c:yVal>
            <c:numRef>
              <c:f>公会計指標分析・財政指標組合せ分析表!$BP$55:$DC$55</c:f>
              <c:numCache>
                <c:formatCode>#,##0.0;"▲ "#,##0.0</c:formatCode>
                <c:ptCount val="40"/>
                <c:pt idx="8">
                  <c:v>27</c:v>
                </c:pt>
                <c:pt idx="16">
                  <c:v>25.4</c:v>
                </c:pt>
                <c:pt idx="24">
                  <c:v>23.4</c:v>
                </c:pt>
              </c:numCache>
            </c:numRef>
          </c:yVal>
          <c:smooth val="0"/>
          <c:extLst xmlns:c16r2="http://schemas.microsoft.com/office/drawing/2015/06/chart">
            <c:ext xmlns:c16="http://schemas.microsoft.com/office/drawing/2014/chart" uri="{C3380CC4-5D6E-409C-BE32-E72D297353CC}">
              <c16:uniqueId val="{00000013-7B8D-4DD5-8E01-C22220317E95}"/>
            </c:ext>
          </c:extLst>
        </c:ser>
        <c:dLbls>
          <c:showLegendKey val="0"/>
          <c:showVal val="1"/>
          <c:showCatName val="0"/>
          <c:showSerName val="0"/>
          <c:showPercent val="0"/>
          <c:showBubbleSize val="0"/>
        </c:dLbls>
        <c:axId val="118814592"/>
        <c:axId val="119439360"/>
      </c:scatterChart>
      <c:valAx>
        <c:axId val="118814592"/>
        <c:scaling>
          <c:orientation val="minMax"/>
          <c:max val="59.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39360"/>
        <c:crosses val="autoZero"/>
        <c:crossBetween val="midCat"/>
      </c:valAx>
      <c:valAx>
        <c:axId val="119439360"/>
        <c:scaling>
          <c:orientation val="minMax"/>
          <c:max val="27.6"/>
          <c:min val="2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81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{578A640D-5BB6-4D6A-B7C0-4E798E9D634F}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C5B-4B3D-BE01-B1F9720B056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{D5F6EAFA-7954-4FD5-BA63-DE6D3A504168}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5B-4B3D-BE01-B1F9720B056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{082F3261-EC12-4E4E-A964-122D7AA40AA3}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5B-4B3D-BE01-B1F9720B056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{35DD00B3-7489-4939-9B63-23514278EC34}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5B-4B3D-BE01-B1F9720B056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{F0956637-4D13-44D6-8B7C-54A8368011CC}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5B-4B3D-BE01-B1F9720B056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{292325E3-B35F-457D-9C15-ED69B0F7F3A4}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C5B-4B3D-BE01-B1F9720B056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{7BFE0CD3-0B11-4019-BAE4-097E508951AB}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C5B-4B3D-BE01-B1F9720B056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{082FC140-9E35-4622-8104-705A0ADF3003}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C5B-4B3D-BE01-B1F9720B056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{D051B08D-078D-4D9A-9B76-EE63E82F640E}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C5B-4B3D-BE01-B1F9720B05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6.4</c:v>
                </c:pt>
                <c:pt idx="16">
                  <c:v>6.3</c:v>
                </c:pt>
                <c:pt idx="24">
                  <c:v>5.9</c:v>
                </c:pt>
                <c:pt idx="32">
                  <c:v>5.2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C5B-4B3D-BE01-B1F9720B05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{88206C56-C505-4F45-A815-9963D82D6D16}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C5B-4B3D-BE01-B1F9720B05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{B1C620D2-4E40-4958-B61E-F399069562F4}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5B-4B3D-BE01-B1F9720B056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{0246BA76-F2D0-4285-8BE9-6C77B2DEFC26}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5B-4B3D-BE01-B1F9720B056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{68E730AE-AECB-4215-8239-FE34AC7CA64A}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5B-4B3D-BE01-B1F9720B056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{0F37DF62-F98F-43F8-8B52-9EA0D46B73ED}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5B-4B3D-BE01-B1F9720B056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{26E5AAB5-F0F3-44EF-956D-F476644215AA}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C5B-4B3D-BE01-B1F9720B056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{DBE58AB7-3749-4DC7-A4A8-B649C1468988}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C5B-4B3D-BE01-B1F9720B056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{B6FA8B56-9D20-444E-857A-5A443AC8E771}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C5B-4B3D-BE01-B1F9720B056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{1C6F9515-E810-4B6D-A034-5EC1424B3DE5}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C5B-4B3D-BE01-B1F9720B05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AC5B-4B3D-BE01-B1F9720B0565}"/>
            </c:ext>
          </c:extLst>
        </c:ser>
        <c:dLbls>
          <c:showLegendKey val="0"/>
          <c:showVal val="1"/>
          <c:showCatName val="0"/>
          <c:showSerName val="0"/>
          <c:showPercent val="0"/>
          <c:showBubbleSize val="0"/>
        </c:dLbls>
        <c:axId val="119504896"/>
        <c:axId val="119506816"/>
      </c:scatterChart>
      <c:valAx>
        <c:axId val="11950489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06816"/>
        <c:crosses val="autoZero"/>
        <c:crossBetween val="midCat"/>
      </c:valAx>
      <c:valAx>
        <c:axId val="119506816"/>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04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過去において失業対策事業、地域改善事業等を多額の地方債に依存してきたため、公債費負担が大きい。近年、投資的経費の抑制をしてきたが、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年度から、宮床団地の建設が始まり、起債残高が増加し</a:t>
          </a:r>
          <a:r>
            <a:rPr kumimoji="1" lang="ja-JP" altLang="en-US" sz="1100" b="0" i="0" baseline="0">
              <a:solidFill>
                <a:schemeClr val="dk1"/>
              </a:solidFill>
              <a:effectLst/>
              <a:latin typeface="+mn-lt"/>
              <a:ea typeface="+mn-ea"/>
              <a:cs typeface="+mn-cs"/>
            </a:rPr>
            <a:t>た。</a:t>
          </a:r>
          <a:r>
            <a:rPr kumimoji="1" lang="ja-JP" altLang="ja-JP" sz="1100" b="0" i="0" baseline="0">
              <a:solidFill>
                <a:sysClr val="windowText" lastClr="000000"/>
              </a:solidFill>
              <a:effectLst/>
              <a:latin typeface="+mn-lt"/>
              <a:ea typeface="+mn-ea"/>
              <a:cs typeface="+mn-cs"/>
            </a:rPr>
            <a:t>今後も町営住宅建替事業に伴う公営住宅建設事業債</a:t>
          </a:r>
          <a:r>
            <a:rPr kumimoji="1" lang="ja-JP" altLang="en-US"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町民体育館等統合文化施設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建設事業に伴う公共施設等適正管理推進事業債の増加が見込まれる</a:t>
          </a:r>
          <a:r>
            <a:rPr kumimoji="1" lang="ja-JP" altLang="ja-JP" sz="1100" b="0" i="0" baseline="0">
              <a:solidFill>
                <a:sysClr val="windowText" lastClr="000000"/>
              </a:solidFill>
              <a:effectLst/>
              <a:latin typeface="+mn-lt"/>
              <a:ea typeface="+mn-ea"/>
              <a:cs typeface="+mn-cs"/>
            </a:rPr>
            <a:t>ため</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これまで以上に事業も緊急性、必要性等を考慮した地方債の新規発行を最小限に努めていく。</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・満期一括償還地方債の償還の財源として積み立てた額に係るものは該当なし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将来負担額について、平成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年度から、宮床団地の建設が始まり、起債残高が増加したものの、充当可能基金が剰余金積立等により増加し、将来負担額を上回っている。今後</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町民</a:t>
          </a:r>
          <a:r>
            <a:rPr kumimoji="1" lang="ja-JP" altLang="ja-JP" sz="1100" b="0" i="0" baseline="0">
              <a:solidFill>
                <a:schemeClr val="dk1"/>
              </a:solidFill>
              <a:effectLst/>
              <a:latin typeface="+mn-lt"/>
              <a:ea typeface="+mn-ea"/>
              <a:cs typeface="+mn-cs"/>
            </a:rPr>
            <a:t>体育館等統合文化施設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建設事業に伴う公共施設等適正管理推進事業債</a:t>
          </a:r>
          <a:r>
            <a:rPr kumimoji="1" lang="ja-JP" altLang="en-US" sz="1100" b="0" i="0" baseline="0">
              <a:solidFill>
                <a:schemeClr val="dk1"/>
              </a:solidFill>
              <a:effectLst/>
              <a:latin typeface="+mn-lt"/>
              <a:ea typeface="+mn-ea"/>
              <a:cs typeface="+mn-cs"/>
            </a:rPr>
            <a:t>の増加が見込まれるため、これまで以上に</a:t>
          </a:r>
          <a:r>
            <a:rPr kumimoji="1" lang="ja-JP" altLang="ja-JP" sz="1100" b="0" i="0" baseline="0">
              <a:solidFill>
                <a:sysClr val="windowText" lastClr="000000"/>
              </a:solidFill>
              <a:effectLst/>
              <a:latin typeface="+mn-lt"/>
              <a:ea typeface="+mn-ea"/>
              <a:cs typeface="+mn-cs"/>
            </a:rPr>
            <a:t>後世への負担軽減に努めていく。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ふるさとづくり</a:t>
          </a:r>
          <a:r>
            <a:rPr kumimoji="1" lang="ja-JP" altLang="ja-JP" sz="1100">
              <a:solidFill>
                <a:sysClr val="windowText" lastClr="000000"/>
              </a:solidFill>
              <a:effectLst/>
              <a:latin typeface="+mn-lt"/>
              <a:ea typeface="+mn-ea"/>
              <a:cs typeface="+mn-cs"/>
            </a:rPr>
            <a:t>基金から</a:t>
          </a:r>
          <a:r>
            <a:rPr kumimoji="1" lang="ja-JP" altLang="en-US" sz="1100">
              <a:solidFill>
                <a:sysClr val="windowText" lastClr="000000"/>
              </a:solidFill>
              <a:effectLst/>
              <a:latin typeface="+mn-lt"/>
              <a:ea typeface="+mn-ea"/>
              <a:cs typeface="+mn-cs"/>
            </a:rPr>
            <a:t>町民体育館等統合化基本計画委託料</a:t>
          </a:r>
          <a:r>
            <a:rPr kumimoji="1" lang="ja-JP" altLang="ja-JP" sz="1100">
              <a:solidFill>
                <a:sysClr val="windowText" lastClr="000000"/>
              </a:solidFill>
              <a:effectLst/>
              <a:latin typeface="+mn-lt"/>
              <a:ea typeface="+mn-ea"/>
              <a:cs typeface="+mn-cs"/>
            </a:rPr>
            <a:t>として、</a:t>
          </a:r>
          <a:r>
            <a:rPr kumimoji="1" lang="en-US" altLang="ja-JP" sz="1100">
              <a:solidFill>
                <a:sysClr val="windowText" lastClr="000000"/>
              </a:solidFill>
              <a:effectLst/>
              <a:latin typeface="+mn-lt"/>
              <a:ea typeface="+mn-ea"/>
              <a:cs typeface="+mn-cs"/>
            </a:rPr>
            <a:t>10,227</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取崩した一方、町分譲地売払収入分</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5</a:t>
          </a:r>
          <a:r>
            <a:rPr kumimoji="1" lang="en-US" altLang="ja-JP" sz="1100">
              <a:solidFill>
                <a:sysClr val="windowText" lastClr="000000"/>
              </a:solidFill>
              <a:effectLst/>
              <a:latin typeface="+mn-lt"/>
              <a:ea typeface="+mn-ea"/>
              <a:cs typeface="+mn-cs"/>
            </a:rPr>
            <a:t>3,683</a:t>
          </a:r>
          <a:r>
            <a:rPr kumimoji="1" lang="ja-JP" altLang="ja-JP" sz="1100">
              <a:solidFill>
                <a:sysClr val="windowText" lastClr="000000"/>
              </a:solidFill>
              <a:effectLst/>
              <a:latin typeface="+mn-lt"/>
              <a:ea typeface="+mn-ea"/>
              <a:cs typeface="+mn-cs"/>
            </a:rPr>
            <a:t>千円</a:t>
          </a:r>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を財政調整基金に</a:t>
          </a:r>
          <a:r>
            <a:rPr kumimoji="1" lang="ja-JP" altLang="ja-JP" sz="1100">
              <a:solidFill>
                <a:sysClr val="windowText" lastClr="000000"/>
              </a:solidFill>
              <a:effectLst/>
              <a:latin typeface="+mn-lt"/>
              <a:ea typeface="+mn-ea"/>
              <a:cs typeface="+mn-cs"/>
            </a:rPr>
            <a:t>積立て、ふるさと応援基金にふるさと納税 </a:t>
          </a:r>
          <a:r>
            <a:rPr kumimoji="1" lang="en-US" altLang="ja-JP" sz="1100">
              <a:solidFill>
                <a:sysClr val="windowText" lastClr="000000"/>
              </a:solidFill>
              <a:effectLst/>
              <a:latin typeface="+mn-lt"/>
              <a:ea typeface="+mn-ea"/>
              <a:cs typeface="+mn-cs"/>
            </a:rPr>
            <a:t>97,347</a:t>
          </a:r>
          <a:r>
            <a:rPr kumimoji="1" lang="ja-JP" altLang="ja-JP" sz="1100">
              <a:solidFill>
                <a:sysClr val="windowText" lastClr="000000"/>
              </a:solidFill>
              <a:effectLst/>
              <a:latin typeface="+mn-lt"/>
              <a:ea typeface="+mn-ea"/>
              <a:cs typeface="+mn-cs"/>
            </a:rPr>
            <a:t>千円 を積立てたことにより、基金全体として</a:t>
          </a:r>
          <a:r>
            <a:rPr kumimoji="1" lang="en-US" altLang="ja-JP" sz="1100">
              <a:solidFill>
                <a:sysClr val="windowText" lastClr="000000"/>
              </a:solidFill>
              <a:effectLst/>
              <a:latin typeface="+mn-lt"/>
              <a:ea typeface="+mn-ea"/>
              <a:cs typeface="+mn-cs"/>
            </a:rPr>
            <a:t>165</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・基金の使途の明確化を図るため、財政調整基金を取崩して個々の特定目的基金に積み立てていくことを検討予定。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・ふるさと納税を積立ているふるさと応援基金が今後、増加する見込み。</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・かんがい施設運営基金：鉱害復旧事業により設置したかんがい施設の維持管理経費</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・防災基金：災害の予防、応急対策、復旧、既設の公共施設の改修に要する経費</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・かんがい施設運営基金：国債の債</a:t>
          </a:r>
          <a:r>
            <a:rPr kumimoji="1" lang="ja-JP" altLang="en-US" sz="1100">
              <a:solidFill>
                <a:sysClr val="windowText" lastClr="000000"/>
              </a:solidFill>
              <a:effectLst/>
              <a:latin typeface="+mn-lt"/>
              <a:ea typeface="+mn-ea"/>
              <a:cs typeface="+mn-cs"/>
            </a:rPr>
            <a:t>券</a:t>
          </a:r>
          <a:r>
            <a:rPr kumimoji="1" lang="ja-JP" altLang="ja-JP" sz="1100">
              <a:solidFill>
                <a:sysClr val="windowText" lastClr="000000"/>
              </a:solidFill>
              <a:effectLst/>
              <a:latin typeface="+mn-lt"/>
              <a:ea typeface="+mn-ea"/>
              <a:cs typeface="+mn-cs"/>
            </a:rPr>
            <a:t>運用</a:t>
          </a:r>
          <a:r>
            <a:rPr kumimoji="1" lang="ja-JP" altLang="en-US" sz="1100">
              <a:solidFill>
                <a:sysClr val="windowText" lastClr="000000"/>
              </a:solidFill>
              <a:effectLst/>
              <a:latin typeface="+mn-lt"/>
              <a:ea typeface="+mn-ea"/>
              <a:cs typeface="+mn-cs"/>
            </a:rPr>
            <a:t>益</a:t>
          </a:r>
          <a:r>
            <a:rPr kumimoji="1" lang="ja-JP" altLang="ja-JP" sz="1100">
              <a:solidFill>
                <a:sysClr val="windowText" lastClr="000000"/>
              </a:solidFill>
              <a:effectLst/>
              <a:latin typeface="+mn-lt"/>
              <a:ea typeface="+mn-ea"/>
              <a:cs typeface="+mn-cs"/>
            </a:rPr>
            <a:t>等を </a:t>
          </a:r>
          <a:r>
            <a:rPr kumimoji="1" lang="en-US" altLang="ja-JP" sz="1100">
              <a:solidFill>
                <a:sysClr val="windowText" lastClr="000000"/>
              </a:solidFill>
              <a:effectLst/>
              <a:latin typeface="+mn-lt"/>
              <a:ea typeface="+mn-ea"/>
              <a:cs typeface="+mn-cs"/>
            </a:rPr>
            <a:t>20,363</a:t>
          </a:r>
          <a:r>
            <a:rPr kumimoji="1" lang="ja-JP" altLang="ja-JP" sz="1100">
              <a:solidFill>
                <a:sysClr val="windowText" lastClr="000000"/>
              </a:solidFill>
              <a:effectLst/>
              <a:latin typeface="+mn-lt"/>
              <a:ea typeface="+mn-ea"/>
              <a:cs typeface="+mn-cs"/>
            </a:rPr>
            <a:t>千円</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積立てたことによる増加</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・ふるさと応援基金：ふるさと納税を </a:t>
          </a:r>
          <a:r>
            <a:rPr kumimoji="1" lang="en-US" altLang="ja-JP" sz="1100">
              <a:solidFill>
                <a:sysClr val="windowText" lastClr="000000"/>
              </a:solidFill>
              <a:effectLst/>
              <a:latin typeface="+mn-lt"/>
              <a:ea typeface="+mn-ea"/>
              <a:cs typeface="+mn-cs"/>
            </a:rPr>
            <a:t>97,347</a:t>
          </a:r>
          <a:r>
            <a:rPr kumimoji="1" lang="ja-JP" altLang="ja-JP" sz="1100">
              <a:solidFill>
                <a:sysClr val="windowText" lastClr="000000"/>
              </a:solidFill>
              <a:effectLst/>
              <a:latin typeface="+mn-lt"/>
              <a:ea typeface="+mn-ea"/>
              <a:cs typeface="+mn-cs"/>
            </a:rPr>
            <a:t>千円 積立てたことによる増加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・防災基金：年々甚大な被害となる災害の予防、復旧費、老朽化した施設の改修に備え積立てる。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・ふるさと応援基金：ふるさと納税を積立て、寄付者の意思を</a:t>
          </a:r>
          <a:r>
            <a:rPr kumimoji="1" lang="ja-JP" altLang="en-US" sz="1100">
              <a:solidFill>
                <a:sysClr val="windowText" lastClr="000000"/>
              </a:solidFill>
              <a:effectLst/>
              <a:latin typeface="+mn-lt"/>
              <a:ea typeface="+mn-ea"/>
              <a:cs typeface="+mn-cs"/>
            </a:rPr>
            <a:t>汲み取り</a:t>
          </a:r>
          <a:r>
            <a:rPr kumimoji="1" lang="ja-JP" altLang="ja-JP" sz="1100">
              <a:solidFill>
                <a:sysClr val="windowText" lastClr="000000"/>
              </a:solidFill>
              <a:effectLst/>
              <a:latin typeface="+mn-lt"/>
              <a:ea typeface="+mn-ea"/>
              <a:cs typeface="+mn-cs"/>
            </a:rPr>
            <a:t>、町にとって有意義に役立てる</a:t>
          </a:r>
          <a:r>
            <a:rPr kumimoji="1" lang="ja-JP" altLang="en-US" sz="11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・町分譲地売払収入分</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5</a:t>
          </a:r>
          <a:r>
            <a:rPr kumimoji="1" lang="en-US" altLang="ja-JP" sz="1100">
              <a:solidFill>
                <a:sysClr val="windowText" lastClr="000000"/>
              </a:solidFill>
              <a:effectLst/>
              <a:latin typeface="+mn-lt"/>
              <a:ea typeface="+mn-ea"/>
              <a:cs typeface="+mn-cs"/>
            </a:rPr>
            <a:t>3,683</a:t>
          </a:r>
          <a:r>
            <a:rPr kumimoji="1" lang="ja-JP" altLang="ja-JP" sz="1100">
              <a:solidFill>
                <a:sysClr val="windowText" lastClr="000000"/>
              </a:solidFill>
              <a:effectLst/>
              <a:latin typeface="+mn-lt"/>
              <a:ea typeface="+mn-ea"/>
              <a:cs typeface="+mn-cs"/>
            </a:rPr>
            <a:t>千円</a:t>
          </a:r>
          <a:r>
            <a:rPr kumimoji="1" lang="en-US"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積立てたことによる増加</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国債の債</a:t>
          </a:r>
          <a:r>
            <a:rPr kumimoji="1" lang="ja-JP" altLang="en-US" sz="1100">
              <a:solidFill>
                <a:schemeClr val="dk1"/>
              </a:solidFill>
              <a:effectLst/>
              <a:latin typeface="+mn-lt"/>
              <a:ea typeface="+mn-ea"/>
              <a:cs typeface="+mn-cs"/>
            </a:rPr>
            <a:t>券</a:t>
          </a:r>
          <a:r>
            <a:rPr kumimoji="1" lang="ja-JP" altLang="ja-JP" sz="1100">
              <a:solidFill>
                <a:schemeClr val="dk1"/>
              </a:solidFill>
              <a:effectLst/>
              <a:latin typeface="+mn-lt"/>
              <a:ea typeface="+mn-ea"/>
              <a:cs typeface="+mn-cs"/>
            </a:rPr>
            <a:t>運用</a:t>
          </a:r>
          <a:r>
            <a:rPr kumimoji="1" lang="ja-JP" altLang="en-US" sz="1100">
              <a:solidFill>
                <a:schemeClr val="dk1"/>
              </a:solidFill>
              <a:effectLst/>
              <a:latin typeface="+mn-lt"/>
              <a:ea typeface="+mn-ea"/>
              <a:cs typeface="+mn-cs"/>
            </a:rPr>
            <a:t>益</a:t>
          </a:r>
          <a:r>
            <a:rPr kumimoji="1" lang="ja-JP" altLang="ja-JP" sz="1100">
              <a:solidFill>
                <a:schemeClr val="dk1"/>
              </a:solidFill>
              <a:effectLst/>
              <a:latin typeface="+mn-lt"/>
              <a:ea typeface="+mn-ea"/>
              <a:cs typeface="+mn-cs"/>
            </a:rPr>
            <a:t>等を </a:t>
          </a:r>
          <a:r>
            <a:rPr kumimoji="1" lang="en-US" altLang="ja-JP" sz="1100">
              <a:solidFill>
                <a:schemeClr val="dk1"/>
              </a:solidFill>
              <a:effectLst/>
              <a:latin typeface="+mn-lt"/>
              <a:ea typeface="+mn-ea"/>
              <a:cs typeface="+mn-cs"/>
            </a:rPr>
            <a:t>9,498</a:t>
          </a:r>
          <a:r>
            <a:rPr kumimoji="1" lang="ja-JP" altLang="ja-JP" sz="1100">
              <a:solidFill>
                <a:schemeClr val="dk1"/>
              </a:solidFill>
              <a:effectLst/>
              <a:latin typeface="+mn-lt"/>
              <a:ea typeface="+mn-ea"/>
              <a:cs typeface="+mn-cs"/>
            </a:rPr>
            <a:t>千円</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・基金の使途の明確化を図るため、財政調整基金を取崩して個々の特定目的基金に積み立てていくことを検討予定</a:t>
          </a:r>
          <a:r>
            <a:rPr kumimoji="1" lang="ja-JP" altLang="ja-JP" sz="1100">
              <a:solidFill>
                <a:srgbClr val="FF0000"/>
              </a:solidFill>
              <a:effectLst/>
              <a:latin typeface="+mn-lt"/>
              <a:ea typeface="+mn-ea"/>
              <a:cs typeface="+mn-cs"/>
            </a:rPr>
            <a:t>。</a:t>
          </a:r>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・国債の債</a:t>
          </a:r>
          <a:r>
            <a:rPr kumimoji="1" lang="ja-JP" altLang="en-US" sz="1100">
              <a:solidFill>
                <a:sysClr val="windowText" lastClr="000000"/>
              </a:solidFill>
              <a:effectLst/>
              <a:latin typeface="+mn-lt"/>
              <a:ea typeface="+mn-ea"/>
              <a:cs typeface="+mn-cs"/>
            </a:rPr>
            <a:t>券</a:t>
          </a:r>
          <a:r>
            <a:rPr kumimoji="1" lang="ja-JP" altLang="ja-JP" sz="1100">
              <a:solidFill>
                <a:sysClr val="windowText" lastClr="000000"/>
              </a:solidFill>
              <a:effectLst/>
              <a:latin typeface="+mn-lt"/>
              <a:ea typeface="+mn-ea"/>
              <a:cs typeface="+mn-cs"/>
            </a:rPr>
            <a:t>運用</a:t>
          </a:r>
          <a:r>
            <a:rPr kumimoji="1" lang="ja-JP" altLang="en-US" sz="1100">
              <a:solidFill>
                <a:sysClr val="windowText" lastClr="000000"/>
              </a:solidFill>
              <a:effectLst/>
              <a:latin typeface="+mn-lt"/>
              <a:ea typeface="+mn-ea"/>
              <a:cs typeface="+mn-cs"/>
            </a:rPr>
            <a:t>益</a:t>
          </a:r>
          <a:r>
            <a:rPr kumimoji="1" lang="ja-JP" altLang="ja-JP" sz="1100">
              <a:solidFill>
                <a:sysClr val="windowText" lastClr="000000"/>
              </a:solidFill>
              <a:effectLst/>
              <a:latin typeface="+mn-lt"/>
              <a:ea typeface="+mn-ea"/>
              <a:cs typeface="+mn-cs"/>
            </a:rPr>
            <a:t>等を </a:t>
          </a:r>
          <a:r>
            <a:rPr kumimoji="1" lang="en-US" altLang="ja-JP" sz="1100">
              <a:solidFill>
                <a:sysClr val="windowText" lastClr="000000"/>
              </a:solidFill>
              <a:effectLst/>
              <a:latin typeface="+mn-lt"/>
              <a:ea typeface="+mn-ea"/>
              <a:cs typeface="+mn-cs"/>
            </a:rPr>
            <a:t>6,805</a:t>
          </a:r>
          <a:r>
            <a:rPr kumimoji="1" lang="ja-JP" altLang="ja-JP" sz="1100">
              <a:solidFill>
                <a:sysClr val="windowText" lastClr="000000"/>
              </a:solidFill>
              <a:effectLst/>
              <a:latin typeface="+mn-lt"/>
              <a:ea typeface="+mn-ea"/>
              <a:cs typeface="+mn-cs"/>
            </a:rPr>
            <a:t>千円</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積立てたことによる増加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・町営住宅や給食センター建替事業を実施しているため、今後、起債残高は増加見込みとなる。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減債基金を活用し、繰上償還を計画的に行っていく予定である。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年度の有形固定資産減価償却率については、計算上除かれるべき土地等の非償却資産が誤って計上されていたために、実際よりも低い償却率になっている。道路は長寿命化事業により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低下したが、その他の有形固定償却資産は老朽化が進んでいる。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・公営住宅の建替更新、児童館・文化会館（市民会館）・町民体育館の複合化・集約化、一般廃棄物処理施設の新設・共同利用に現在着手しているので、完了後（令和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年度以降）には約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程度低下し、</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前後の償却率に低下する見込みである。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4" name="直線コネクタ 73"/>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5"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6" name="直線コネクタ 75"/>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7"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8" name="直線コネクタ 77"/>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9"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0" name="フローチャート: 判断 79"/>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1" name="フローチャート: 判断 80"/>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2" name="フローチャート: 判断 81"/>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3" name="フローチャート: 判断 82"/>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9" name="楕円 88"/>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90" name="楕円 89"/>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29</xdr:row>
      <xdr:rowOff>134711</xdr:rowOff>
    </xdr:to>
    <xdr:cxnSp macro="">
      <xdr:nvCxnSpPr>
        <xdr:cNvPr id="91" name="直線コネクタ 90"/>
        <xdr:cNvCxnSpPr/>
      </xdr:nvCxnSpPr>
      <xdr:spPr>
        <a:xfrm flipV="1">
          <a:off x="3289300" y="5622290"/>
          <a:ext cx="762000" cy="2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31478</xdr:rowOff>
    </xdr:from>
    <xdr:to>
      <xdr:col>11</xdr:col>
      <xdr:colOff>187325</xdr:colOff>
      <xdr:row>29</xdr:row>
      <xdr:rowOff>133078</xdr:rowOff>
    </xdr:to>
    <xdr:sp macro="" textlink="">
      <xdr:nvSpPr>
        <xdr:cNvPr id="92" name="楕円 91"/>
        <xdr:cNvSpPr/>
      </xdr:nvSpPr>
      <xdr:spPr>
        <a:xfrm>
          <a:off x="2476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82278</xdr:rowOff>
    </xdr:from>
    <xdr:to>
      <xdr:col>15</xdr:col>
      <xdr:colOff>136525</xdr:colOff>
      <xdr:row>29</xdr:row>
      <xdr:rowOff>134711</xdr:rowOff>
    </xdr:to>
    <xdr:cxnSp macro="">
      <xdr:nvCxnSpPr>
        <xdr:cNvPr id="93" name="直線コネクタ 92"/>
        <xdr:cNvCxnSpPr/>
      </xdr:nvCxnSpPr>
      <xdr:spPr>
        <a:xfrm>
          <a:off x="2527300" y="582585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4"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5"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6" name="n_3ave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7" name="n_1mainValue有形固定資産減価償却率"/>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8" name="n_2main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149605</xdr:rowOff>
    </xdr:from>
    <xdr:ext cx="405111" cy="259045"/>
    <xdr:sp macro="" textlink="">
      <xdr:nvSpPr>
        <xdr:cNvPr id="99" name="n_3mainValue有形固定資産減価償却率"/>
        <xdr:cNvSpPr txBox="1"/>
      </xdr:nvSpPr>
      <xdr:spPr>
        <a:xfrm>
          <a:off x="2324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・債務償還比率とは、債務償還に充当可能な一般財源を</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とした場合、</a:t>
          </a:r>
          <a:r>
            <a:rPr kumimoji="1" lang="ja-JP" altLang="ja-JP" sz="1000">
              <a:solidFill>
                <a:schemeClr val="dk1"/>
              </a:solidFill>
              <a:effectLst/>
              <a:latin typeface="+mn-lt"/>
              <a:ea typeface="+mn-ea"/>
              <a:cs typeface="+mn-cs"/>
            </a:rPr>
            <a:t>実質債務が</a:t>
          </a:r>
          <a:r>
            <a:rPr kumimoji="1" lang="ja-JP" altLang="en-US" sz="1000">
              <a:solidFill>
                <a:schemeClr val="dk1"/>
              </a:solidFill>
              <a:effectLst/>
              <a:latin typeface="+mn-lt"/>
              <a:ea typeface="+mn-ea"/>
              <a:cs typeface="+mn-cs"/>
            </a:rPr>
            <a:t>何</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あるかを示す比率である。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年度は平成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年度に比べて、将来負担額が増加したが、充当可能財源である地方債充当可能基金と特定歳入も将来負担額以上の増加であったため、債務償還比率が低下した。</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地方債充当可能基金の増加の原因として、①財政調整基金の増加、②ふるさと納税増加による関係基金の増加、</a:t>
          </a:r>
          <a:r>
            <a:rPr kumimoji="1" lang="ja-JP" altLang="ja-JP" sz="1000">
              <a:solidFill>
                <a:schemeClr val="dk1"/>
              </a:solidFill>
              <a:effectLst/>
              <a:latin typeface="+mn-lt"/>
              <a:ea typeface="+mn-ea"/>
              <a:cs typeface="+mn-cs"/>
            </a:rPr>
            <a:t>特定歳入の増加の原因として、国庫支出金の増加が</a:t>
          </a:r>
          <a:r>
            <a:rPr kumimoji="1" lang="ja-JP" altLang="en-US" sz="1000">
              <a:solidFill>
                <a:schemeClr val="dk1"/>
              </a:solidFill>
              <a:effectLst/>
              <a:latin typeface="+mn-lt"/>
              <a:ea typeface="+mn-ea"/>
              <a:cs typeface="+mn-cs"/>
            </a:rPr>
            <a:t>挙げられる。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・今後、公共施設の更新による将来負担額の増加が見込まれるので、減債基金による繰上償還を実施する必要がある。</a:t>
          </a:r>
          <a:endParaRPr kumimoji="1" lang="en-US" altLang="ja-JP" sz="10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8" name="直線コネクタ 127"/>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1"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2" name="直線コネクタ 131"/>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3"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4" name="フローチャート: 判断 133"/>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5" name="フローチャート: 判断 134"/>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20779</xdr:rowOff>
    </xdr:from>
    <xdr:to>
      <xdr:col>76</xdr:col>
      <xdr:colOff>73025</xdr:colOff>
      <xdr:row>34</xdr:row>
      <xdr:rowOff>122379</xdr:rowOff>
    </xdr:to>
    <xdr:sp macro="" textlink="">
      <xdr:nvSpPr>
        <xdr:cNvPr id="141" name="楕円 140"/>
        <xdr:cNvSpPr/>
      </xdr:nvSpPr>
      <xdr:spPr>
        <a:xfrm>
          <a:off x="14744700" y="66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107156</xdr:rowOff>
    </xdr:from>
    <xdr:ext cx="405111" cy="259045"/>
    <xdr:sp macro="" textlink="">
      <xdr:nvSpPr>
        <xdr:cNvPr id="142" name="債務償還比率該当値テキスト"/>
        <xdr:cNvSpPr txBox="1"/>
      </xdr:nvSpPr>
      <xdr:spPr>
        <a:xfrm>
          <a:off x="14846300" y="653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151567</xdr:rowOff>
    </xdr:from>
    <xdr:to>
      <xdr:col>72</xdr:col>
      <xdr:colOff>123825</xdr:colOff>
      <xdr:row>34</xdr:row>
      <xdr:rowOff>81717</xdr:rowOff>
    </xdr:to>
    <xdr:sp macro="" textlink="">
      <xdr:nvSpPr>
        <xdr:cNvPr id="143" name="楕円 142"/>
        <xdr:cNvSpPr/>
      </xdr:nvSpPr>
      <xdr:spPr>
        <a:xfrm>
          <a:off x="14033500" y="65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30917</xdr:rowOff>
    </xdr:from>
    <xdr:to>
      <xdr:col>76</xdr:col>
      <xdr:colOff>22225</xdr:colOff>
      <xdr:row>34</xdr:row>
      <xdr:rowOff>71579</xdr:rowOff>
    </xdr:to>
    <xdr:cxnSp macro="">
      <xdr:nvCxnSpPr>
        <xdr:cNvPr id="144" name="直線コネクタ 143"/>
        <xdr:cNvCxnSpPr/>
      </xdr:nvCxnSpPr>
      <xdr:spPr>
        <a:xfrm>
          <a:off x="14084300" y="6631742"/>
          <a:ext cx="711200" cy="4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5"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72844</xdr:rowOff>
    </xdr:from>
    <xdr:ext cx="469744" cy="259045"/>
    <xdr:sp macro="" textlink="">
      <xdr:nvSpPr>
        <xdr:cNvPr id="146" name="n_1mainValue債務償還比率"/>
        <xdr:cNvSpPr txBox="1"/>
      </xdr:nvSpPr>
      <xdr:spPr>
        <a:xfrm>
          <a:off x="13836727" y="667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147864</xdr:rowOff>
    </xdr:from>
    <xdr:to>
      <xdr:col>20</xdr:col>
      <xdr:colOff>38100</xdr:colOff>
      <xdr:row>33</xdr:row>
      <xdr:rowOff>78014</xdr:rowOff>
    </xdr:to>
    <xdr:sp macro="" textlink="">
      <xdr:nvSpPr>
        <xdr:cNvPr id="72" name="楕円 71"/>
        <xdr:cNvSpPr/>
      </xdr:nvSpPr>
      <xdr:spPr>
        <a:xfrm>
          <a:off x="3746500" y="56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125004</xdr:rowOff>
    </xdr:from>
    <xdr:to>
      <xdr:col>15</xdr:col>
      <xdr:colOff>101600</xdr:colOff>
      <xdr:row>33</xdr:row>
      <xdr:rowOff>55154</xdr:rowOff>
    </xdr:to>
    <xdr:sp macro="" textlink="">
      <xdr:nvSpPr>
        <xdr:cNvPr id="73" name="楕円 72"/>
        <xdr:cNvSpPr/>
      </xdr:nvSpPr>
      <xdr:spPr>
        <a:xfrm>
          <a:off x="2857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4354</xdr:rowOff>
    </xdr:from>
    <xdr:to>
      <xdr:col>19</xdr:col>
      <xdr:colOff>177800</xdr:colOff>
      <xdr:row>33</xdr:row>
      <xdr:rowOff>27214</xdr:rowOff>
    </xdr:to>
    <xdr:cxnSp macro="">
      <xdr:nvCxnSpPr>
        <xdr:cNvPr id="74" name="直線コネクタ 73"/>
        <xdr:cNvCxnSpPr/>
      </xdr:nvCxnSpPr>
      <xdr:spPr>
        <a:xfrm>
          <a:off x="2908300" y="566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126637</xdr:rowOff>
    </xdr:from>
    <xdr:to>
      <xdr:col>10</xdr:col>
      <xdr:colOff>165100</xdr:colOff>
      <xdr:row>33</xdr:row>
      <xdr:rowOff>56787</xdr:rowOff>
    </xdr:to>
    <xdr:sp macro="" textlink="">
      <xdr:nvSpPr>
        <xdr:cNvPr id="75" name="楕円 74"/>
        <xdr:cNvSpPr/>
      </xdr:nvSpPr>
      <xdr:spPr>
        <a:xfrm>
          <a:off x="1968500" y="5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4354</xdr:rowOff>
    </xdr:from>
    <xdr:to>
      <xdr:col>15</xdr:col>
      <xdr:colOff>50800</xdr:colOff>
      <xdr:row>33</xdr:row>
      <xdr:rowOff>5987</xdr:rowOff>
    </xdr:to>
    <xdr:cxnSp macro="">
      <xdr:nvCxnSpPr>
        <xdr:cNvPr id="76" name="直線コネクタ 75"/>
        <xdr:cNvCxnSpPr/>
      </xdr:nvCxnSpPr>
      <xdr:spPr>
        <a:xfrm flipV="1">
          <a:off x="2019300" y="566220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7"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8"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79"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94541</xdr:rowOff>
    </xdr:from>
    <xdr:ext cx="405111" cy="259045"/>
    <xdr:sp macro="" textlink="">
      <xdr:nvSpPr>
        <xdr:cNvPr id="80" name="n_1mainValue【道路】&#10;有形固定資産減価償却率"/>
        <xdr:cNvSpPr txBox="1"/>
      </xdr:nvSpPr>
      <xdr:spPr>
        <a:xfrm>
          <a:off x="3582044" y="540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71681</xdr:rowOff>
    </xdr:from>
    <xdr:ext cx="405111" cy="259045"/>
    <xdr:sp macro="" textlink="">
      <xdr:nvSpPr>
        <xdr:cNvPr id="81" name="n_2mainValue【道路】&#10;有形固定資産減価償却率"/>
        <xdr:cNvSpPr txBox="1"/>
      </xdr:nvSpPr>
      <xdr:spPr>
        <a:xfrm>
          <a:off x="2705744" y="53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73314</xdr:rowOff>
    </xdr:from>
    <xdr:ext cx="405111" cy="259045"/>
    <xdr:sp macro="" textlink="">
      <xdr:nvSpPr>
        <xdr:cNvPr id="82" name="n_3mainValue【道路】&#10;有形固定資産減価償却率"/>
        <xdr:cNvSpPr txBox="1"/>
      </xdr:nvSpPr>
      <xdr:spPr>
        <a:xfrm>
          <a:off x="1816744" y="53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119518</xdr:rowOff>
    </xdr:from>
    <xdr:to>
      <xdr:col>50</xdr:col>
      <xdr:colOff>165100</xdr:colOff>
      <xdr:row>41</xdr:row>
      <xdr:rowOff>49668</xdr:rowOff>
    </xdr:to>
    <xdr:sp macro="" textlink="">
      <xdr:nvSpPr>
        <xdr:cNvPr id="121" name="楕円 120"/>
        <xdr:cNvSpPr/>
      </xdr:nvSpPr>
      <xdr:spPr>
        <a:xfrm>
          <a:off x="9588500" y="69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161962</xdr:rowOff>
    </xdr:from>
    <xdr:to>
      <xdr:col>46</xdr:col>
      <xdr:colOff>38100</xdr:colOff>
      <xdr:row>40</xdr:row>
      <xdr:rowOff>92112</xdr:rowOff>
    </xdr:to>
    <xdr:sp macro="" textlink="">
      <xdr:nvSpPr>
        <xdr:cNvPr id="122" name="楕円 121"/>
        <xdr:cNvSpPr/>
      </xdr:nvSpPr>
      <xdr:spPr>
        <a:xfrm>
          <a:off x="8699500" y="68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41312</xdr:rowOff>
    </xdr:from>
    <xdr:to>
      <xdr:col>50</xdr:col>
      <xdr:colOff>114300</xdr:colOff>
      <xdr:row>40</xdr:row>
      <xdr:rowOff>170318</xdr:rowOff>
    </xdr:to>
    <xdr:cxnSp macro="">
      <xdr:nvCxnSpPr>
        <xdr:cNvPr id="123" name="直線コネクタ 122"/>
        <xdr:cNvCxnSpPr/>
      </xdr:nvCxnSpPr>
      <xdr:spPr>
        <a:xfrm>
          <a:off x="8750300" y="6899312"/>
          <a:ext cx="889000" cy="1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125054</xdr:rowOff>
    </xdr:from>
    <xdr:to>
      <xdr:col>41</xdr:col>
      <xdr:colOff>101600</xdr:colOff>
      <xdr:row>42</xdr:row>
      <xdr:rowOff>55204</xdr:rowOff>
    </xdr:to>
    <xdr:sp macro="" textlink="">
      <xdr:nvSpPr>
        <xdr:cNvPr id="124" name="楕円 123"/>
        <xdr:cNvSpPr/>
      </xdr:nvSpPr>
      <xdr:spPr>
        <a:xfrm>
          <a:off x="7810500" y="71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41312</xdr:rowOff>
    </xdr:from>
    <xdr:to>
      <xdr:col>45</xdr:col>
      <xdr:colOff>177800</xdr:colOff>
      <xdr:row>42</xdr:row>
      <xdr:rowOff>4404</xdr:rowOff>
    </xdr:to>
    <xdr:cxnSp macro="">
      <xdr:nvCxnSpPr>
        <xdr:cNvPr id="125" name="直線コネクタ 124"/>
        <xdr:cNvCxnSpPr/>
      </xdr:nvCxnSpPr>
      <xdr:spPr>
        <a:xfrm flipV="1">
          <a:off x="7861300" y="6899312"/>
          <a:ext cx="889000" cy="30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6"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7"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8"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66195</xdr:rowOff>
    </xdr:from>
    <xdr:ext cx="534377" cy="259045"/>
    <xdr:sp macro="" textlink="">
      <xdr:nvSpPr>
        <xdr:cNvPr id="129" name="n_1mainValue【道路】&#10;一人当たり延長"/>
        <xdr:cNvSpPr txBox="1"/>
      </xdr:nvSpPr>
      <xdr:spPr>
        <a:xfrm>
          <a:off x="9359411" y="675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108639</xdr:rowOff>
    </xdr:from>
    <xdr:ext cx="534377" cy="259045"/>
    <xdr:sp macro="" textlink="">
      <xdr:nvSpPr>
        <xdr:cNvPr id="130" name="n_2mainValue【道路】&#10;一人当たり延長"/>
        <xdr:cNvSpPr txBox="1"/>
      </xdr:nvSpPr>
      <xdr:spPr>
        <a:xfrm>
          <a:off x="8483111" y="66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46331</xdr:rowOff>
    </xdr:from>
    <xdr:ext cx="469744" cy="259045"/>
    <xdr:sp macro="" textlink="">
      <xdr:nvSpPr>
        <xdr:cNvPr id="131" name="n_3mainValue【道路】&#10;一人当たり延長"/>
        <xdr:cNvSpPr txBox="1"/>
      </xdr:nvSpPr>
      <xdr:spPr>
        <a:xfrm>
          <a:off x="7626427" y="724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2"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172" name="楕円 171"/>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3" name="楕円 172"/>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57150</xdr:rowOff>
    </xdr:to>
    <xdr:cxnSp macro="">
      <xdr:nvCxnSpPr>
        <xdr:cNvPr id="174" name="直線コネクタ 173"/>
        <xdr:cNvCxnSpPr/>
      </xdr:nvCxnSpPr>
      <xdr:spPr>
        <a:xfrm flipV="1">
          <a:off x="2908300" y="101596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34109</xdr:rowOff>
    </xdr:from>
    <xdr:to>
      <xdr:col>10</xdr:col>
      <xdr:colOff>165100</xdr:colOff>
      <xdr:row>59</xdr:row>
      <xdr:rowOff>135709</xdr:rowOff>
    </xdr:to>
    <xdr:sp macro="" textlink="">
      <xdr:nvSpPr>
        <xdr:cNvPr id="175" name="楕円 174"/>
        <xdr:cNvSpPr/>
      </xdr:nvSpPr>
      <xdr:spPr>
        <a:xfrm>
          <a:off x="1968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84909</xdr:rowOff>
    </xdr:to>
    <xdr:cxnSp macro="">
      <xdr:nvCxnSpPr>
        <xdr:cNvPr id="176" name="直線コネクタ 175"/>
        <xdr:cNvCxnSpPr/>
      </xdr:nvCxnSpPr>
      <xdr:spPr>
        <a:xfrm flipV="1">
          <a:off x="2019300" y="101727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7"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8"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9"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86014</xdr:rowOff>
    </xdr:from>
    <xdr:ext cx="405111" cy="259045"/>
    <xdr:sp macro="" textlink="">
      <xdr:nvSpPr>
        <xdr:cNvPr id="180" name="n_1mainValue【橋りょう・トンネル】&#10;有形固定資産減価償却率"/>
        <xdr:cNvSpPr txBox="1"/>
      </xdr:nvSpPr>
      <xdr:spPr>
        <a:xfrm>
          <a:off x="3582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81" name="n_2mainValue【橋りょう・トンネル】&#10;有形固定資産減価償却率"/>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126836</xdr:rowOff>
    </xdr:from>
    <xdr:ext cx="405111" cy="259045"/>
    <xdr:sp macro="" textlink="">
      <xdr:nvSpPr>
        <xdr:cNvPr id="182" name="n_3mainValue【橋りょう・トンネル】&#10;有形固定資産減価償却率"/>
        <xdr:cNvSpPr txBox="1"/>
      </xdr:nvSpPr>
      <xdr:spPr>
        <a:xfrm>
          <a:off x="1816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11"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128304</xdr:rowOff>
    </xdr:from>
    <xdr:to>
      <xdr:col>50</xdr:col>
      <xdr:colOff>165100</xdr:colOff>
      <xdr:row>64</xdr:row>
      <xdr:rowOff>58454</xdr:rowOff>
    </xdr:to>
    <xdr:sp macro="" textlink="">
      <xdr:nvSpPr>
        <xdr:cNvPr id="221" name="楕円 220"/>
        <xdr:cNvSpPr/>
      </xdr:nvSpPr>
      <xdr:spPr>
        <a:xfrm>
          <a:off x="9588500" y="10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129274</xdr:rowOff>
    </xdr:from>
    <xdr:to>
      <xdr:col>46</xdr:col>
      <xdr:colOff>38100</xdr:colOff>
      <xdr:row>64</xdr:row>
      <xdr:rowOff>59424</xdr:rowOff>
    </xdr:to>
    <xdr:sp macro="" textlink="">
      <xdr:nvSpPr>
        <xdr:cNvPr id="222" name="楕円 221"/>
        <xdr:cNvSpPr/>
      </xdr:nvSpPr>
      <xdr:spPr>
        <a:xfrm>
          <a:off x="8699500" y="10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7654</xdr:rowOff>
    </xdr:from>
    <xdr:to>
      <xdr:col>50</xdr:col>
      <xdr:colOff>114300</xdr:colOff>
      <xdr:row>64</xdr:row>
      <xdr:rowOff>8624</xdr:rowOff>
    </xdr:to>
    <xdr:cxnSp macro="">
      <xdr:nvCxnSpPr>
        <xdr:cNvPr id="223" name="直線コネクタ 222"/>
        <xdr:cNvCxnSpPr/>
      </xdr:nvCxnSpPr>
      <xdr:spPr>
        <a:xfrm flipV="1">
          <a:off x="8750300" y="10980454"/>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130063</xdr:rowOff>
    </xdr:from>
    <xdr:to>
      <xdr:col>41</xdr:col>
      <xdr:colOff>101600</xdr:colOff>
      <xdr:row>64</xdr:row>
      <xdr:rowOff>60213</xdr:rowOff>
    </xdr:to>
    <xdr:sp macro="" textlink="">
      <xdr:nvSpPr>
        <xdr:cNvPr id="224" name="楕円 223"/>
        <xdr:cNvSpPr/>
      </xdr:nvSpPr>
      <xdr:spPr>
        <a:xfrm>
          <a:off x="7810500" y="109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8624</xdr:rowOff>
    </xdr:from>
    <xdr:to>
      <xdr:col>45</xdr:col>
      <xdr:colOff>177800</xdr:colOff>
      <xdr:row>64</xdr:row>
      <xdr:rowOff>9413</xdr:rowOff>
    </xdr:to>
    <xdr:cxnSp macro="">
      <xdr:nvCxnSpPr>
        <xdr:cNvPr id="225" name="直線コネクタ 224"/>
        <xdr:cNvCxnSpPr/>
      </xdr:nvCxnSpPr>
      <xdr:spPr>
        <a:xfrm flipV="1">
          <a:off x="7861300" y="10981424"/>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26"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27"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8"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49581</xdr:rowOff>
    </xdr:from>
    <xdr:ext cx="599010" cy="259045"/>
    <xdr:sp macro="" textlink="">
      <xdr:nvSpPr>
        <xdr:cNvPr id="229" name="n_1mainValue【橋りょう・トンネル】&#10;一人当たり有形固定資産（償却資産）額"/>
        <xdr:cNvSpPr txBox="1"/>
      </xdr:nvSpPr>
      <xdr:spPr>
        <a:xfrm>
          <a:off x="9327095" y="110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50551</xdr:rowOff>
    </xdr:from>
    <xdr:ext cx="599010" cy="259045"/>
    <xdr:sp macro="" textlink="">
      <xdr:nvSpPr>
        <xdr:cNvPr id="230" name="n_2mainValue【橋りょう・トンネル】&#10;一人当たり有形固定資産（償却資産）額"/>
        <xdr:cNvSpPr txBox="1"/>
      </xdr:nvSpPr>
      <xdr:spPr>
        <a:xfrm>
          <a:off x="8450795" y="110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51340</xdr:rowOff>
    </xdr:from>
    <xdr:ext cx="599010" cy="259045"/>
    <xdr:sp macro="" textlink="">
      <xdr:nvSpPr>
        <xdr:cNvPr id="231" name="n_3mainValue【橋りょう・トンネル】&#10;一人当たり有形固定資産（償却資産）額"/>
        <xdr:cNvSpPr txBox="1"/>
      </xdr:nvSpPr>
      <xdr:spPr>
        <a:xfrm>
          <a:off x="7561795" y="1102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1"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271" name="楕円 270"/>
        <xdr:cNvSpPr/>
      </xdr:nvSpPr>
      <xdr:spPr>
        <a:xfrm>
          <a:off x="3746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61595</xdr:rowOff>
    </xdr:from>
    <xdr:to>
      <xdr:col>15</xdr:col>
      <xdr:colOff>101600</xdr:colOff>
      <xdr:row>79</xdr:row>
      <xdr:rowOff>163195</xdr:rowOff>
    </xdr:to>
    <xdr:sp macro="" textlink="">
      <xdr:nvSpPr>
        <xdr:cNvPr id="272" name="楕円 271"/>
        <xdr:cNvSpPr/>
      </xdr:nvSpPr>
      <xdr:spPr>
        <a:xfrm>
          <a:off x="2857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104775</xdr:rowOff>
    </xdr:from>
    <xdr:to>
      <xdr:col>19</xdr:col>
      <xdr:colOff>177800</xdr:colOff>
      <xdr:row>79</xdr:row>
      <xdr:rowOff>112395</xdr:rowOff>
    </xdr:to>
    <xdr:cxnSp macro="">
      <xdr:nvCxnSpPr>
        <xdr:cNvPr id="273" name="直線コネクタ 272"/>
        <xdr:cNvCxnSpPr/>
      </xdr:nvCxnSpPr>
      <xdr:spPr>
        <a:xfrm flipV="1">
          <a:off x="2908300" y="136493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29211</xdr:rowOff>
    </xdr:from>
    <xdr:to>
      <xdr:col>10</xdr:col>
      <xdr:colOff>165100</xdr:colOff>
      <xdr:row>78</xdr:row>
      <xdr:rowOff>130811</xdr:rowOff>
    </xdr:to>
    <xdr:sp macro="" textlink="">
      <xdr:nvSpPr>
        <xdr:cNvPr id="274" name="楕円 273"/>
        <xdr:cNvSpPr/>
      </xdr:nvSpPr>
      <xdr:spPr>
        <a:xfrm>
          <a:off x="1968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80011</xdr:rowOff>
    </xdr:from>
    <xdr:to>
      <xdr:col>15</xdr:col>
      <xdr:colOff>50800</xdr:colOff>
      <xdr:row>79</xdr:row>
      <xdr:rowOff>112395</xdr:rowOff>
    </xdr:to>
    <xdr:cxnSp macro="">
      <xdr:nvCxnSpPr>
        <xdr:cNvPr id="275" name="直線コネクタ 274"/>
        <xdr:cNvCxnSpPr/>
      </xdr:nvCxnSpPr>
      <xdr:spPr>
        <a:xfrm>
          <a:off x="2019300" y="13453111"/>
          <a:ext cx="8890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76"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77" name="n_2aveValue【公営住宅】&#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78" name="n_3aveValue【公営住宅】&#10;有形固定資産減価償却率"/>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279" name="n_1mainValue【公営住宅】&#10;有形固定資産減価償却率"/>
        <xdr:cNvSpPr txBox="1"/>
      </xdr:nvSpPr>
      <xdr:spPr>
        <a:xfrm>
          <a:off x="3582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8272</xdr:rowOff>
    </xdr:from>
    <xdr:ext cx="405111" cy="259045"/>
    <xdr:sp macro="" textlink="">
      <xdr:nvSpPr>
        <xdr:cNvPr id="280" name="n_2mainValue【公営住宅】&#10;有形固定資産減価償却率"/>
        <xdr:cNvSpPr txBox="1"/>
      </xdr:nvSpPr>
      <xdr:spPr>
        <a:xfrm>
          <a:off x="2705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147338</xdr:rowOff>
    </xdr:from>
    <xdr:ext cx="405111" cy="259045"/>
    <xdr:sp macro="" textlink="">
      <xdr:nvSpPr>
        <xdr:cNvPr id="281" name="n_3mainValue【公営住宅】&#10;有形固定資産減価償却率"/>
        <xdr:cNvSpPr txBox="1"/>
      </xdr:nvSpPr>
      <xdr:spPr>
        <a:xfrm>
          <a:off x="1816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5" name="テキスト ボックス 29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7" name="テキスト ボックス 29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9" name="テキスト ボックス 29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85</xdr:row>
      <xdr:rowOff>37071</xdr:rowOff>
    </xdr:from>
    <xdr:to>
      <xdr:col>54</xdr:col>
      <xdr:colOff>189865</xdr:colOff>
      <xdr:row>86</xdr:row>
      <xdr:rowOff>37734</xdr:rowOff>
    </xdr:to>
    <xdr:cxnSp macro="">
      <xdr:nvCxnSpPr>
        <xdr:cNvPr id="303" name="直線コネクタ 302"/>
        <xdr:cNvCxnSpPr/>
      </xdr:nvCxnSpPr>
      <xdr:spPr>
        <a:xfrm flipV="1">
          <a:off x="10476865" y="14610321"/>
          <a:ext cx="0" cy="17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51602</xdr:rowOff>
    </xdr:from>
    <xdr:ext cx="469744" cy="259045"/>
    <xdr:sp macro="" textlink="">
      <xdr:nvSpPr>
        <xdr:cNvPr id="304" name="【公営住宅】&#10;一人当たり面積最小値テキスト"/>
        <xdr:cNvSpPr txBox="1"/>
      </xdr:nvSpPr>
      <xdr:spPr>
        <a:xfrm>
          <a:off x="10515600" y="1479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37734</xdr:rowOff>
    </xdr:from>
    <xdr:to>
      <xdr:col>55</xdr:col>
      <xdr:colOff>88900</xdr:colOff>
      <xdr:row>86</xdr:row>
      <xdr:rowOff>37734</xdr:rowOff>
    </xdr:to>
    <xdr:cxnSp macro="">
      <xdr:nvCxnSpPr>
        <xdr:cNvPr id="305" name="直線コネクタ 304"/>
        <xdr:cNvCxnSpPr/>
      </xdr:nvCxnSpPr>
      <xdr:spPr>
        <a:xfrm>
          <a:off x="10388600" y="1478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155198</xdr:rowOff>
    </xdr:from>
    <xdr:ext cx="469744" cy="259045"/>
    <xdr:sp macro="" textlink="">
      <xdr:nvSpPr>
        <xdr:cNvPr id="306" name="【公営住宅】&#10;一人当たり面積最大値テキスト"/>
        <xdr:cNvSpPr txBox="1"/>
      </xdr:nvSpPr>
      <xdr:spPr>
        <a:xfrm>
          <a:off x="10515600" y="143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37071</xdr:rowOff>
    </xdr:from>
    <xdr:to>
      <xdr:col>55</xdr:col>
      <xdr:colOff>88900</xdr:colOff>
      <xdr:row>85</xdr:row>
      <xdr:rowOff>37071</xdr:rowOff>
    </xdr:to>
    <xdr:cxnSp macro="">
      <xdr:nvCxnSpPr>
        <xdr:cNvPr id="307" name="直線コネクタ 306"/>
        <xdr:cNvCxnSpPr/>
      </xdr:nvCxnSpPr>
      <xdr:spPr>
        <a:xfrm>
          <a:off x="10388600" y="1461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96052</xdr:rowOff>
    </xdr:from>
    <xdr:ext cx="469744" cy="259045"/>
    <xdr:sp macro="" textlink="">
      <xdr:nvSpPr>
        <xdr:cNvPr id="308" name="【公営住宅】&#10;一人当たり面積平均値テキスト"/>
        <xdr:cNvSpPr txBox="1"/>
      </xdr:nvSpPr>
      <xdr:spPr>
        <a:xfrm>
          <a:off x="10515600" y="14669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117625</xdr:rowOff>
    </xdr:from>
    <xdr:to>
      <xdr:col>55</xdr:col>
      <xdr:colOff>50800</xdr:colOff>
      <xdr:row>86</xdr:row>
      <xdr:rowOff>47775</xdr:rowOff>
    </xdr:to>
    <xdr:sp macro="" textlink="">
      <xdr:nvSpPr>
        <xdr:cNvPr id="309" name="フローチャート: 判断 308"/>
        <xdr:cNvSpPr/>
      </xdr:nvSpPr>
      <xdr:spPr>
        <a:xfrm>
          <a:off x="10426700" y="146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118904</xdr:rowOff>
    </xdr:from>
    <xdr:to>
      <xdr:col>50</xdr:col>
      <xdr:colOff>165100</xdr:colOff>
      <xdr:row>86</xdr:row>
      <xdr:rowOff>49054</xdr:rowOff>
    </xdr:to>
    <xdr:sp macro="" textlink="">
      <xdr:nvSpPr>
        <xdr:cNvPr id="310" name="フローチャート: 判断 309"/>
        <xdr:cNvSpPr/>
      </xdr:nvSpPr>
      <xdr:spPr>
        <a:xfrm>
          <a:off x="9588500" y="1469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122265</xdr:rowOff>
    </xdr:from>
    <xdr:to>
      <xdr:col>46</xdr:col>
      <xdr:colOff>38100</xdr:colOff>
      <xdr:row>86</xdr:row>
      <xdr:rowOff>52415</xdr:rowOff>
    </xdr:to>
    <xdr:sp macro="" textlink="">
      <xdr:nvSpPr>
        <xdr:cNvPr id="311" name="フローチャート: 判断 310"/>
        <xdr:cNvSpPr/>
      </xdr:nvSpPr>
      <xdr:spPr>
        <a:xfrm>
          <a:off x="8699500" y="1469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128209</xdr:rowOff>
    </xdr:from>
    <xdr:to>
      <xdr:col>41</xdr:col>
      <xdr:colOff>101600</xdr:colOff>
      <xdr:row>86</xdr:row>
      <xdr:rowOff>58359</xdr:rowOff>
    </xdr:to>
    <xdr:sp macro="" textlink="">
      <xdr:nvSpPr>
        <xdr:cNvPr id="312" name="フローチャート: 判断 311"/>
        <xdr:cNvSpPr/>
      </xdr:nvSpPr>
      <xdr:spPr>
        <a:xfrm>
          <a:off x="7810500" y="1470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37821</xdr:rowOff>
    </xdr:from>
    <xdr:to>
      <xdr:col>50</xdr:col>
      <xdr:colOff>165100</xdr:colOff>
      <xdr:row>85</xdr:row>
      <xdr:rowOff>139421</xdr:rowOff>
    </xdr:to>
    <xdr:sp macro="" textlink="">
      <xdr:nvSpPr>
        <xdr:cNvPr id="318" name="楕円 317"/>
        <xdr:cNvSpPr/>
      </xdr:nvSpPr>
      <xdr:spPr>
        <a:xfrm>
          <a:off x="9588500" y="146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7417</xdr:rowOff>
    </xdr:from>
    <xdr:to>
      <xdr:col>46</xdr:col>
      <xdr:colOff>38100</xdr:colOff>
      <xdr:row>79</xdr:row>
      <xdr:rowOff>109017</xdr:rowOff>
    </xdr:to>
    <xdr:sp macro="" textlink="">
      <xdr:nvSpPr>
        <xdr:cNvPr id="319" name="楕円 318"/>
        <xdr:cNvSpPr/>
      </xdr:nvSpPr>
      <xdr:spPr>
        <a:xfrm>
          <a:off x="8699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58217</xdr:rowOff>
    </xdr:from>
    <xdr:to>
      <xdr:col>50</xdr:col>
      <xdr:colOff>114300</xdr:colOff>
      <xdr:row>85</xdr:row>
      <xdr:rowOff>88621</xdr:rowOff>
    </xdr:to>
    <xdr:cxnSp macro="">
      <xdr:nvCxnSpPr>
        <xdr:cNvPr id="320" name="直線コネクタ 319"/>
        <xdr:cNvCxnSpPr/>
      </xdr:nvCxnSpPr>
      <xdr:spPr>
        <a:xfrm>
          <a:off x="8750300" y="13602767"/>
          <a:ext cx="889000" cy="105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49799</xdr:rowOff>
    </xdr:from>
    <xdr:to>
      <xdr:col>41</xdr:col>
      <xdr:colOff>101600</xdr:colOff>
      <xdr:row>85</xdr:row>
      <xdr:rowOff>151399</xdr:rowOff>
    </xdr:to>
    <xdr:sp macro="" textlink="">
      <xdr:nvSpPr>
        <xdr:cNvPr id="321" name="楕円 320"/>
        <xdr:cNvSpPr/>
      </xdr:nvSpPr>
      <xdr:spPr>
        <a:xfrm>
          <a:off x="7810500" y="14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58217</xdr:rowOff>
    </xdr:from>
    <xdr:to>
      <xdr:col>45</xdr:col>
      <xdr:colOff>177800</xdr:colOff>
      <xdr:row>85</xdr:row>
      <xdr:rowOff>100599</xdr:rowOff>
    </xdr:to>
    <xdr:cxnSp macro="">
      <xdr:nvCxnSpPr>
        <xdr:cNvPr id="322" name="直線コネクタ 321"/>
        <xdr:cNvCxnSpPr/>
      </xdr:nvCxnSpPr>
      <xdr:spPr>
        <a:xfrm flipV="1">
          <a:off x="7861300" y="13602767"/>
          <a:ext cx="889000" cy="10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40181</xdr:rowOff>
    </xdr:from>
    <xdr:ext cx="469744" cy="259045"/>
    <xdr:sp macro="" textlink="">
      <xdr:nvSpPr>
        <xdr:cNvPr id="323" name="n_1aveValue【公営住宅】&#10;一人当たり面積"/>
        <xdr:cNvSpPr txBox="1"/>
      </xdr:nvSpPr>
      <xdr:spPr>
        <a:xfrm>
          <a:off x="9391727" y="1478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43542</xdr:rowOff>
    </xdr:from>
    <xdr:ext cx="469744" cy="259045"/>
    <xdr:sp macro="" textlink="">
      <xdr:nvSpPr>
        <xdr:cNvPr id="324" name="n_2aveValue【公営住宅】&#10;一人当たり面積"/>
        <xdr:cNvSpPr txBox="1"/>
      </xdr:nvSpPr>
      <xdr:spPr>
        <a:xfrm>
          <a:off x="8515427" y="14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49486</xdr:rowOff>
    </xdr:from>
    <xdr:ext cx="469744" cy="259045"/>
    <xdr:sp macro="" textlink="">
      <xdr:nvSpPr>
        <xdr:cNvPr id="325" name="n_3aveValue【公営住宅】&#10;一人当たり面積"/>
        <xdr:cNvSpPr txBox="1"/>
      </xdr:nvSpPr>
      <xdr:spPr>
        <a:xfrm>
          <a:off x="7626427" y="1479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155948</xdr:rowOff>
    </xdr:from>
    <xdr:ext cx="469744" cy="259045"/>
    <xdr:sp macro="" textlink="">
      <xdr:nvSpPr>
        <xdr:cNvPr id="326" name="n_1mainValue【公営住宅】&#10;一人当たり面積"/>
        <xdr:cNvSpPr txBox="1"/>
      </xdr:nvSpPr>
      <xdr:spPr>
        <a:xfrm>
          <a:off x="9391727" y="1438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77</xdr:row>
      <xdr:rowOff>125544</xdr:rowOff>
    </xdr:from>
    <xdr:ext cx="534377" cy="259045"/>
    <xdr:sp macro="" textlink="">
      <xdr:nvSpPr>
        <xdr:cNvPr id="327" name="n_2mainValue【公営住宅】&#10;一人当たり面積"/>
        <xdr:cNvSpPr txBox="1"/>
      </xdr:nvSpPr>
      <xdr:spPr>
        <a:xfrm>
          <a:off x="8483111" y="13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167926</xdr:rowOff>
    </xdr:from>
    <xdr:ext cx="469744" cy="259045"/>
    <xdr:sp macro="" textlink="">
      <xdr:nvSpPr>
        <xdr:cNvPr id="328" name="n_3mainValue【公営住宅】&#10;一人当たり面積"/>
        <xdr:cNvSpPr txBox="1"/>
      </xdr:nvSpPr>
      <xdr:spPr>
        <a:xfrm>
          <a:off x="7626427" y="143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70" name="直線コネクタ 36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2" name="直線コネクタ 37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7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6" name="フローチャート: 判断 37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77" name="フローチャート: 判断 37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78" name="フローチャート: 判断 37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79" name="フローチャート: 判断 37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5" name="楕円 384"/>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6" name="楕円 385"/>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87" name="直線コネクタ 386"/>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388" name="楕円 387"/>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389" name="直線コネクタ 388"/>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90"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91"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392" name="n_3aveValue【認定こども園・幼稚園・保育所】&#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3"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4"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395"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7" name="テキスト ボックス 40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9" name="テキスト ボックス 40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1" name="テキスト ボックス 41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3" name="テキスト ボックス 41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17" name="直線コネクタ 416"/>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18"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19" name="直線コネクタ 418"/>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20"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21" name="直線コネクタ 420"/>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22"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23" name="フローチャート: 判断 422"/>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24" name="フローチャート: 判断 423"/>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25" name="フローチャート: 判断 424"/>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26" name="フローチャート: 判断 425"/>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432" name="楕円 431"/>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169418</xdr:rowOff>
    </xdr:from>
    <xdr:to>
      <xdr:col>107</xdr:col>
      <xdr:colOff>101600</xdr:colOff>
      <xdr:row>39</xdr:row>
      <xdr:rowOff>99568</xdr:rowOff>
    </xdr:to>
    <xdr:sp macro="" textlink="">
      <xdr:nvSpPr>
        <xdr:cNvPr id="433" name="楕円 432"/>
        <xdr:cNvSpPr/>
      </xdr:nvSpPr>
      <xdr:spPr>
        <a:xfrm>
          <a:off x="20383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44196</xdr:rowOff>
    </xdr:from>
    <xdr:to>
      <xdr:col>111</xdr:col>
      <xdr:colOff>177800</xdr:colOff>
      <xdr:row>39</xdr:row>
      <xdr:rowOff>48768</xdr:rowOff>
    </xdr:to>
    <xdr:cxnSp macro="">
      <xdr:nvCxnSpPr>
        <xdr:cNvPr id="434" name="直線コネクタ 433"/>
        <xdr:cNvCxnSpPr/>
      </xdr:nvCxnSpPr>
      <xdr:spPr>
        <a:xfrm flipV="1">
          <a:off x="20434300" y="67307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435" name="楕円 434"/>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53340</xdr:rowOff>
    </xdr:to>
    <xdr:cxnSp macro="">
      <xdr:nvCxnSpPr>
        <xdr:cNvPr id="436" name="直線コネクタ 435"/>
        <xdr:cNvCxnSpPr/>
      </xdr:nvCxnSpPr>
      <xdr:spPr>
        <a:xfrm flipV="1">
          <a:off x="19545300" y="67353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37"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38"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39"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86123</xdr:rowOff>
    </xdr:from>
    <xdr:ext cx="469744" cy="259045"/>
    <xdr:sp macro="" textlink="">
      <xdr:nvSpPr>
        <xdr:cNvPr id="440" name="n_1mainValue【認定こども園・幼稚園・保育所】&#10;一人当たり面積"/>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90695</xdr:rowOff>
    </xdr:from>
    <xdr:ext cx="469744" cy="259045"/>
    <xdr:sp macro="" textlink="">
      <xdr:nvSpPr>
        <xdr:cNvPr id="441" name="n_2mainValue【認定こども園・幼稚園・保育所】&#10;一人当たり面積"/>
        <xdr:cNvSpPr txBox="1"/>
      </xdr:nvSpPr>
      <xdr:spPr>
        <a:xfrm>
          <a:off x="20199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95267</xdr:rowOff>
    </xdr:from>
    <xdr:ext cx="469744" cy="259045"/>
    <xdr:sp macro="" textlink="">
      <xdr:nvSpPr>
        <xdr:cNvPr id="442" name="n_3mainValue【認定こども園・幼稚園・保育所】&#10;一人当たり面積"/>
        <xdr:cNvSpPr txBox="1"/>
      </xdr:nvSpPr>
      <xdr:spPr>
        <a:xfrm>
          <a:off x="19310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4" name="テキスト ボックス 45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4" name="テキスト ボックス 46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68" name="直線コネクタ 467"/>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69"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0" name="直線コネクタ 469"/>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1"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2" name="直線コネクタ 471"/>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73"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4" name="フローチャート: 判断 473"/>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5" name="フローチャート: 判断 474"/>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76" name="フローチャート: 判断 475"/>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7" name="フローチャート: 判断 476"/>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70031</xdr:rowOff>
    </xdr:from>
    <xdr:to>
      <xdr:col>81</xdr:col>
      <xdr:colOff>101600</xdr:colOff>
      <xdr:row>58</xdr:row>
      <xdr:rowOff>181</xdr:rowOff>
    </xdr:to>
    <xdr:sp macro="" textlink="">
      <xdr:nvSpPr>
        <xdr:cNvPr id="483" name="楕円 482"/>
        <xdr:cNvSpPr/>
      </xdr:nvSpPr>
      <xdr:spPr>
        <a:xfrm>
          <a:off x="15430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87993</xdr:rowOff>
    </xdr:from>
    <xdr:to>
      <xdr:col>76</xdr:col>
      <xdr:colOff>165100</xdr:colOff>
      <xdr:row>58</xdr:row>
      <xdr:rowOff>18143</xdr:rowOff>
    </xdr:to>
    <xdr:sp macro="" textlink="">
      <xdr:nvSpPr>
        <xdr:cNvPr id="484" name="楕円 483"/>
        <xdr:cNvSpPr/>
      </xdr:nvSpPr>
      <xdr:spPr>
        <a:xfrm>
          <a:off x="14541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120831</xdr:rowOff>
    </xdr:from>
    <xdr:to>
      <xdr:col>81</xdr:col>
      <xdr:colOff>50800</xdr:colOff>
      <xdr:row>57</xdr:row>
      <xdr:rowOff>138793</xdr:rowOff>
    </xdr:to>
    <xdr:cxnSp macro="">
      <xdr:nvCxnSpPr>
        <xdr:cNvPr id="485" name="直線コネクタ 484"/>
        <xdr:cNvCxnSpPr/>
      </xdr:nvCxnSpPr>
      <xdr:spPr>
        <a:xfrm flipV="1">
          <a:off x="14592300" y="98934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115751</xdr:rowOff>
    </xdr:from>
    <xdr:to>
      <xdr:col>72</xdr:col>
      <xdr:colOff>38100</xdr:colOff>
      <xdr:row>58</xdr:row>
      <xdr:rowOff>45901</xdr:rowOff>
    </xdr:to>
    <xdr:sp macro="" textlink="">
      <xdr:nvSpPr>
        <xdr:cNvPr id="486" name="楕円 485"/>
        <xdr:cNvSpPr/>
      </xdr:nvSpPr>
      <xdr:spPr>
        <a:xfrm>
          <a:off x="13652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138793</xdr:rowOff>
    </xdr:from>
    <xdr:to>
      <xdr:col>76</xdr:col>
      <xdr:colOff>114300</xdr:colOff>
      <xdr:row>57</xdr:row>
      <xdr:rowOff>166551</xdr:rowOff>
    </xdr:to>
    <xdr:cxnSp macro="">
      <xdr:nvCxnSpPr>
        <xdr:cNvPr id="487" name="直線コネクタ 486"/>
        <xdr:cNvCxnSpPr/>
      </xdr:nvCxnSpPr>
      <xdr:spPr>
        <a:xfrm flipV="1">
          <a:off x="13703300" y="99114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88"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89"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90"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16708</xdr:rowOff>
    </xdr:from>
    <xdr:ext cx="405111" cy="259045"/>
    <xdr:sp macro="" textlink="">
      <xdr:nvSpPr>
        <xdr:cNvPr id="491" name="n_1mainValue【学校施設】&#10;有形固定資産減価償却率"/>
        <xdr:cNvSpPr txBox="1"/>
      </xdr:nvSpPr>
      <xdr:spPr>
        <a:xfrm>
          <a:off x="152660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34670</xdr:rowOff>
    </xdr:from>
    <xdr:ext cx="405111" cy="259045"/>
    <xdr:sp macro="" textlink="">
      <xdr:nvSpPr>
        <xdr:cNvPr id="492" name="n_2mainValue【学校施設】&#10;有形固定資産減価償却率"/>
        <xdr:cNvSpPr txBox="1"/>
      </xdr:nvSpPr>
      <xdr:spPr>
        <a:xfrm>
          <a:off x="14389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62428</xdr:rowOff>
    </xdr:from>
    <xdr:ext cx="405111" cy="259045"/>
    <xdr:sp macro="" textlink="">
      <xdr:nvSpPr>
        <xdr:cNvPr id="493" name="n_3mainValue【学校施設】&#10;有形固定資産減価償却率"/>
        <xdr:cNvSpPr txBox="1"/>
      </xdr:nvSpPr>
      <xdr:spPr>
        <a:xfrm>
          <a:off x="135007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4" name="直線コネクタ 5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5" name="テキスト ボックス 5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6" name="直線コネクタ 5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7" name="テキスト ボックス 5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8" name="直線コネクタ 5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9" name="テキスト ボックス 5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0" name="直線コネクタ 5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1" name="テキスト ボックス 5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2" name="直線コネクタ 5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3" name="テキスト ボックス 51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4" name="直線コネクタ 5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5" name="テキスト ボックス 51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7" name="テキスト ボックス 51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19" name="直線コネクタ 518"/>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0"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1" name="直線コネクタ 520"/>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2"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3" name="直線コネクタ 522"/>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24"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5" name="フローチャート: 判断 524"/>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26" name="フローチャート: 判断 525"/>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27" name="フローチャート: 判断 526"/>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28" name="フローチャート: 判断 527"/>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85380</xdr:rowOff>
    </xdr:from>
    <xdr:to>
      <xdr:col>112</xdr:col>
      <xdr:colOff>38100</xdr:colOff>
      <xdr:row>64</xdr:row>
      <xdr:rowOff>15530</xdr:rowOff>
    </xdr:to>
    <xdr:sp macro="" textlink="">
      <xdr:nvSpPr>
        <xdr:cNvPr id="534" name="楕円 533"/>
        <xdr:cNvSpPr/>
      </xdr:nvSpPr>
      <xdr:spPr>
        <a:xfrm>
          <a:off x="21272500" y="108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87449</xdr:rowOff>
    </xdr:from>
    <xdr:to>
      <xdr:col>107</xdr:col>
      <xdr:colOff>101600</xdr:colOff>
      <xdr:row>64</xdr:row>
      <xdr:rowOff>17599</xdr:rowOff>
    </xdr:to>
    <xdr:sp macro="" textlink="">
      <xdr:nvSpPr>
        <xdr:cNvPr id="535" name="楕円 534"/>
        <xdr:cNvSpPr/>
      </xdr:nvSpPr>
      <xdr:spPr>
        <a:xfrm>
          <a:off x="20383500" y="10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136180</xdr:rowOff>
    </xdr:from>
    <xdr:to>
      <xdr:col>111</xdr:col>
      <xdr:colOff>177800</xdr:colOff>
      <xdr:row>63</xdr:row>
      <xdr:rowOff>138249</xdr:rowOff>
    </xdr:to>
    <xdr:cxnSp macro="">
      <xdr:nvCxnSpPr>
        <xdr:cNvPr id="536" name="直線コネクタ 535"/>
        <xdr:cNvCxnSpPr/>
      </xdr:nvCxnSpPr>
      <xdr:spPr>
        <a:xfrm flipV="1">
          <a:off x="20434300" y="10937530"/>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37" name="楕円 536"/>
        <xdr:cNvSpPr/>
      </xdr:nvSpPr>
      <xdr:spPr>
        <a:xfrm>
          <a:off x="19494500" y="10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138249</xdr:rowOff>
    </xdr:from>
    <xdr:to>
      <xdr:col>107</xdr:col>
      <xdr:colOff>50800</xdr:colOff>
      <xdr:row>63</xdr:row>
      <xdr:rowOff>140208</xdr:rowOff>
    </xdr:to>
    <xdr:cxnSp macro="">
      <xdr:nvCxnSpPr>
        <xdr:cNvPr id="538" name="直線コネクタ 537"/>
        <xdr:cNvCxnSpPr/>
      </xdr:nvCxnSpPr>
      <xdr:spPr>
        <a:xfrm flipV="1">
          <a:off x="19545300" y="1093959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39"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40"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41"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6657</xdr:rowOff>
    </xdr:from>
    <xdr:ext cx="469744" cy="259045"/>
    <xdr:sp macro="" textlink="">
      <xdr:nvSpPr>
        <xdr:cNvPr id="542" name="n_1mainValue【学校施設】&#10;一人当たり面積"/>
        <xdr:cNvSpPr txBox="1"/>
      </xdr:nvSpPr>
      <xdr:spPr>
        <a:xfrm>
          <a:off x="21075727" y="109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8726</xdr:rowOff>
    </xdr:from>
    <xdr:ext cx="469744" cy="259045"/>
    <xdr:sp macro="" textlink="">
      <xdr:nvSpPr>
        <xdr:cNvPr id="543" name="n_2mainValue【学校施設】&#10;一人当たり面積"/>
        <xdr:cNvSpPr txBox="1"/>
      </xdr:nvSpPr>
      <xdr:spPr>
        <a:xfrm>
          <a:off x="20199427" y="1098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544" name="n_3mainValue【学校施設】&#10;一人当たり面積"/>
        <xdr:cNvSpPr txBox="1"/>
      </xdr:nvSpPr>
      <xdr:spPr>
        <a:xfrm>
          <a:off x="19310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70" name="直線コネクタ 569"/>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1"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2" name="直線コネクタ 571"/>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4" name="直線コネクタ 5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575"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76" name="フローチャート: 判断 575"/>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577" name="フローチャート: 判断 576"/>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578" name="フローチャート: 判断 577"/>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579" name="フローチャート: 判断 578"/>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5" name="楕円 58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6" name="楕円 585"/>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7" name="直線コネクタ 586"/>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588" name="楕円 587"/>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589" name="直線コネクタ 588"/>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590" name="n_1aveValue【児童館】&#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591" name="n_2aveValue【児童館】&#10;有形固定資産減価償却率"/>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592" name="n_3aveValue【児童館】&#10;有形固定資産減価償却率"/>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3"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4"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595"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19" name="直線コネクタ 618"/>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20"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21" name="直線コネクタ 620"/>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22"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23" name="直線コネクタ 622"/>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24"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25" name="フローチャート: 判断 62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26" name="フローチャート: 判断 625"/>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7" name="フローチャート: 判断 62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28" name="フローチャート: 判断 627"/>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34" name="楕円 633"/>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35" name="楕円 634"/>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57150</xdr:rowOff>
    </xdr:to>
    <xdr:cxnSp macro="">
      <xdr:nvCxnSpPr>
        <xdr:cNvPr id="636" name="直線コネクタ 635"/>
        <xdr:cNvCxnSpPr/>
      </xdr:nvCxnSpPr>
      <xdr:spPr>
        <a:xfrm flipV="1">
          <a:off x="20434300" y="1427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637" name="楕円 636"/>
        <xdr:cNvSpPr/>
      </xdr:nvSpPr>
      <xdr:spPr>
        <a:xfrm>
          <a:off x="19494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64770</xdr:rowOff>
    </xdr:to>
    <xdr:cxnSp macro="">
      <xdr:nvCxnSpPr>
        <xdr:cNvPr id="638" name="直線コネクタ 637"/>
        <xdr:cNvCxnSpPr/>
      </xdr:nvCxnSpPr>
      <xdr:spPr>
        <a:xfrm flipV="1">
          <a:off x="19545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9"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26688</xdr:rowOff>
    </xdr:from>
    <xdr:ext cx="469744" cy="259045"/>
    <xdr:sp macro="" textlink="">
      <xdr:nvSpPr>
        <xdr:cNvPr id="641" name="n_3aveValue【児童館】&#10;一人当たり面積"/>
        <xdr:cNvSpPr txBox="1"/>
      </xdr:nvSpPr>
      <xdr:spPr>
        <a:xfrm>
          <a:off x="19310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642" name="n_1main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43" name="n_2main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644" name="n_3mainValue【児童館】&#10;一人当たり面積"/>
        <xdr:cNvSpPr txBox="1"/>
      </xdr:nvSpPr>
      <xdr:spPr>
        <a:xfrm>
          <a:off x="19310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69" name="直線コネクタ 668"/>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70"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71" name="直線コネクタ 67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74"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75" name="フローチャート: 判断 67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6" name="フローチャート: 判断 67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77" name="フローチャート: 判断 676"/>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78" name="フローチャート: 判断 677"/>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50164</xdr:rowOff>
    </xdr:from>
    <xdr:to>
      <xdr:col>81</xdr:col>
      <xdr:colOff>101600</xdr:colOff>
      <xdr:row>102</xdr:row>
      <xdr:rowOff>151764</xdr:rowOff>
    </xdr:to>
    <xdr:sp macro="" textlink="">
      <xdr:nvSpPr>
        <xdr:cNvPr id="684" name="楕円 683"/>
        <xdr:cNvSpPr/>
      </xdr:nvSpPr>
      <xdr:spPr>
        <a:xfrm>
          <a:off x="15430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685" name="楕円 684"/>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100964</xdr:rowOff>
    </xdr:from>
    <xdr:to>
      <xdr:col>81</xdr:col>
      <xdr:colOff>50800</xdr:colOff>
      <xdr:row>102</xdr:row>
      <xdr:rowOff>121920</xdr:rowOff>
    </xdr:to>
    <xdr:cxnSp macro="">
      <xdr:nvCxnSpPr>
        <xdr:cNvPr id="686" name="直線コネクタ 685"/>
        <xdr:cNvCxnSpPr/>
      </xdr:nvCxnSpPr>
      <xdr:spPr>
        <a:xfrm flipV="1">
          <a:off x="14592300" y="175888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687" name="楕円 686"/>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152400</xdr:rowOff>
    </xdr:to>
    <xdr:cxnSp macro="">
      <xdr:nvCxnSpPr>
        <xdr:cNvPr id="688" name="直線コネクタ 687"/>
        <xdr:cNvCxnSpPr/>
      </xdr:nvCxnSpPr>
      <xdr:spPr>
        <a:xfrm flipV="1">
          <a:off x="13703300" y="17609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9"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90" name="n_2aveValue【公民館】&#10;有形固定資産減価償却率"/>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691"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168291</xdr:rowOff>
    </xdr:from>
    <xdr:ext cx="405111" cy="259045"/>
    <xdr:sp macro="" textlink="">
      <xdr:nvSpPr>
        <xdr:cNvPr id="692" name="n_1mainValue【公民館】&#10;有形固定資産減価償却率"/>
        <xdr:cNvSpPr txBox="1"/>
      </xdr:nvSpPr>
      <xdr:spPr>
        <a:xfrm>
          <a:off x="152660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693"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48277</xdr:rowOff>
    </xdr:from>
    <xdr:ext cx="405111" cy="259045"/>
    <xdr:sp macro="" textlink="">
      <xdr:nvSpPr>
        <xdr:cNvPr id="694" name="n_3mainValue【公民館】&#10;有形固定資産減価償却率"/>
        <xdr:cNvSpPr txBox="1"/>
      </xdr:nvSpPr>
      <xdr:spPr>
        <a:xfrm>
          <a:off x="13500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18" name="直線コネクタ 717"/>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19"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20" name="直線コネクタ 719"/>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21"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22" name="直線コネクタ 721"/>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723"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24" name="フローチャート: 判断 723"/>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5" name="フローチャート: 判断 724"/>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26" name="フローチャート: 判断 725"/>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27" name="フローチャート: 判断 726"/>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146050</xdr:rowOff>
    </xdr:from>
    <xdr:to>
      <xdr:col>112</xdr:col>
      <xdr:colOff>38100</xdr:colOff>
      <xdr:row>103</xdr:row>
      <xdr:rowOff>76200</xdr:rowOff>
    </xdr:to>
    <xdr:sp macro="" textlink="">
      <xdr:nvSpPr>
        <xdr:cNvPr id="733" name="楕円 732"/>
        <xdr:cNvSpPr/>
      </xdr:nvSpPr>
      <xdr:spPr>
        <a:xfrm>
          <a:off x="21272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138430</xdr:rowOff>
    </xdr:from>
    <xdr:to>
      <xdr:col>107</xdr:col>
      <xdr:colOff>101600</xdr:colOff>
      <xdr:row>103</xdr:row>
      <xdr:rowOff>68580</xdr:rowOff>
    </xdr:to>
    <xdr:sp macro="" textlink="">
      <xdr:nvSpPr>
        <xdr:cNvPr id="734" name="楕円 733"/>
        <xdr:cNvSpPr/>
      </xdr:nvSpPr>
      <xdr:spPr>
        <a:xfrm>
          <a:off x="20383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17780</xdr:rowOff>
    </xdr:from>
    <xdr:to>
      <xdr:col>111</xdr:col>
      <xdr:colOff>177800</xdr:colOff>
      <xdr:row>103</xdr:row>
      <xdr:rowOff>25400</xdr:rowOff>
    </xdr:to>
    <xdr:cxnSp macro="">
      <xdr:nvCxnSpPr>
        <xdr:cNvPr id="735" name="直線コネクタ 734"/>
        <xdr:cNvCxnSpPr/>
      </xdr:nvCxnSpPr>
      <xdr:spPr>
        <a:xfrm>
          <a:off x="20434300" y="17677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149861</xdr:rowOff>
    </xdr:from>
    <xdr:to>
      <xdr:col>102</xdr:col>
      <xdr:colOff>165100</xdr:colOff>
      <xdr:row>103</xdr:row>
      <xdr:rowOff>80011</xdr:rowOff>
    </xdr:to>
    <xdr:sp macro="" textlink="">
      <xdr:nvSpPr>
        <xdr:cNvPr id="736" name="楕円 735"/>
        <xdr:cNvSpPr/>
      </xdr:nvSpPr>
      <xdr:spPr>
        <a:xfrm>
          <a:off x="19494500" y="176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17780</xdr:rowOff>
    </xdr:from>
    <xdr:to>
      <xdr:col>107</xdr:col>
      <xdr:colOff>50800</xdr:colOff>
      <xdr:row>103</xdr:row>
      <xdr:rowOff>29211</xdr:rowOff>
    </xdr:to>
    <xdr:cxnSp macro="">
      <xdr:nvCxnSpPr>
        <xdr:cNvPr id="737" name="直線コネクタ 736"/>
        <xdr:cNvCxnSpPr/>
      </xdr:nvCxnSpPr>
      <xdr:spPr>
        <a:xfrm flipV="1">
          <a:off x="19545300" y="17677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38"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739" name="n_2aveValue【公民館】&#10;一人当たり面積"/>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740" name="n_3aveValue【公民館】&#10;一人当たり面積"/>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92727</xdr:rowOff>
    </xdr:from>
    <xdr:ext cx="469744" cy="259045"/>
    <xdr:sp macro="" textlink="">
      <xdr:nvSpPr>
        <xdr:cNvPr id="741" name="n_1mainValue【公民館】&#10;一人当たり面積"/>
        <xdr:cNvSpPr txBox="1"/>
      </xdr:nvSpPr>
      <xdr:spPr>
        <a:xfrm>
          <a:off x="21075727" y="1740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85107</xdr:rowOff>
    </xdr:from>
    <xdr:ext cx="469744" cy="259045"/>
    <xdr:sp macro="" textlink="">
      <xdr:nvSpPr>
        <xdr:cNvPr id="742" name="n_2mainValue【公民館】&#10;一人当たり面積"/>
        <xdr:cNvSpPr txBox="1"/>
      </xdr:nvSpPr>
      <xdr:spPr>
        <a:xfrm>
          <a:off x="20199427" y="174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96538</xdr:rowOff>
    </xdr:from>
    <xdr:ext cx="469744" cy="259045"/>
    <xdr:sp macro="" textlink="">
      <xdr:nvSpPr>
        <xdr:cNvPr id="743" name="n_3mainValue【公民館】&#10;一人当たり面積"/>
        <xdr:cNvSpPr txBox="1"/>
      </xdr:nvSpPr>
      <xdr:spPr>
        <a:xfrm>
          <a:off x="19310427"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各施設の有形固定資産減価償却率は高い状況であり、施設の老朽化が進んでいる。</a:t>
          </a:r>
        </a:p>
        <a:p>
          <a:r>
            <a:rPr kumimoji="1" lang="ja-JP" altLang="en-US" sz="1300">
              <a:latin typeface="ＭＳ Ｐゴシック" panose="020B0600070205080204" pitchFamily="50" charset="-128"/>
              <a:ea typeface="ＭＳ Ｐゴシック" panose="020B0600070205080204" pitchFamily="50" charset="-128"/>
            </a:rPr>
            <a:t>公営住宅、児童館および公民館において、有形固定資産減価償却率が高く、公営住宅は、旧産炭地である当町が炭鉱閉山時の人口減少対策のため、多くの公営住宅を建設してきたが、セーフティネットを兼ねる公営住宅のため、減少させるのは厳しい状況である。</a:t>
          </a:r>
        </a:p>
        <a:p>
          <a:r>
            <a:rPr kumimoji="1" lang="ja-JP" altLang="en-US" sz="1300">
              <a:latin typeface="ＭＳ Ｐゴシック" panose="020B0600070205080204" pitchFamily="50" charset="-128"/>
              <a:ea typeface="ＭＳ Ｐゴシック" panose="020B0600070205080204" pitchFamily="50" charset="-128"/>
            </a:rPr>
            <a:t>糸田町公営住宅長寿命化計画により、建替等実施中である。</a:t>
          </a:r>
        </a:p>
        <a:p>
          <a:r>
            <a:rPr kumimoji="1" lang="ja-JP" altLang="en-US" sz="1300">
              <a:latin typeface="ＭＳ Ｐゴシック" panose="020B0600070205080204" pitchFamily="50" charset="-128"/>
              <a:ea typeface="ＭＳ Ｐゴシック" panose="020B0600070205080204" pitchFamily="50" charset="-128"/>
            </a:rPr>
            <a:t>児童館については、隣接する他施設との複合化を計画・実施中である。</a:t>
          </a:r>
        </a:p>
        <a:p>
          <a:r>
            <a:rPr kumimoji="1" lang="ja-JP" altLang="en-US" sz="1300">
              <a:latin typeface="ＭＳ Ｐゴシック" panose="020B0600070205080204" pitchFamily="50" charset="-128"/>
              <a:ea typeface="ＭＳ Ｐゴシック" panose="020B0600070205080204" pitchFamily="50" charset="-128"/>
            </a:rPr>
            <a:t>保育所についても、有形固定資産減価償却率が高い状況である。現在２ヶ所ある町立保育所については、統合化を含めた検討が必要な状況であるが、少子高齢化社会の中、時期については未定の状況である。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70049</xdr:rowOff>
    </xdr:from>
    <xdr:ext cx="405111" cy="259045"/>
    <xdr:sp macro="" textlink="">
      <xdr:nvSpPr>
        <xdr:cNvPr id="65" name="n_1aveValue【図書館】&#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17797</xdr:rowOff>
    </xdr:from>
    <xdr:ext cx="405111" cy="259045"/>
    <xdr:sp macro="" textlink="">
      <xdr:nvSpPr>
        <xdr:cNvPr id="67" name="n_2ave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5" name="楕円 74"/>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98878</xdr:rowOff>
    </xdr:from>
    <xdr:to>
      <xdr:col>15</xdr:col>
      <xdr:colOff>101600</xdr:colOff>
      <xdr:row>40</xdr:row>
      <xdr:rowOff>29028</xdr:rowOff>
    </xdr:to>
    <xdr:sp macro="" textlink="">
      <xdr:nvSpPr>
        <xdr:cNvPr id="76" name="楕円 75"/>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7" name="直線コネクタ 76"/>
        <xdr:cNvCxnSpPr/>
      </xdr:nvCxnSpPr>
      <xdr:spPr>
        <a:xfrm flipV="1">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78" name="楕円 77"/>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79" name="直線コネクタ 78"/>
        <xdr:cNvCxnSpPr/>
      </xdr:nvCxnSpPr>
      <xdr:spPr>
        <a:xfrm flipV="1">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158949</xdr:rowOff>
    </xdr:from>
    <xdr:ext cx="405111" cy="259045"/>
    <xdr:sp macro="" textlink="">
      <xdr:nvSpPr>
        <xdr:cNvPr id="80"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1"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2"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6" name="直線コネクタ 105"/>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1"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2" name="フローチャート: 判断 111"/>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3" name="フローチャート: 判断 112"/>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14"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5" name="フローチャート: 判断 114"/>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120667</xdr:rowOff>
    </xdr:from>
    <xdr:ext cx="469744" cy="259045"/>
    <xdr:sp macro="" textlink="">
      <xdr:nvSpPr>
        <xdr:cNvPr id="116"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8"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4" name="楕円 123"/>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25" name="楕円 124"/>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49530</xdr:rowOff>
    </xdr:to>
    <xdr:cxnSp macro="">
      <xdr:nvCxnSpPr>
        <xdr:cNvPr id="126" name="直線コネクタ 125"/>
        <xdr:cNvCxnSpPr/>
      </xdr:nvCxnSpPr>
      <xdr:spPr>
        <a:xfrm>
          <a:off x="8750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27" name="楕円 126"/>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49530</xdr:rowOff>
    </xdr:from>
    <xdr:to>
      <xdr:col>45</xdr:col>
      <xdr:colOff>177800</xdr:colOff>
      <xdr:row>41</xdr:row>
      <xdr:rowOff>53340</xdr:rowOff>
    </xdr:to>
    <xdr:cxnSp macro="">
      <xdr:nvCxnSpPr>
        <xdr:cNvPr id="128" name="直線コネクタ 127"/>
        <xdr:cNvCxnSpPr/>
      </xdr:nvCxnSpPr>
      <xdr:spPr>
        <a:xfrm flipV="1">
          <a:off x="7861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91457</xdr:rowOff>
    </xdr:from>
    <xdr:ext cx="469744" cy="259045"/>
    <xdr:sp macro="" textlink="">
      <xdr:nvSpPr>
        <xdr:cNvPr id="129" name="n_1mainValue【図書館】&#10;一人当たり面積"/>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30" name="n_2mainValue【図書館】&#10;一人当たり面積"/>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31" name="n_3mainValue【図書館】&#10;一人当たり面積"/>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6" name="直線コネクタ 155"/>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7"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8" name="直線コネクタ 157"/>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1"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2" name="フローチャート: 判断 161"/>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3" name="フローチャート: 判断 162"/>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64"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65" name="フローチャート: 判断 164"/>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166"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7" name="フローチャート: 判断 166"/>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168"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74" name="楕円 173"/>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103505</xdr:rowOff>
    </xdr:from>
    <xdr:to>
      <xdr:col>15</xdr:col>
      <xdr:colOff>101600</xdr:colOff>
      <xdr:row>57</xdr:row>
      <xdr:rowOff>33655</xdr:rowOff>
    </xdr:to>
    <xdr:sp macro="" textlink="">
      <xdr:nvSpPr>
        <xdr:cNvPr id="175" name="楕円 174"/>
        <xdr:cNvSpPr/>
      </xdr:nvSpPr>
      <xdr:spPr>
        <a:xfrm>
          <a:off x="2857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154305</xdr:rowOff>
    </xdr:to>
    <xdr:cxnSp macro="">
      <xdr:nvCxnSpPr>
        <xdr:cNvPr id="176" name="直線コネクタ 175"/>
        <xdr:cNvCxnSpPr/>
      </xdr:nvCxnSpPr>
      <xdr:spPr>
        <a:xfrm flipV="1">
          <a:off x="2908300" y="9725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135890</xdr:rowOff>
    </xdr:from>
    <xdr:to>
      <xdr:col>10</xdr:col>
      <xdr:colOff>165100</xdr:colOff>
      <xdr:row>57</xdr:row>
      <xdr:rowOff>66040</xdr:rowOff>
    </xdr:to>
    <xdr:sp macro="" textlink="">
      <xdr:nvSpPr>
        <xdr:cNvPr id="177" name="楕円 176"/>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154305</xdr:rowOff>
    </xdr:from>
    <xdr:to>
      <xdr:col>15</xdr:col>
      <xdr:colOff>50800</xdr:colOff>
      <xdr:row>57</xdr:row>
      <xdr:rowOff>15240</xdr:rowOff>
    </xdr:to>
    <xdr:cxnSp macro="">
      <xdr:nvCxnSpPr>
        <xdr:cNvPr id="178" name="直線コネクタ 177"/>
        <xdr:cNvCxnSpPr/>
      </xdr:nvCxnSpPr>
      <xdr:spPr>
        <a:xfrm flipV="1">
          <a:off x="2019300" y="9755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19702</xdr:rowOff>
    </xdr:from>
    <xdr:ext cx="405111" cy="259045"/>
    <xdr:sp macro="" textlink="">
      <xdr:nvSpPr>
        <xdr:cNvPr id="179" name="n_1mainValue【体育館・プール】&#10;有形固定資産減価償却率"/>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50182</xdr:rowOff>
    </xdr:from>
    <xdr:ext cx="405111" cy="259045"/>
    <xdr:sp macro="" textlink="">
      <xdr:nvSpPr>
        <xdr:cNvPr id="180" name="n_2mainValue【体育館・プール】&#10;有形固定資産減価償却率"/>
        <xdr:cNvSpPr txBox="1"/>
      </xdr:nvSpPr>
      <xdr:spPr>
        <a:xfrm>
          <a:off x="27057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82567</xdr:rowOff>
    </xdr:from>
    <xdr:ext cx="405111" cy="259045"/>
    <xdr:sp macro="" textlink="">
      <xdr:nvSpPr>
        <xdr:cNvPr id="181" name="n_3mainValue【体育館・プール】&#10;有形固定資産減価償却率"/>
        <xdr:cNvSpPr txBox="1"/>
      </xdr:nvSpPr>
      <xdr:spPr>
        <a:xfrm>
          <a:off x="1816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5" name="テキスト ボックス 194"/>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7" name="テキスト ボックス 196"/>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9" name="テキスト ボックス 198"/>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1" name="テキスト ボックス 20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3" name="直線コネクタ 202"/>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4"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5" name="直線コネクタ 204"/>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6"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7" name="直線コネクタ 206"/>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208" name="【体育館・プール】&#10;一人当たり面積平均値テキスト"/>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9" name="フローチャート: 判断 208"/>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0" name="フローチャート: 判断 209"/>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11"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12" name="フローチャート: 判断 211"/>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213"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14" name="フローチャート: 判断 213"/>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215"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115370</xdr:rowOff>
    </xdr:from>
    <xdr:to>
      <xdr:col>50</xdr:col>
      <xdr:colOff>165100</xdr:colOff>
      <xdr:row>64</xdr:row>
      <xdr:rowOff>45520</xdr:rowOff>
    </xdr:to>
    <xdr:sp macro="" textlink="">
      <xdr:nvSpPr>
        <xdr:cNvPr id="221" name="楕円 220"/>
        <xdr:cNvSpPr/>
      </xdr:nvSpPr>
      <xdr:spPr>
        <a:xfrm>
          <a:off x="9588500" y="109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115415</xdr:rowOff>
    </xdr:from>
    <xdr:to>
      <xdr:col>46</xdr:col>
      <xdr:colOff>38100</xdr:colOff>
      <xdr:row>64</xdr:row>
      <xdr:rowOff>45565</xdr:rowOff>
    </xdr:to>
    <xdr:sp macro="" textlink="">
      <xdr:nvSpPr>
        <xdr:cNvPr id="222" name="楕円 221"/>
        <xdr:cNvSpPr/>
      </xdr:nvSpPr>
      <xdr:spPr>
        <a:xfrm>
          <a:off x="8699500" y="109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166170</xdr:rowOff>
    </xdr:from>
    <xdr:to>
      <xdr:col>50</xdr:col>
      <xdr:colOff>114300</xdr:colOff>
      <xdr:row>63</xdr:row>
      <xdr:rowOff>166215</xdr:rowOff>
    </xdr:to>
    <xdr:cxnSp macro="">
      <xdr:nvCxnSpPr>
        <xdr:cNvPr id="223" name="直線コネクタ 222"/>
        <xdr:cNvCxnSpPr/>
      </xdr:nvCxnSpPr>
      <xdr:spPr>
        <a:xfrm flipV="1">
          <a:off x="8750300" y="109675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115484</xdr:rowOff>
    </xdr:from>
    <xdr:to>
      <xdr:col>41</xdr:col>
      <xdr:colOff>101600</xdr:colOff>
      <xdr:row>64</xdr:row>
      <xdr:rowOff>45634</xdr:rowOff>
    </xdr:to>
    <xdr:sp macro="" textlink="">
      <xdr:nvSpPr>
        <xdr:cNvPr id="224" name="楕円 223"/>
        <xdr:cNvSpPr/>
      </xdr:nvSpPr>
      <xdr:spPr>
        <a:xfrm>
          <a:off x="7810500" y="109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166215</xdr:rowOff>
    </xdr:from>
    <xdr:to>
      <xdr:col>45</xdr:col>
      <xdr:colOff>177800</xdr:colOff>
      <xdr:row>63</xdr:row>
      <xdr:rowOff>166284</xdr:rowOff>
    </xdr:to>
    <xdr:cxnSp macro="">
      <xdr:nvCxnSpPr>
        <xdr:cNvPr id="225" name="直線コネクタ 224"/>
        <xdr:cNvCxnSpPr/>
      </xdr:nvCxnSpPr>
      <xdr:spPr>
        <a:xfrm flipV="1">
          <a:off x="7861300" y="1096756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36647</xdr:rowOff>
    </xdr:from>
    <xdr:ext cx="469744" cy="259045"/>
    <xdr:sp macro="" textlink="">
      <xdr:nvSpPr>
        <xdr:cNvPr id="226" name="n_1mainValue【体育館・プール】&#10;一人当たり面積"/>
        <xdr:cNvSpPr txBox="1"/>
      </xdr:nvSpPr>
      <xdr:spPr>
        <a:xfrm>
          <a:off x="9391727" y="110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36692</xdr:rowOff>
    </xdr:from>
    <xdr:ext cx="469744" cy="259045"/>
    <xdr:sp macro="" textlink="">
      <xdr:nvSpPr>
        <xdr:cNvPr id="227" name="n_2mainValue【体育館・プール】&#10;一人当たり面積"/>
        <xdr:cNvSpPr txBox="1"/>
      </xdr:nvSpPr>
      <xdr:spPr>
        <a:xfrm>
          <a:off x="8515427" y="110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36761</xdr:rowOff>
    </xdr:from>
    <xdr:ext cx="469744" cy="259045"/>
    <xdr:sp macro="" textlink="">
      <xdr:nvSpPr>
        <xdr:cNvPr id="228" name="n_3mainValue【体育館・プール】&#10;一人当たり面積"/>
        <xdr:cNvSpPr txBox="1"/>
      </xdr:nvSpPr>
      <xdr:spPr>
        <a:xfrm>
          <a:off x="7626427" y="1100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62"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63" name="フローチャート: 判断 262"/>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264"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65" name="フローチャート: 判断 26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66"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272" name="楕円 271"/>
        <xdr:cNvSpPr/>
      </xdr:nvSpPr>
      <xdr:spPr>
        <a:xfrm>
          <a:off x="3746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3" name="楕円 272"/>
        <xdr:cNvSpPr/>
      </xdr:nvSpPr>
      <xdr:spPr>
        <a:xfrm>
          <a:off x="2857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31569</xdr:rowOff>
    </xdr:to>
    <xdr:cxnSp macro="">
      <xdr:nvCxnSpPr>
        <xdr:cNvPr id="274" name="直線コネクタ 273"/>
        <xdr:cNvCxnSpPr/>
      </xdr:nvCxnSpPr>
      <xdr:spPr>
        <a:xfrm flipV="1">
          <a:off x="2908300" y="140480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楕円 274"/>
        <xdr:cNvSpPr/>
      </xdr:nvSpPr>
      <xdr:spPr>
        <a:xfrm>
          <a:off x="1968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82</xdr:row>
      <xdr:rowOff>74023</xdr:rowOff>
    </xdr:to>
    <xdr:cxnSp macro="">
      <xdr:nvCxnSpPr>
        <xdr:cNvPr id="276" name="直線コネクタ 275"/>
        <xdr:cNvCxnSpPr/>
      </xdr:nvCxnSpPr>
      <xdr:spPr>
        <a:xfrm flipV="1">
          <a:off x="2019300" y="140904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77" name="n_1main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78" name="n_2main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115950</xdr:rowOff>
    </xdr:from>
    <xdr:ext cx="405111" cy="259045"/>
    <xdr:sp macro="" textlink="">
      <xdr:nvSpPr>
        <xdr:cNvPr id="279" name="n_3main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3" name="直線コネクタ 302"/>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5" name="直線コネクタ 30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6"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07" name="直線コネクタ 306"/>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308"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9" name="フローチャート: 判断 308"/>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0" name="フローチャート: 判断 309"/>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311"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312" name="フローチャート: 判断 311"/>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313"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314" name="フローチャート: 判断 313"/>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315"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66548</xdr:rowOff>
    </xdr:from>
    <xdr:to>
      <xdr:col>50</xdr:col>
      <xdr:colOff>165100</xdr:colOff>
      <xdr:row>85</xdr:row>
      <xdr:rowOff>168148</xdr:rowOff>
    </xdr:to>
    <xdr:sp macro="" textlink="">
      <xdr:nvSpPr>
        <xdr:cNvPr id="321" name="楕円 320"/>
        <xdr:cNvSpPr/>
      </xdr:nvSpPr>
      <xdr:spPr>
        <a:xfrm>
          <a:off x="9588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68072</xdr:rowOff>
    </xdr:from>
    <xdr:to>
      <xdr:col>46</xdr:col>
      <xdr:colOff>38100</xdr:colOff>
      <xdr:row>85</xdr:row>
      <xdr:rowOff>169672</xdr:rowOff>
    </xdr:to>
    <xdr:sp macro="" textlink="">
      <xdr:nvSpPr>
        <xdr:cNvPr id="322" name="楕円 321"/>
        <xdr:cNvSpPr/>
      </xdr:nvSpPr>
      <xdr:spPr>
        <a:xfrm>
          <a:off x="8699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117348</xdr:rowOff>
    </xdr:from>
    <xdr:to>
      <xdr:col>50</xdr:col>
      <xdr:colOff>114300</xdr:colOff>
      <xdr:row>85</xdr:row>
      <xdr:rowOff>118872</xdr:rowOff>
    </xdr:to>
    <xdr:cxnSp macro="">
      <xdr:nvCxnSpPr>
        <xdr:cNvPr id="323" name="直線コネクタ 322"/>
        <xdr:cNvCxnSpPr/>
      </xdr:nvCxnSpPr>
      <xdr:spPr>
        <a:xfrm flipV="1">
          <a:off x="8750300" y="146905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70358</xdr:rowOff>
    </xdr:from>
    <xdr:to>
      <xdr:col>41</xdr:col>
      <xdr:colOff>101600</xdr:colOff>
      <xdr:row>86</xdr:row>
      <xdr:rowOff>508</xdr:rowOff>
    </xdr:to>
    <xdr:sp macro="" textlink="">
      <xdr:nvSpPr>
        <xdr:cNvPr id="324" name="楕円 323"/>
        <xdr:cNvSpPr/>
      </xdr:nvSpPr>
      <xdr:spPr>
        <a:xfrm>
          <a:off x="7810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118872</xdr:rowOff>
    </xdr:from>
    <xdr:to>
      <xdr:col>45</xdr:col>
      <xdr:colOff>177800</xdr:colOff>
      <xdr:row>85</xdr:row>
      <xdr:rowOff>121158</xdr:rowOff>
    </xdr:to>
    <xdr:cxnSp macro="">
      <xdr:nvCxnSpPr>
        <xdr:cNvPr id="325" name="直線コネクタ 324"/>
        <xdr:cNvCxnSpPr/>
      </xdr:nvCxnSpPr>
      <xdr:spPr>
        <a:xfrm flipV="1">
          <a:off x="7861300" y="146921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159275</xdr:rowOff>
    </xdr:from>
    <xdr:ext cx="469744" cy="259045"/>
    <xdr:sp macro="" textlink="">
      <xdr:nvSpPr>
        <xdr:cNvPr id="326" name="n_1mainValue【福祉施設】&#10;一人当たり面積"/>
        <xdr:cNvSpPr txBox="1"/>
      </xdr:nvSpPr>
      <xdr:spPr>
        <a:xfrm>
          <a:off x="93917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160799</xdr:rowOff>
    </xdr:from>
    <xdr:ext cx="469744" cy="259045"/>
    <xdr:sp macro="" textlink="">
      <xdr:nvSpPr>
        <xdr:cNvPr id="327" name="n_2mainValue【福祉施設】&#10;一人当たり面積"/>
        <xdr:cNvSpPr txBox="1"/>
      </xdr:nvSpPr>
      <xdr:spPr>
        <a:xfrm>
          <a:off x="8515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163085</xdr:rowOff>
    </xdr:from>
    <xdr:ext cx="469744" cy="259045"/>
    <xdr:sp macro="" textlink="">
      <xdr:nvSpPr>
        <xdr:cNvPr id="328" name="n_3mainValue【福祉施設】&#10;一人当たり面積"/>
        <xdr:cNvSpPr txBox="1"/>
      </xdr:nvSpPr>
      <xdr:spPr>
        <a:xfrm>
          <a:off x="7626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54" name="直線コネクタ 353"/>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55"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56" name="直線コネクタ 355"/>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8" name="直線コネクタ 35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9"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60" name="フローチャート: 判断 359"/>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61" name="フローチャート: 判断 360"/>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362" name="n_1ave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363" name="フローチャート: 判断 362"/>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90369</xdr:rowOff>
    </xdr:from>
    <xdr:ext cx="405111" cy="259045"/>
    <xdr:sp macro="" textlink="">
      <xdr:nvSpPr>
        <xdr:cNvPr id="364" name="n_2aveValue【市民会館】&#10;有形固定資産減価償却率"/>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365" name="フローチャート: 判断 364"/>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72407</xdr:rowOff>
    </xdr:from>
    <xdr:ext cx="405111" cy="259045"/>
    <xdr:sp macro="" textlink="">
      <xdr:nvSpPr>
        <xdr:cNvPr id="366" name="n_3ave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372" name="楕円 371"/>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74386</xdr:rowOff>
    </xdr:from>
    <xdr:to>
      <xdr:col>15</xdr:col>
      <xdr:colOff>101600</xdr:colOff>
      <xdr:row>103</xdr:row>
      <xdr:rowOff>4536</xdr:rowOff>
    </xdr:to>
    <xdr:sp macro="" textlink="">
      <xdr:nvSpPr>
        <xdr:cNvPr id="373" name="楕円 372"/>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125186</xdr:rowOff>
    </xdr:to>
    <xdr:cxnSp macro="">
      <xdr:nvCxnSpPr>
        <xdr:cNvPr id="374" name="直線コネクタ 373"/>
        <xdr:cNvCxnSpPr/>
      </xdr:nvCxnSpPr>
      <xdr:spPr>
        <a:xfrm flipV="1">
          <a:off x="2908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375" name="楕円 374"/>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125186</xdr:rowOff>
    </xdr:from>
    <xdr:to>
      <xdr:col>15</xdr:col>
      <xdr:colOff>50800</xdr:colOff>
      <xdr:row>102</xdr:row>
      <xdr:rowOff>157843</xdr:rowOff>
    </xdr:to>
    <xdr:cxnSp macro="">
      <xdr:nvCxnSpPr>
        <xdr:cNvPr id="376" name="直線コネクタ 375"/>
        <xdr:cNvCxnSpPr/>
      </xdr:nvCxnSpPr>
      <xdr:spPr>
        <a:xfrm flipV="1">
          <a:off x="2019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159856</xdr:rowOff>
    </xdr:from>
    <xdr:ext cx="405111" cy="259045"/>
    <xdr:sp macro="" textlink="">
      <xdr:nvSpPr>
        <xdr:cNvPr id="377" name="n_1mainValue【市民会館】&#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378" name="n_2mainValue【市民会館】&#10;有形固定資産減価償却率"/>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379" name="n_3mainValue【市民会館】&#10;有形固定資産減価償却率"/>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03" name="直線コネクタ 402"/>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04"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05" name="直線コネクタ 404"/>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06"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07" name="直線コネクタ 406"/>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08"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09" name="フローチャート: 判断 408"/>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10" name="フローチャート: 判断 409"/>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411"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412" name="フローチャート: 判断 411"/>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413"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414" name="フローチャート: 判断 413"/>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415"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113792</xdr:rowOff>
    </xdr:from>
    <xdr:to>
      <xdr:col>50</xdr:col>
      <xdr:colOff>165100</xdr:colOff>
      <xdr:row>108</xdr:row>
      <xdr:rowOff>43942</xdr:rowOff>
    </xdr:to>
    <xdr:sp macro="" textlink="">
      <xdr:nvSpPr>
        <xdr:cNvPr id="421" name="楕円 420"/>
        <xdr:cNvSpPr/>
      </xdr:nvSpPr>
      <xdr:spPr>
        <a:xfrm>
          <a:off x="9588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116078</xdr:rowOff>
    </xdr:from>
    <xdr:to>
      <xdr:col>46</xdr:col>
      <xdr:colOff>38100</xdr:colOff>
      <xdr:row>108</xdr:row>
      <xdr:rowOff>46228</xdr:rowOff>
    </xdr:to>
    <xdr:sp macro="" textlink="">
      <xdr:nvSpPr>
        <xdr:cNvPr id="422" name="楕円 421"/>
        <xdr:cNvSpPr/>
      </xdr:nvSpPr>
      <xdr:spPr>
        <a:xfrm>
          <a:off x="8699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164592</xdr:rowOff>
    </xdr:from>
    <xdr:to>
      <xdr:col>50</xdr:col>
      <xdr:colOff>114300</xdr:colOff>
      <xdr:row>107</xdr:row>
      <xdr:rowOff>166878</xdr:rowOff>
    </xdr:to>
    <xdr:cxnSp macro="">
      <xdr:nvCxnSpPr>
        <xdr:cNvPr id="423" name="直線コネクタ 422"/>
        <xdr:cNvCxnSpPr/>
      </xdr:nvCxnSpPr>
      <xdr:spPr>
        <a:xfrm flipV="1">
          <a:off x="8750300" y="18509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117602</xdr:rowOff>
    </xdr:from>
    <xdr:to>
      <xdr:col>41</xdr:col>
      <xdr:colOff>101600</xdr:colOff>
      <xdr:row>108</xdr:row>
      <xdr:rowOff>47752</xdr:rowOff>
    </xdr:to>
    <xdr:sp macro="" textlink="">
      <xdr:nvSpPr>
        <xdr:cNvPr id="424" name="楕円 423"/>
        <xdr:cNvSpPr/>
      </xdr:nvSpPr>
      <xdr:spPr>
        <a:xfrm>
          <a:off x="7810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166878</xdr:rowOff>
    </xdr:from>
    <xdr:to>
      <xdr:col>45</xdr:col>
      <xdr:colOff>177800</xdr:colOff>
      <xdr:row>107</xdr:row>
      <xdr:rowOff>168402</xdr:rowOff>
    </xdr:to>
    <xdr:cxnSp macro="">
      <xdr:nvCxnSpPr>
        <xdr:cNvPr id="425" name="直線コネクタ 424"/>
        <xdr:cNvCxnSpPr/>
      </xdr:nvCxnSpPr>
      <xdr:spPr>
        <a:xfrm flipV="1">
          <a:off x="7861300" y="185120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35069</xdr:rowOff>
    </xdr:from>
    <xdr:ext cx="469744" cy="259045"/>
    <xdr:sp macro="" textlink="">
      <xdr:nvSpPr>
        <xdr:cNvPr id="426" name="n_1mainValue【市民会館】&#10;一人当たり面積"/>
        <xdr:cNvSpPr txBox="1"/>
      </xdr:nvSpPr>
      <xdr:spPr>
        <a:xfrm>
          <a:off x="93917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37355</xdr:rowOff>
    </xdr:from>
    <xdr:ext cx="469744" cy="259045"/>
    <xdr:sp macro="" textlink="">
      <xdr:nvSpPr>
        <xdr:cNvPr id="427" name="n_2mainValue【市民会館】&#10;一人当たり面積"/>
        <xdr:cNvSpPr txBox="1"/>
      </xdr:nvSpPr>
      <xdr:spPr>
        <a:xfrm>
          <a:off x="8515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38879</xdr:rowOff>
    </xdr:from>
    <xdr:ext cx="469744" cy="259045"/>
    <xdr:sp macro="" textlink="">
      <xdr:nvSpPr>
        <xdr:cNvPr id="428" name="n_3mainValue【市民会館】&#10;一人当たり面積"/>
        <xdr:cNvSpPr txBox="1"/>
      </xdr:nvSpPr>
      <xdr:spPr>
        <a:xfrm>
          <a:off x="76264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54" name="直線コネクタ 453"/>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55"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56" name="直線コネクタ 455"/>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459"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60" name="フローチャート: 判断 459"/>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61" name="フローチャート: 判断 460"/>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462"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63" name="フローチャート: 判断 46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464"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465" name="フローチャート: 判断 464"/>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93634</xdr:rowOff>
    </xdr:from>
    <xdr:ext cx="405111" cy="259045"/>
    <xdr:sp macro="" textlink="">
      <xdr:nvSpPr>
        <xdr:cNvPr id="466" name="n_3aveValue【一般廃棄物処理施設】&#10;有形固定資産減価償却率"/>
        <xdr:cNvSpPr txBox="1"/>
      </xdr:nvSpPr>
      <xdr:spPr>
        <a:xfrm>
          <a:off x="13500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98878</xdr:rowOff>
    </xdr:from>
    <xdr:to>
      <xdr:col>81</xdr:col>
      <xdr:colOff>101600</xdr:colOff>
      <xdr:row>35</xdr:row>
      <xdr:rowOff>29028</xdr:rowOff>
    </xdr:to>
    <xdr:sp macro="" textlink="">
      <xdr:nvSpPr>
        <xdr:cNvPr id="472" name="楕円 471"/>
        <xdr:cNvSpPr/>
      </xdr:nvSpPr>
      <xdr:spPr>
        <a:xfrm>
          <a:off x="15430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142966</xdr:rowOff>
    </xdr:from>
    <xdr:to>
      <xdr:col>76</xdr:col>
      <xdr:colOff>165100</xdr:colOff>
      <xdr:row>35</xdr:row>
      <xdr:rowOff>73116</xdr:rowOff>
    </xdr:to>
    <xdr:sp macro="" textlink="">
      <xdr:nvSpPr>
        <xdr:cNvPr id="473" name="楕円 472"/>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149678</xdr:rowOff>
    </xdr:from>
    <xdr:to>
      <xdr:col>81</xdr:col>
      <xdr:colOff>50800</xdr:colOff>
      <xdr:row>35</xdr:row>
      <xdr:rowOff>22316</xdr:rowOff>
    </xdr:to>
    <xdr:cxnSp macro="">
      <xdr:nvCxnSpPr>
        <xdr:cNvPr id="474" name="直線コネクタ 473"/>
        <xdr:cNvCxnSpPr/>
      </xdr:nvCxnSpPr>
      <xdr:spPr>
        <a:xfrm flipV="1">
          <a:off x="14592300" y="59789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27033</xdr:rowOff>
    </xdr:from>
    <xdr:to>
      <xdr:col>72</xdr:col>
      <xdr:colOff>38100</xdr:colOff>
      <xdr:row>35</xdr:row>
      <xdr:rowOff>128633</xdr:rowOff>
    </xdr:to>
    <xdr:sp macro="" textlink="">
      <xdr:nvSpPr>
        <xdr:cNvPr id="475" name="楕円 474"/>
        <xdr:cNvSpPr/>
      </xdr:nvSpPr>
      <xdr:spPr>
        <a:xfrm>
          <a:off x="13652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77833</xdr:rowOff>
    </xdr:to>
    <xdr:cxnSp macro="">
      <xdr:nvCxnSpPr>
        <xdr:cNvPr id="476" name="直線コネクタ 475"/>
        <xdr:cNvCxnSpPr/>
      </xdr:nvCxnSpPr>
      <xdr:spPr>
        <a:xfrm flipV="1">
          <a:off x="13703300" y="6023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45555</xdr:rowOff>
    </xdr:from>
    <xdr:ext cx="405111" cy="259045"/>
    <xdr:sp macro="" textlink="">
      <xdr:nvSpPr>
        <xdr:cNvPr id="477" name="n_1mainValue【一般廃棄物処理施設】&#10;有形固定資産減価償却率"/>
        <xdr:cNvSpPr txBox="1"/>
      </xdr:nvSpPr>
      <xdr:spPr>
        <a:xfrm>
          <a:off x="152660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478" name="n_2mainValue【一般廃棄物処理施設】&#10;有形固定資産減価償却率"/>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145160</xdr:rowOff>
    </xdr:from>
    <xdr:ext cx="405111" cy="259045"/>
    <xdr:sp macro="" textlink="">
      <xdr:nvSpPr>
        <xdr:cNvPr id="479" name="n_3mainValue【一般廃棄物処理施設】&#10;有形固定資産減価償却率"/>
        <xdr:cNvSpPr txBox="1"/>
      </xdr:nvSpPr>
      <xdr:spPr>
        <a:xfrm>
          <a:off x="13500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01" name="直線コネクタ 500"/>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02"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03" name="直線コネクタ 502"/>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04"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05" name="直線コネクタ 504"/>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506"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07" name="フローチャート: 判断 506"/>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08" name="フローチャート: 判断 507"/>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509"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510" name="フローチャート: 判断 509"/>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511"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512" name="フローチャート: 判断 511"/>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112170</xdr:rowOff>
    </xdr:from>
    <xdr:ext cx="599010" cy="259045"/>
    <xdr:sp macro="" textlink="">
      <xdr:nvSpPr>
        <xdr:cNvPr id="513" name="n_3aveValue【一般廃棄物処理施設】&#10;一人当たり有形固定資産（償却資産）額"/>
        <xdr:cNvSpPr txBox="1"/>
      </xdr:nvSpPr>
      <xdr:spPr>
        <a:xfrm>
          <a:off x="19245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4" name="テキスト ボックス 5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116392</xdr:rowOff>
    </xdr:from>
    <xdr:to>
      <xdr:col>112</xdr:col>
      <xdr:colOff>38100</xdr:colOff>
      <xdr:row>40</xdr:row>
      <xdr:rowOff>46542</xdr:rowOff>
    </xdr:to>
    <xdr:sp macro="" textlink="">
      <xdr:nvSpPr>
        <xdr:cNvPr id="519" name="楕円 518"/>
        <xdr:cNvSpPr/>
      </xdr:nvSpPr>
      <xdr:spPr>
        <a:xfrm>
          <a:off x="21272500" y="68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120571</xdr:rowOff>
    </xdr:from>
    <xdr:to>
      <xdr:col>107</xdr:col>
      <xdr:colOff>101600</xdr:colOff>
      <xdr:row>40</xdr:row>
      <xdr:rowOff>50721</xdr:rowOff>
    </xdr:to>
    <xdr:sp macro="" textlink="">
      <xdr:nvSpPr>
        <xdr:cNvPr id="520" name="楕円 519"/>
        <xdr:cNvSpPr/>
      </xdr:nvSpPr>
      <xdr:spPr>
        <a:xfrm>
          <a:off x="20383500" y="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167192</xdr:rowOff>
    </xdr:from>
    <xdr:to>
      <xdr:col>111</xdr:col>
      <xdr:colOff>177800</xdr:colOff>
      <xdr:row>39</xdr:row>
      <xdr:rowOff>171371</xdr:rowOff>
    </xdr:to>
    <xdr:cxnSp macro="">
      <xdr:nvCxnSpPr>
        <xdr:cNvPr id="521" name="直線コネクタ 520"/>
        <xdr:cNvCxnSpPr/>
      </xdr:nvCxnSpPr>
      <xdr:spPr>
        <a:xfrm flipV="1">
          <a:off x="20434300" y="685374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124130</xdr:rowOff>
    </xdr:from>
    <xdr:to>
      <xdr:col>102</xdr:col>
      <xdr:colOff>165100</xdr:colOff>
      <xdr:row>40</xdr:row>
      <xdr:rowOff>54280</xdr:rowOff>
    </xdr:to>
    <xdr:sp macro="" textlink="">
      <xdr:nvSpPr>
        <xdr:cNvPr id="522" name="楕円 521"/>
        <xdr:cNvSpPr/>
      </xdr:nvSpPr>
      <xdr:spPr>
        <a:xfrm>
          <a:off x="19494500" y="68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171371</xdr:rowOff>
    </xdr:from>
    <xdr:to>
      <xdr:col>107</xdr:col>
      <xdr:colOff>50800</xdr:colOff>
      <xdr:row>40</xdr:row>
      <xdr:rowOff>3480</xdr:rowOff>
    </xdr:to>
    <xdr:cxnSp macro="">
      <xdr:nvCxnSpPr>
        <xdr:cNvPr id="523" name="直線コネクタ 522"/>
        <xdr:cNvCxnSpPr/>
      </xdr:nvCxnSpPr>
      <xdr:spPr>
        <a:xfrm flipV="1">
          <a:off x="19545300" y="685792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37669</xdr:rowOff>
    </xdr:from>
    <xdr:ext cx="599010" cy="259045"/>
    <xdr:sp macro="" textlink="">
      <xdr:nvSpPr>
        <xdr:cNvPr id="524" name="n_1mainValue【一般廃棄物処理施設】&#10;一人当たり有形固定資産（償却資産）額"/>
        <xdr:cNvSpPr txBox="1"/>
      </xdr:nvSpPr>
      <xdr:spPr>
        <a:xfrm>
          <a:off x="21011095" y="689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67248</xdr:rowOff>
    </xdr:from>
    <xdr:ext cx="599010" cy="259045"/>
    <xdr:sp macro="" textlink="">
      <xdr:nvSpPr>
        <xdr:cNvPr id="525" name="n_2mainValue【一般廃棄物処理施設】&#10;一人当たり有形固定資産（償却資産）額"/>
        <xdr:cNvSpPr txBox="1"/>
      </xdr:nvSpPr>
      <xdr:spPr>
        <a:xfrm>
          <a:off x="20134795" y="6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70807</xdr:rowOff>
    </xdr:from>
    <xdr:ext cx="599010" cy="259045"/>
    <xdr:sp macro="" textlink="">
      <xdr:nvSpPr>
        <xdr:cNvPr id="526" name="n_3mainValue【一般廃棄物処理施設】&#10;一人当たり有形固定資産（償却資産）額"/>
        <xdr:cNvSpPr txBox="1"/>
      </xdr:nvSpPr>
      <xdr:spPr>
        <a:xfrm>
          <a:off x="19245795" y="658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7" name="直線コネクタ 5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8" name="テキスト ボックス 53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9" name="直線コネクタ 5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0" name="テキスト ボックス 5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1" name="直線コネクタ 5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2" name="テキスト ボックス 5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3" name="直線コネクタ 5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4" name="テキスト ボックス 5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5" name="直線コネクタ 5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6" name="テキスト ボックス 5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50" name="直線コネクタ 549"/>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51"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52" name="直線コネクタ 551"/>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53"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54" name="直線コネクタ 553"/>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555"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56" name="フローチャート: 判断 555"/>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57" name="フローチャート: 判断 556"/>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558"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559" name="フローチャート: 判断 558"/>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560"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561" name="フローチャート: 判断 56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562"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68" name="楕円 567"/>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69" name="楕円 568"/>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70" name="直線コネクタ 569"/>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71" name="楕円 570"/>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572" name="直線コネクタ 571"/>
        <xdr:cNvCxnSpPr/>
      </xdr:nvCxnSpPr>
      <xdr:spPr>
        <a:xfrm flipV="1">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573"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74"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75" name="n_3mainValue【保健センター・保健所】&#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99" name="直線コネクタ 598"/>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600"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601" name="直線コネクタ 600"/>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02"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03" name="直線コネクタ 60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604" name="【保健センター・保健所】&#10;一人当たり面積平均値テキスト"/>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05" name="フローチャート: 判断 604"/>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06" name="フローチャート: 判断 605"/>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607"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608" name="フローチャート: 判断 60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60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610" name="フローチャート: 判断 609"/>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611"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617" name="楕円 616"/>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xdr:rowOff>
    </xdr:from>
    <xdr:to>
      <xdr:col>107</xdr:col>
      <xdr:colOff>101600</xdr:colOff>
      <xdr:row>63</xdr:row>
      <xdr:rowOff>102235</xdr:rowOff>
    </xdr:to>
    <xdr:sp macro="" textlink="">
      <xdr:nvSpPr>
        <xdr:cNvPr id="618" name="楕円 617"/>
        <xdr:cNvSpPr/>
      </xdr:nvSpPr>
      <xdr:spPr>
        <a:xfrm>
          <a:off x="20383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51435</xdr:rowOff>
    </xdr:to>
    <xdr:cxnSp macro="">
      <xdr:nvCxnSpPr>
        <xdr:cNvPr id="619" name="直線コネクタ 618"/>
        <xdr:cNvCxnSpPr/>
      </xdr:nvCxnSpPr>
      <xdr:spPr>
        <a:xfrm flipV="1">
          <a:off x="20434300" y="10850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xdr:rowOff>
    </xdr:from>
    <xdr:to>
      <xdr:col>102</xdr:col>
      <xdr:colOff>165100</xdr:colOff>
      <xdr:row>63</xdr:row>
      <xdr:rowOff>106045</xdr:rowOff>
    </xdr:to>
    <xdr:sp macro="" textlink="">
      <xdr:nvSpPr>
        <xdr:cNvPr id="620" name="楕円 619"/>
        <xdr:cNvSpPr/>
      </xdr:nvSpPr>
      <xdr:spPr>
        <a:xfrm>
          <a:off x="19494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51435</xdr:rowOff>
    </xdr:from>
    <xdr:to>
      <xdr:col>107</xdr:col>
      <xdr:colOff>50800</xdr:colOff>
      <xdr:row>63</xdr:row>
      <xdr:rowOff>55245</xdr:rowOff>
    </xdr:to>
    <xdr:cxnSp macro="">
      <xdr:nvCxnSpPr>
        <xdr:cNvPr id="621" name="直線コネクタ 620"/>
        <xdr:cNvCxnSpPr/>
      </xdr:nvCxnSpPr>
      <xdr:spPr>
        <a:xfrm flipV="1">
          <a:off x="19545300" y="108527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91457</xdr:rowOff>
    </xdr:from>
    <xdr:ext cx="469744" cy="259045"/>
    <xdr:sp macro="" textlink="">
      <xdr:nvSpPr>
        <xdr:cNvPr id="622"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93362</xdr:rowOff>
    </xdr:from>
    <xdr:ext cx="469744" cy="259045"/>
    <xdr:sp macro="" textlink="">
      <xdr:nvSpPr>
        <xdr:cNvPr id="623" name="n_2mainValue【保健センター・保健所】&#10;一人当たり面積"/>
        <xdr:cNvSpPr txBox="1"/>
      </xdr:nvSpPr>
      <xdr:spPr>
        <a:xfrm>
          <a:off x="20199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97172</xdr:rowOff>
    </xdr:from>
    <xdr:ext cx="469744" cy="259045"/>
    <xdr:sp macro="" textlink="">
      <xdr:nvSpPr>
        <xdr:cNvPr id="624" name="n_3mainValue【保健センター・保健所】&#10;一人当たり面積"/>
        <xdr:cNvSpPr txBox="1"/>
      </xdr:nvSpPr>
      <xdr:spPr>
        <a:xfrm>
          <a:off x="193104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6" name="テキスト ボックス 6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6" name="テキスト ボックス 6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50" name="直線コネクタ 64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5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2" name="直線コネクタ 65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4" name="直線コネクタ 65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55"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56" name="フローチャート: 判断 65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57" name="フローチャート: 判断 65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658"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659" name="フローチャート: 判断 65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660"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661" name="フローチャート: 判断 660"/>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662" name="n_3aveValue【消防施設】&#10;有形固定資産減価償却率"/>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668" name="楕円 667"/>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77107</xdr:rowOff>
    </xdr:from>
    <xdr:to>
      <xdr:col>76</xdr:col>
      <xdr:colOff>165100</xdr:colOff>
      <xdr:row>81</xdr:row>
      <xdr:rowOff>7257</xdr:rowOff>
    </xdr:to>
    <xdr:sp macro="" textlink="">
      <xdr:nvSpPr>
        <xdr:cNvPr id="669" name="楕円 668"/>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157299</xdr:rowOff>
    </xdr:to>
    <xdr:cxnSp macro="">
      <xdr:nvCxnSpPr>
        <xdr:cNvPr id="670" name="直線コネクタ 669"/>
        <xdr:cNvCxnSpPr/>
      </xdr:nvCxnSpPr>
      <xdr:spPr>
        <a:xfrm>
          <a:off x="14592300" y="1384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671" name="楕円 670"/>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127907</xdr:rowOff>
    </xdr:from>
    <xdr:to>
      <xdr:col>76</xdr:col>
      <xdr:colOff>114300</xdr:colOff>
      <xdr:row>80</xdr:row>
      <xdr:rowOff>155666</xdr:rowOff>
    </xdr:to>
    <xdr:cxnSp macro="">
      <xdr:nvCxnSpPr>
        <xdr:cNvPr id="672" name="直線コネクタ 671"/>
        <xdr:cNvCxnSpPr/>
      </xdr:nvCxnSpPr>
      <xdr:spPr>
        <a:xfrm flipV="1">
          <a:off x="13703300" y="138439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53176</xdr:rowOff>
    </xdr:from>
    <xdr:ext cx="405111" cy="259045"/>
    <xdr:sp macro="" textlink="">
      <xdr:nvSpPr>
        <xdr:cNvPr id="673"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674" name="n_2mainValue【消防施設】&#10;有形固定資産減価償却率"/>
        <xdr:cNvSpPr txBox="1"/>
      </xdr:nvSpPr>
      <xdr:spPr>
        <a:xfrm>
          <a:off x="14389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51543</xdr:rowOff>
    </xdr:from>
    <xdr:ext cx="405111" cy="259045"/>
    <xdr:sp macro="" textlink="">
      <xdr:nvSpPr>
        <xdr:cNvPr id="675" name="n_3mainValue【消防施設】&#10;有形固定資産減価償却率"/>
        <xdr:cNvSpPr txBox="1"/>
      </xdr:nvSpPr>
      <xdr:spPr>
        <a:xfrm>
          <a:off x="13500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97" name="直線コネクタ 696"/>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98"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99" name="直線コネクタ 698"/>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700"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701" name="直線コネクタ 700"/>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702"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703" name="フローチャート: 判断 702"/>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704" name="フローチャート: 判断 703"/>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705"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706" name="フローチャート: 判断 705"/>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707"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708" name="フローチャート: 判断 707"/>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709"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715" name="楕円 714"/>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138633</xdr:rowOff>
    </xdr:from>
    <xdr:to>
      <xdr:col>107</xdr:col>
      <xdr:colOff>101600</xdr:colOff>
      <xdr:row>86</xdr:row>
      <xdr:rowOff>68783</xdr:rowOff>
    </xdr:to>
    <xdr:sp macro="" textlink="">
      <xdr:nvSpPr>
        <xdr:cNvPr id="716" name="楕円 715"/>
        <xdr:cNvSpPr/>
      </xdr:nvSpPr>
      <xdr:spPr>
        <a:xfrm>
          <a:off x="20383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86</xdr:row>
      <xdr:rowOff>17983</xdr:rowOff>
    </xdr:to>
    <xdr:cxnSp macro="">
      <xdr:nvCxnSpPr>
        <xdr:cNvPr id="717" name="直線コネクタ 716"/>
        <xdr:cNvCxnSpPr/>
      </xdr:nvCxnSpPr>
      <xdr:spPr>
        <a:xfrm flipV="1">
          <a:off x="20434300" y="1474348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139091</xdr:rowOff>
    </xdr:from>
    <xdr:to>
      <xdr:col>102</xdr:col>
      <xdr:colOff>165100</xdr:colOff>
      <xdr:row>86</xdr:row>
      <xdr:rowOff>69241</xdr:rowOff>
    </xdr:to>
    <xdr:sp macro="" textlink="">
      <xdr:nvSpPr>
        <xdr:cNvPr id="718" name="楕円 717"/>
        <xdr:cNvSpPr/>
      </xdr:nvSpPr>
      <xdr:spPr>
        <a:xfrm>
          <a:off x="19494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17983</xdr:rowOff>
    </xdr:from>
    <xdr:to>
      <xdr:col>107</xdr:col>
      <xdr:colOff>50800</xdr:colOff>
      <xdr:row>86</xdr:row>
      <xdr:rowOff>18441</xdr:rowOff>
    </xdr:to>
    <xdr:cxnSp macro="">
      <xdr:nvCxnSpPr>
        <xdr:cNvPr id="719" name="直線コネクタ 718"/>
        <xdr:cNvCxnSpPr/>
      </xdr:nvCxnSpPr>
      <xdr:spPr>
        <a:xfrm flipV="1">
          <a:off x="19545300" y="147626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40708</xdr:rowOff>
    </xdr:from>
    <xdr:ext cx="469744" cy="259045"/>
    <xdr:sp macro="" textlink="">
      <xdr:nvSpPr>
        <xdr:cNvPr id="720" name="n_1mainValue【消防施設】&#10;一人当たり面積"/>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59910</xdr:rowOff>
    </xdr:from>
    <xdr:ext cx="469744" cy="259045"/>
    <xdr:sp macro="" textlink="">
      <xdr:nvSpPr>
        <xdr:cNvPr id="721" name="n_2mainValue【消防施設】&#10;一人当たり面積"/>
        <xdr:cNvSpPr txBox="1"/>
      </xdr:nvSpPr>
      <xdr:spPr>
        <a:xfrm>
          <a:off x="20199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60368</xdr:rowOff>
    </xdr:from>
    <xdr:ext cx="469744" cy="259045"/>
    <xdr:sp macro="" textlink="">
      <xdr:nvSpPr>
        <xdr:cNvPr id="722" name="n_3mainValue【消防施設】&#10;一人当たり面積"/>
        <xdr:cNvSpPr txBox="1"/>
      </xdr:nvSpPr>
      <xdr:spPr>
        <a:xfrm>
          <a:off x="19310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3" name="テキスト ボックス 7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5" name="テキスト ボックス 7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3" name="テキスト ボックス 7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47" name="直線コネクタ 746"/>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48"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49" name="直線コネクタ 748"/>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50"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1" name="直線コネクタ 75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52"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53" name="フローチャート: 判断 752"/>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54" name="フローチャート: 判断 753"/>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755"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756" name="フローチャート: 判断 755"/>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757"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758" name="フローチャート: 判断 757"/>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759"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90170</xdr:rowOff>
    </xdr:from>
    <xdr:to>
      <xdr:col>81</xdr:col>
      <xdr:colOff>101600</xdr:colOff>
      <xdr:row>107</xdr:row>
      <xdr:rowOff>20320</xdr:rowOff>
    </xdr:to>
    <xdr:sp macro="" textlink="">
      <xdr:nvSpPr>
        <xdr:cNvPr id="765" name="楕円 764"/>
        <xdr:cNvSpPr/>
      </xdr:nvSpPr>
      <xdr:spPr>
        <a:xfrm>
          <a:off x="1543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130175</xdr:rowOff>
    </xdr:from>
    <xdr:to>
      <xdr:col>76</xdr:col>
      <xdr:colOff>165100</xdr:colOff>
      <xdr:row>107</xdr:row>
      <xdr:rowOff>60325</xdr:rowOff>
    </xdr:to>
    <xdr:sp macro="" textlink="">
      <xdr:nvSpPr>
        <xdr:cNvPr id="766" name="楕円 765"/>
        <xdr:cNvSpPr/>
      </xdr:nvSpPr>
      <xdr:spPr>
        <a:xfrm>
          <a:off x="14541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107</xdr:row>
      <xdr:rowOff>9525</xdr:rowOff>
    </xdr:to>
    <xdr:cxnSp macro="">
      <xdr:nvCxnSpPr>
        <xdr:cNvPr id="767" name="直線コネクタ 766"/>
        <xdr:cNvCxnSpPr/>
      </xdr:nvCxnSpPr>
      <xdr:spPr>
        <a:xfrm flipV="1">
          <a:off x="14592300" y="18314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168275</xdr:rowOff>
    </xdr:from>
    <xdr:to>
      <xdr:col>72</xdr:col>
      <xdr:colOff>38100</xdr:colOff>
      <xdr:row>107</xdr:row>
      <xdr:rowOff>98425</xdr:rowOff>
    </xdr:to>
    <xdr:sp macro="" textlink="">
      <xdr:nvSpPr>
        <xdr:cNvPr id="768" name="楕円 767"/>
        <xdr:cNvSpPr/>
      </xdr:nvSpPr>
      <xdr:spPr>
        <a:xfrm>
          <a:off x="1365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xdr:rowOff>
    </xdr:from>
    <xdr:to>
      <xdr:col>76</xdr:col>
      <xdr:colOff>114300</xdr:colOff>
      <xdr:row>107</xdr:row>
      <xdr:rowOff>47625</xdr:rowOff>
    </xdr:to>
    <xdr:cxnSp macro="">
      <xdr:nvCxnSpPr>
        <xdr:cNvPr id="769" name="直線コネクタ 768"/>
        <xdr:cNvCxnSpPr/>
      </xdr:nvCxnSpPr>
      <xdr:spPr>
        <a:xfrm flipV="1">
          <a:off x="13703300" y="18354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11447</xdr:rowOff>
    </xdr:from>
    <xdr:ext cx="405111" cy="259045"/>
    <xdr:sp macro="" textlink="">
      <xdr:nvSpPr>
        <xdr:cNvPr id="770" name="n_1mainValue【庁舎】&#10;有形固定資産減価償却率"/>
        <xdr:cNvSpPr txBox="1"/>
      </xdr:nvSpPr>
      <xdr:spPr>
        <a:xfrm>
          <a:off x="152660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51452</xdr:rowOff>
    </xdr:from>
    <xdr:ext cx="405111" cy="259045"/>
    <xdr:sp macro="" textlink="">
      <xdr:nvSpPr>
        <xdr:cNvPr id="771" name="n_2mainValue【庁舎】&#10;有形固定資産減価償却率"/>
        <xdr:cNvSpPr txBox="1"/>
      </xdr:nvSpPr>
      <xdr:spPr>
        <a:xfrm>
          <a:off x="14389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89552</xdr:rowOff>
    </xdr:from>
    <xdr:ext cx="405111" cy="259045"/>
    <xdr:sp macro="" textlink="">
      <xdr:nvSpPr>
        <xdr:cNvPr id="772" name="n_3mainValue【庁舎】&#10;有形固定資産減価償却率"/>
        <xdr:cNvSpPr txBox="1"/>
      </xdr:nvSpPr>
      <xdr:spPr>
        <a:xfrm>
          <a:off x="13500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3" name="直線コネクタ 7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4" name="テキスト ボックス 7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5" name="直線コネクタ 7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86" name="テキスト ボックス 785"/>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7" name="直線コネクタ 7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88" name="テキスト ボックス 787"/>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9" name="直線コネクタ 7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90" name="テキスト ボックス 789"/>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92" name="テキスト ボックス 791"/>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94" name="直線コネクタ 793"/>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95"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96" name="直線コネクタ 795"/>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97"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98" name="直線コネクタ 797"/>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799" name="【庁舎】&#10;一人当たり面積平均値テキスト"/>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800" name="フローチャート: 判断 799"/>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801" name="フローチャート: 判断 800"/>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802"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803" name="フローチャート: 判断 802"/>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804"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805" name="フローチャート: 判断 804"/>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806"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23096</xdr:rowOff>
    </xdr:from>
    <xdr:to>
      <xdr:col>112</xdr:col>
      <xdr:colOff>38100</xdr:colOff>
      <xdr:row>108</xdr:row>
      <xdr:rowOff>124696</xdr:rowOff>
    </xdr:to>
    <xdr:sp macro="" textlink="">
      <xdr:nvSpPr>
        <xdr:cNvPr id="812" name="楕円 811"/>
        <xdr:cNvSpPr/>
      </xdr:nvSpPr>
      <xdr:spPr>
        <a:xfrm>
          <a:off x="21272500" y="185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23123</xdr:rowOff>
    </xdr:from>
    <xdr:to>
      <xdr:col>107</xdr:col>
      <xdr:colOff>101600</xdr:colOff>
      <xdr:row>108</xdr:row>
      <xdr:rowOff>124723</xdr:rowOff>
    </xdr:to>
    <xdr:sp macro="" textlink="">
      <xdr:nvSpPr>
        <xdr:cNvPr id="813" name="楕円 812"/>
        <xdr:cNvSpPr/>
      </xdr:nvSpPr>
      <xdr:spPr>
        <a:xfrm>
          <a:off x="20383500" y="185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73896</xdr:rowOff>
    </xdr:from>
    <xdr:to>
      <xdr:col>111</xdr:col>
      <xdr:colOff>177800</xdr:colOff>
      <xdr:row>108</xdr:row>
      <xdr:rowOff>73923</xdr:rowOff>
    </xdr:to>
    <xdr:cxnSp macro="">
      <xdr:nvCxnSpPr>
        <xdr:cNvPr id="814" name="直線コネクタ 813"/>
        <xdr:cNvCxnSpPr/>
      </xdr:nvCxnSpPr>
      <xdr:spPr>
        <a:xfrm flipV="1">
          <a:off x="20434300" y="18590496"/>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23151</xdr:rowOff>
    </xdr:from>
    <xdr:to>
      <xdr:col>102</xdr:col>
      <xdr:colOff>165100</xdr:colOff>
      <xdr:row>108</xdr:row>
      <xdr:rowOff>124751</xdr:rowOff>
    </xdr:to>
    <xdr:sp macro="" textlink="">
      <xdr:nvSpPr>
        <xdr:cNvPr id="815" name="楕円 814"/>
        <xdr:cNvSpPr/>
      </xdr:nvSpPr>
      <xdr:spPr>
        <a:xfrm>
          <a:off x="19494500" y="185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73923</xdr:rowOff>
    </xdr:from>
    <xdr:to>
      <xdr:col>107</xdr:col>
      <xdr:colOff>50800</xdr:colOff>
      <xdr:row>108</xdr:row>
      <xdr:rowOff>73951</xdr:rowOff>
    </xdr:to>
    <xdr:cxnSp macro="">
      <xdr:nvCxnSpPr>
        <xdr:cNvPr id="816" name="直線コネクタ 815"/>
        <xdr:cNvCxnSpPr/>
      </xdr:nvCxnSpPr>
      <xdr:spPr>
        <a:xfrm flipV="1">
          <a:off x="19545300" y="18590523"/>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115823</xdr:rowOff>
    </xdr:from>
    <xdr:ext cx="469744" cy="259045"/>
    <xdr:sp macro="" textlink="">
      <xdr:nvSpPr>
        <xdr:cNvPr id="817" name="n_1mainValue【庁舎】&#10;一人当たり面積"/>
        <xdr:cNvSpPr txBox="1"/>
      </xdr:nvSpPr>
      <xdr:spPr>
        <a:xfrm>
          <a:off x="210757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115850</xdr:rowOff>
    </xdr:from>
    <xdr:ext cx="469744" cy="259045"/>
    <xdr:sp macro="" textlink="">
      <xdr:nvSpPr>
        <xdr:cNvPr id="818" name="n_2mainValue【庁舎】&#10;一人当たり面積"/>
        <xdr:cNvSpPr txBox="1"/>
      </xdr:nvSpPr>
      <xdr:spPr>
        <a:xfrm>
          <a:off x="20199427" y="1863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141278</xdr:rowOff>
    </xdr:from>
    <xdr:ext cx="469744" cy="259045"/>
    <xdr:sp macro="" textlink="">
      <xdr:nvSpPr>
        <xdr:cNvPr id="819" name="n_3mainValue【庁舎】&#10;一人当たり面積"/>
        <xdr:cNvSpPr txBox="1"/>
      </xdr:nvSpPr>
      <xdr:spPr>
        <a:xfrm>
          <a:off x="19310427" y="1831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体育館・プール、市民会館及び一般廃棄物処理施設において有形固定資産減価償却率が高い状況である。</a:t>
          </a:r>
        </a:p>
        <a:p>
          <a:r>
            <a:rPr kumimoji="1" lang="ja-JP" altLang="en-US" sz="1300">
              <a:latin typeface="ＭＳ Ｐゴシック" panose="020B0600070205080204" pitchFamily="50" charset="-128"/>
              <a:ea typeface="ＭＳ Ｐゴシック" panose="020B0600070205080204" pitchFamily="50" charset="-128"/>
            </a:rPr>
            <a:t>体育館と市民会館においては、その他施設との複合化及び多機能化を計画・実施中である。</a:t>
          </a:r>
        </a:p>
        <a:p>
          <a:r>
            <a:rPr kumimoji="1" lang="ja-JP" altLang="en-US" sz="1300">
              <a:latin typeface="ＭＳ Ｐゴシック" panose="020B0600070205080204" pitchFamily="50" charset="-128"/>
              <a:ea typeface="ＭＳ Ｐゴシック" panose="020B0600070205080204" pitchFamily="50" charset="-128"/>
            </a:rPr>
            <a:t>その他施設についても、糸田町公共施設等総合管理計画を基本方針とする個別計画の策定を予定していて、その計画に基づいた維持補修等の管理を行っていく。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ここ数年わずかに微増しているが、主たる産業もなく大規模な企業もないため、財政基盤が弱く、類似団体平均より</a:t>
          </a:r>
          <a:r>
            <a:rPr kumimoji="1" lang="en-US" altLang="ja-JP" sz="1100" b="0" i="0" baseline="0">
              <a:solidFill>
                <a:schemeClr val="dk1"/>
              </a:solidFill>
              <a:effectLst/>
              <a:latin typeface="+mn-lt"/>
              <a:ea typeface="+mn-ea"/>
              <a:cs typeface="+mn-cs"/>
            </a:rPr>
            <a:t>0.15</a:t>
          </a:r>
          <a:r>
            <a:rPr kumimoji="1" lang="ja-JP" altLang="ja-JP" sz="1100" b="0" i="0" baseline="0">
              <a:solidFill>
                <a:schemeClr val="dk1"/>
              </a:solidFill>
              <a:effectLst/>
              <a:latin typeface="+mn-lt"/>
              <a:ea typeface="+mn-ea"/>
              <a:cs typeface="+mn-cs"/>
            </a:rPr>
            <a:t>ポイント低くなっている。今後も企業誘致のための工業用地や分譲地の早期販売に努める。税収の確保に関しては、糸田町町税・使用料等徴収対策委員会のもと全町一丸となって徴収強化を図っていく。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flipV="1">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ここ数年横ばい状態であったが、平成</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年度には維持補修費等の経常的な支出が増え、</a:t>
          </a:r>
          <a:r>
            <a:rPr kumimoji="1" lang="en-US" altLang="ja-JP" sz="1050" b="0" i="0" baseline="0">
              <a:solidFill>
                <a:schemeClr val="dk1"/>
              </a:solidFill>
              <a:effectLst/>
              <a:latin typeface="+mn-lt"/>
              <a:ea typeface="+mn-ea"/>
              <a:cs typeface="+mn-cs"/>
            </a:rPr>
            <a:t>0.9</a:t>
          </a:r>
          <a:r>
            <a:rPr kumimoji="1" lang="ja-JP" altLang="ja-JP" sz="1050" b="0" i="0" baseline="0">
              <a:solidFill>
                <a:schemeClr val="dk1"/>
              </a:solidFill>
              <a:effectLst/>
              <a:latin typeface="+mn-lt"/>
              <a:ea typeface="+mn-ea"/>
              <a:cs typeface="+mn-cs"/>
            </a:rPr>
            <a:t>ポイント悪化した。平成</a:t>
          </a:r>
          <a:r>
            <a:rPr kumimoji="1" lang="en-US" altLang="ja-JP" sz="1050" b="0" i="0" baseline="0">
              <a:solidFill>
                <a:schemeClr val="dk1"/>
              </a:solidFill>
              <a:effectLst/>
              <a:latin typeface="+mn-lt"/>
              <a:ea typeface="+mn-ea"/>
              <a:cs typeface="+mn-cs"/>
            </a:rPr>
            <a:t>27</a:t>
          </a:r>
          <a:r>
            <a:rPr kumimoji="1" lang="ja-JP" altLang="ja-JP" sz="1050" b="0" i="0" baseline="0">
              <a:solidFill>
                <a:schemeClr val="dk1"/>
              </a:solidFill>
              <a:effectLst/>
              <a:latin typeface="+mn-lt"/>
              <a:ea typeface="+mn-ea"/>
              <a:cs typeface="+mn-cs"/>
            </a:rPr>
            <a:t>年度は一部事務組合に係る維持補修費負担金が増えたものの、普通交付税及び地方消費税交付金が増えたことにより</a:t>
          </a:r>
          <a:r>
            <a:rPr kumimoji="1" lang="en-US" altLang="ja-JP" sz="1050" b="0" i="0" baseline="0">
              <a:solidFill>
                <a:schemeClr val="dk1"/>
              </a:solidFill>
              <a:effectLst/>
              <a:latin typeface="+mn-lt"/>
              <a:ea typeface="+mn-ea"/>
              <a:cs typeface="+mn-cs"/>
            </a:rPr>
            <a:t>2.4</a:t>
          </a:r>
          <a:r>
            <a:rPr kumimoji="1" lang="ja-JP" altLang="ja-JP" sz="1050" b="0" i="0" baseline="0">
              <a:solidFill>
                <a:schemeClr val="dk1"/>
              </a:solidFill>
              <a:effectLst/>
              <a:latin typeface="+mn-lt"/>
              <a:ea typeface="+mn-ea"/>
              <a:cs typeface="+mn-cs"/>
            </a:rPr>
            <a:t>ポイント改善した。平成</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年度には、扶助費の増加と、普通交付税・臨時財政対策債ともに減少したため、</a:t>
          </a:r>
          <a:r>
            <a:rPr kumimoji="1" lang="en-US" altLang="ja-JP" sz="1050" b="0" i="0" baseline="0">
              <a:solidFill>
                <a:schemeClr val="dk1"/>
              </a:solidFill>
              <a:effectLst/>
              <a:latin typeface="+mn-lt"/>
              <a:ea typeface="+mn-ea"/>
              <a:cs typeface="+mn-cs"/>
            </a:rPr>
            <a:t>1.8</a:t>
          </a:r>
          <a:r>
            <a:rPr kumimoji="1" lang="ja-JP" altLang="ja-JP" sz="1050" b="0" i="0" baseline="0">
              <a:solidFill>
                <a:schemeClr val="dk1"/>
              </a:solidFill>
              <a:effectLst/>
              <a:latin typeface="+mn-lt"/>
              <a:ea typeface="+mn-ea"/>
              <a:cs typeface="+mn-cs"/>
            </a:rPr>
            <a:t>ポイント悪化した。平成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年度には、普通交付税・臨時財政対策債ともに増加したものの、扶助費等支出の増加の方が多く、</a:t>
          </a:r>
          <a:r>
            <a:rPr kumimoji="1" lang="en-US" altLang="ja-JP" sz="1050" b="0" i="0" baseline="0">
              <a:solidFill>
                <a:schemeClr val="dk1"/>
              </a:solidFill>
              <a:effectLst/>
              <a:latin typeface="+mn-lt"/>
              <a:ea typeface="+mn-ea"/>
              <a:cs typeface="+mn-cs"/>
            </a:rPr>
            <a:t>0.3</a:t>
          </a:r>
          <a:r>
            <a:rPr kumimoji="1" lang="ja-JP" altLang="ja-JP" sz="1050" b="0" i="0" baseline="0">
              <a:solidFill>
                <a:schemeClr val="dk1"/>
              </a:solidFill>
              <a:effectLst/>
              <a:latin typeface="+mn-lt"/>
              <a:ea typeface="+mn-ea"/>
              <a:cs typeface="+mn-cs"/>
            </a:rPr>
            <a:t>ポイント悪化した。</a:t>
          </a:r>
          <a:r>
            <a:rPr kumimoji="1" lang="ja-JP" altLang="ja-JP" sz="1050" b="0" i="0" baseline="0">
              <a:solidFill>
                <a:sysClr val="windowText" lastClr="000000"/>
              </a:solidFill>
              <a:effectLst/>
              <a:latin typeface="+mn-lt"/>
              <a:ea typeface="+mn-ea"/>
              <a:cs typeface="+mn-cs"/>
            </a:rPr>
            <a:t>平成</a:t>
          </a:r>
          <a:r>
            <a:rPr kumimoji="1" lang="en-US" altLang="ja-JP" sz="1050" b="0" i="0" baseline="0">
              <a:solidFill>
                <a:sysClr val="windowText" lastClr="000000"/>
              </a:solidFill>
              <a:effectLst/>
              <a:latin typeface="+mn-lt"/>
              <a:ea typeface="+mn-ea"/>
              <a:cs typeface="+mn-cs"/>
            </a:rPr>
            <a:t>30</a:t>
          </a:r>
          <a:r>
            <a:rPr kumimoji="1" lang="ja-JP" altLang="ja-JP" sz="1050" b="0" i="0" baseline="0">
              <a:solidFill>
                <a:sysClr val="windowText" lastClr="000000"/>
              </a:solidFill>
              <a:effectLst/>
              <a:latin typeface="+mn-lt"/>
              <a:ea typeface="+mn-ea"/>
              <a:cs typeface="+mn-cs"/>
            </a:rPr>
            <a:t>年度</a:t>
          </a:r>
          <a:r>
            <a:rPr kumimoji="1" lang="ja-JP" altLang="en-US" sz="1050" b="0" i="0" baseline="0">
              <a:solidFill>
                <a:sysClr val="windowText" lastClr="000000"/>
              </a:solidFill>
              <a:effectLst/>
              <a:latin typeface="+mn-lt"/>
              <a:ea typeface="+mn-ea"/>
              <a:cs typeface="+mn-cs"/>
            </a:rPr>
            <a:t>には、物件費の増加と、</a:t>
          </a:r>
          <a:r>
            <a:rPr kumimoji="1" lang="ja-JP" altLang="ja-JP" sz="1050" b="0" i="0" baseline="0">
              <a:solidFill>
                <a:sysClr val="windowText" lastClr="000000"/>
              </a:solidFill>
              <a:effectLst/>
              <a:latin typeface="+mn-lt"/>
              <a:ea typeface="+mn-ea"/>
              <a:cs typeface="+mn-cs"/>
            </a:rPr>
            <a:t>普通交付税</a:t>
          </a:r>
          <a:r>
            <a:rPr kumimoji="1" lang="ja-JP" altLang="ja-JP" sz="1050" b="0" i="0" baseline="0">
              <a:solidFill>
                <a:schemeClr val="dk1"/>
              </a:solidFill>
              <a:effectLst/>
              <a:latin typeface="+mn-lt"/>
              <a:ea typeface="+mn-ea"/>
              <a:cs typeface="+mn-cs"/>
            </a:rPr>
            <a:t>・臨時財政対策債</a:t>
          </a:r>
          <a:r>
            <a:rPr kumimoji="1" lang="ja-JP" altLang="en-US" sz="1050" b="0" i="0" baseline="0">
              <a:solidFill>
                <a:schemeClr val="dk1"/>
              </a:solidFill>
              <a:effectLst/>
              <a:latin typeface="+mn-lt"/>
              <a:ea typeface="+mn-ea"/>
              <a:cs typeface="+mn-cs"/>
            </a:rPr>
            <a:t>ともに減少したため、</a:t>
          </a:r>
          <a:r>
            <a:rPr kumimoji="1" lang="en-US" altLang="ja-JP" sz="1050" b="0" i="0" baseline="0">
              <a:solidFill>
                <a:schemeClr val="dk1"/>
              </a:solidFill>
              <a:effectLst/>
              <a:latin typeface="+mn-lt"/>
              <a:ea typeface="+mn-ea"/>
              <a:cs typeface="+mn-cs"/>
            </a:rPr>
            <a:t>1.1</a:t>
          </a:r>
          <a:r>
            <a:rPr kumimoji="1" lang="ja-JP" altLang="ja-JP" sz="1050" b="0" i="0" baseline="0">
              <a:solidFill>
                <a:schemeClr val="dk1"/>
              </a:solidFill>
              <a:effectLst/>
              <a:latin typeface="+mn-lt"/>
              <a:ea typeface="+mn-ea"/>
              <a:cs typeface="+mn-cs"/>
            </a:rPr>
            <a:t>ポイント悪化した。主たる産業もなく大規模な企業もないため、町税等自主財源に乏しく、人件費、扶助費と公債費で、</a:t>
          </a:r>
          <a:r>
            <a:rPr kumimoji="1" lang="en-US" altLang="ja-JP" sz="1050" b="0" i="0" baseline="0">
              <a:solidFill>
                <a:schemeClr val="dk1"/>
              </a:solidFill>
              <a:effectLst/>
              <a:latin typeface="+mn-lt"/>
              <a:ea typeface="+mn-ea"/>
              <a:cs typeface="+mn-cs"/>
            </a:rPr>
            <a:t>50.5</a:t>
          </a:r>
          <a:r>
            <a:rPr kumimoji="1" lang="ja-JP" altLang="ja-JP" sz="1050" b="0" i="0" baseline="0">
              <a:solidFill>
                <a:schemeClr val="dk1"/>
              </a:solidFill>
              <a:effectLst/>
              <a:latin typeface="+mn-lt"/>
              <a:ea typeface="+mn-ea"/>
              <a:cs typeface="+mn-cs"/>
            </a:rPr>
            <a:t>ポイントと義務的経費が占める割合が高い。総合戦略に掲げる定住促進事業に今後も力をいれ、町税収入を増やしていくとともに、地方債の新規発行を必要最小限に抑えていく。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66</xdr:row>
      <xdr:rowOff>109093</xdr:rowOff>
    </xdr:to>
    <xdr:cxnSp macro="">
      <xdr:nvCxnSpPr>
        <xdr:cNvPr id="131" name="直線コネクタ 130"/>
        <xdr:cNvCxnSpPr/>
      </xdr:nvCxnSpPr>
      <xdr:spPr>
        <a:xfrm>
          <a:off x="4114800" y="1139825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75311</xdr:rowOff>
    </xdr:from>
    <xdr:to>
      <xdr:col>19</xdr:col>
      <xdr:colOff>133350</xdr:colOff>
      <xdr:row>66</xdr:row>
      <xdr:rowOff>82550</xdr:rowOff>
    </xdr:to>
    <xdr:cxnSp macro="">
      <xdr:nvCxnSpPr>
        <xdr:cNvPr id="134" name="直線コネクタ 133"/>
        <xdr:cNvCxnSpPr/>
      </xdr:nvCxnSpPr>
      <xdr:spPr>
        <a:xfrm>
          <a:off x="3225800" y="113910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31877</xdr:rowOff>
    </xdr:from>
    <xdr:to>
      <xdr:col>15</xdr:col>
      <xdr:colOff>82550</xdr:colOff>
      <xdr:row>66</xdr:row>
      <xdr:rowOff>75311</xdr:rowOff>
    </xdr:to>
    <xdr:cxnSp macro="">
      <xdr:nvCxnSpPr>
        <xdr:cNvPr id="137" name="直線コネクタ 136"/>
        <xdr:cNvCxnSpPr/>
      </xdr:nvCxnSpPr>
      <xdr:spPr>
        <a:xfrm>
          <a:off x="2336800" y="1134757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31877</xdr:rowOff>
    </xdr:from>
    <xdr:to>
      <xdr:col>11</xdr:col>
      <xdr:colOff>31750</xdr:colOff>
      <xdr:row>66</xdr:row>
      <xdr:rowOff>89789</xdr:rowOff>
    </xdr:to>
    <xdr:cxnSp macro="">
      <xdr:nvCxnSpPr>
        <xdr:cNvPr id="140" name="直線コネクタ 139"/>
        <xdr:cNvCxnSpPr/>
      </xdr:nvCxnSpPr>
      <xdr:spPr>
        <a:xfrm flipV="1">
          <a:off x="1447800" y="1134757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58293</xdr:rowOff>
    </xdr:from>
    <xdr:to>
      <xdr:col>23</xdr:col>
      <xdr:colOff>184150</xdr:colOff>
      <xdr:row>66</xdr:row>
      <xdr:rowOff>159893</xdr:rowOff>
    </xdr:to>
    <xdr:sp macro="" textlink="">
      <xdr:nvSpPr>
        <xdr:cNvPr id="150" name="楕円 149"/>
        <xdr:cNvSpPr/>
      </xdr:nvSpPr>
      <xdr:spPr>
        <a:xfrm>
          <a:off x="4902200" y="113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30370</xdr:rowOff>
    </xdr:from>
    <xdr:ext cx="762000" cy="259045"/>
    <xdr:sp macro="" textlink="">
      <xdr:nvSpPr>
        <xdr:cNvPr id="151" name="財政構造の弾力性該当値テキスト"/>
        <xdr:cNvSpPr txBox="1"/>
      </xdr:nvSpPr>
      <xdr:spPr>
        <a:xfrm>
          <a:off x="5041900" y="1134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2" name="楕円 151"/>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3" name="テキスト ボックス 152"/>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24511</xdr:rowOff>
    </xdr:from>
    <xdr:to>
      <xdr:col>15</xdr:col>
      <xdr:colOff>133350</xdr:colOff>
      <xdr:row>66</xdr:row>
      <xdr:rowOff>126111</xdr:rowOff>
    </xdr:to>
    <xdr:sp macro="" textlink="">
      <xdr:nvSpPr>
        <xdr:cNvPr id="154" name="楕円 153"/>
        <xdr:cNvSpPr/>
      </xdr:nvSpPr>
      <xdr:spPr>
        <a:xfrm>
          <a:off x="3175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110888</xdr:rowOff>
    </xdr:from>
    <xdr:ext cx="762000" cy="259045"/>
    <xdr:sp macro="" textlink="">
      <xdr:nvSpPr>
        <xdr:cNvPr id="155" name="テキスト ボックス 154"/>
        <xdr:cNvSpPr txBox="1"/>
      </xdr:nvSpPr>
      <xdr:spPr>
        <a:xfrm>
          <a:off x="2844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152527</xdr:rowOff>
    </xdr:from>
    <xdr:to>
      <xdr:col>11</xdr:col>
      <xdr:colOff>82550</xdr:colOff>
      <xdr:row>66</xdr:row>
      <xdr:rowOff>82677</xdr:rowOff>
    </xdr:to>
    <xdr:sp macro="" textlink="">
      <xdr:nvSpPr>
        <xdr:cNvPr id="156" name="楕円 155"/>
        <xdr:cNvSpPr/>
      </xdr:nvSpPr>
      <xdr:spPr>
        <a:xfrm>
          <a:off x="2286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67454</xdr:rowOff>
    </xdr:from>
    <xdr:ext cx="762000" cy="259045"/>
    <xdr:sp macro="" textlink="">
      <xdr:nvSpPr>
        <xdr:cNvPr id="157" name="テキスト ボックス 156"/>
        <xdr:cNvSpPr txBox="1"/>
      </xdr:nvSpPr>
      <xdr:spPr>
        <a:xfrm>
          <a:off x="1955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38989</xdr:rowOff>
    </xdr:from>
    <xdr:to>
      <xdr:col>7</xdr:col>
      <xdr:colOff>31750</xdr:colOff>
      <xdr:row>66</xdr:row>
      <xdr:rowOff>140589</xdr:rowOff>
    </xdr:to>
    <xdr:sp macro="" textlink="">
      <xdr:nvSpPr>
        <xdr:cNvPr id="158" name="楕円 157"/>
        <xdr:cNvSpPr/>
      </xdr:nvSpPr>
      <xdr:spPr>
        <a:xfrm>
          <a:off x="13970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125366</xdr:rowOff>
    </xdr:from>
    <xdr:ext cx="762000" cy="259045"/>
    <xdr:sp macro="" textlink="">
      <xdr:nvSpPr>
        <xdr:cNvPr id="159" name="テキスト ボックス 158"/>
        <xdr:cNvSpPr txBox="1"/>
      </xdr:nvSpPr>
      <xdr:spPr>
        <a:xfrm>
          <a:off x="1066800" y="114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昨年度より決算額で人口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9,310</a:t>
          </a:r>
          <a:r>
            <a:rPr kumimoji="1" lang="ja-JP" altLang="ja-JP" sz="1100" b="0" i="0" baseline="0">
              <a:solidFill>
                <a:schemeClr val="dk1"/>
              </a:solidFill>
              <a:effectLst/>
              <a:latin typeface="+mn-lt"/>
              <a:ea typeface="+mn-ea"/>
              <a:cs typeface="+mn-cs"/>
            </a:rPr>
            <a:t>円多くなったが、類似団体平均より</a:t>
          </a:r>
          <a:r>
            <a:rPr kumimoji="1" lang="en-US" altLang="ja-JP" sz="1100" b="0" i="0" baseline="0">
              <a:solidFill>
                <a:schemeClr val="dk1"/>
              </a:solidFill>
              <a:effectLst/>
              <a:latin typeface="+mn-lt"/>
              <a:ea typeface="+mn-ea"/>
              <a:cs typeface="+mn-cs"/>
            </a:rPr>
            <a:t>63,265</a:t>
          </a:r>
          <a:r>
            <a:rPr kumimoji="1" lang="ja-JP" altLang="ja-JP" sz="1100" b="0" i="0" baseline="0">
              <a:solidFill>
                <a:schemeClr val="dk1"/>
              </a:solidFill>
              <a:effectLst/>
              <a:latin typeface="+mn-lt"/>
              <a:ea typeface="+mn-ea"/>
              <a:cs typeface="+mn-cs"/>
            </a:rPr>
            <a:t>円少なくなった。平成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年度から総合戦略に掲げる事業を実施したため、委託料等の物件費が増えたことや、人口が減り、１人当たりの決算額が増えたことが要因と思われる。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年度末において、町営団地</a:t>
          </a:r>
          <a:r>
            <a:rPr kumimoji="1" lang="en-US" altLang="ja-JP" sz="1100" b="0" i="0" baseline="0">
              <a:solidFill>
                <a:sysClr val="windowText" lastClr="000000"/>
              </a:solidFill>
              <a:effectLst/>
              <a:latin typeface="+mn-lt"/>
              <a:ea typeface="+mn-ea"/>
              <a:cs typeface="+mn-cs"/>
            </a:rPr>
            <a:t>831</a:t>
          </a:r>
          <a:r>
            <a:rPr kumimoji="1" lang="ja-JP" altLang="ja-JP" sz="1100" b="0" i="0" baseline="0">
              <a:solidFill>
                <a:sysClr val="windowText" lastClr="000000"/>
              </a:solidFill>
              <a:effectLst/>
              <a:latin typeface="+mn-lt"/>
              <a:ea typeface="+mn-ea"/>
              <a:cs typeface="+mn-cs"/>
            </a:rPr>
            <a:t>戸を</a:t>
          </a:r>
          <a:r>
            <a:rPr kumimoji="1" lang="ja-JP" altLang="ja-JP" sz="1100" b="0" i="0" baseline="0">
              <a:solidFill>
                <a:schemeClr val="dk1"/>
              </a:solidFill>
              <a:effectLst/>
              <a:latin typeface="+mn-lt"/>
              <a:ea typeface="+mn-ea"/>
              <a:cs typeface="+mn-cs"/>
            </a:rPr>
            <a:t>所有しているため、類似団体より維持補修費がかかるものの、平成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年度より町営団地建替事業が始まり、平成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年度に第</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期分の</a:t>
          </a:r>
          <a:r>
            <a:rPr kumimoji="1" lang="ja-JP" altLang="en-US" sz="1100" b="0" i="0" baseline="0">
              <a:solidFill>
                <a:schemeClr val="dk1"/>
              </a:solidFill>
              <a:effectLst/>
              <a:latin typeface="+mn-lt"/>
              <a:ea typeface="+mn-ea"/>
              <a:cs typeface="+mn-cs"/>
            </a:rPr>
            <a:t>建築</a:t>
          </a:r>
          <a:r>
            <a:rPr kumimoji="1" lang="ja-JP" altLang="ja-JP" sz="1100" b="0" i="0" baseline="0">
              <a:solidFill>
                <a:schemeClr val="dk1"/>
              </a:solidFill>
              <a:effectLst/>
              <a:latin typeface="+mn-lt"/>
              <a:ea typeface="+mn-ea"/>
              <a:cs typeface="+mn-cs"/>
            </a:rPr>
            <a:t>が完了した。今後、維持補修費は少しづつ減少していく予定である。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11624</xdr:rowOff>
    </xdr:from>
    <xdr:to>
      <xdr:col>23</xdr:col>
      <xdr:colOff>133350</xdr:colOff>
      <xdr:row>82</xdr:row>
      <xdr:rowOff>49067</xdr:rowOff>
    </xdr:to>
    <xdr:cxnSp macro="">
      <xdr:nvCxnSpPr>
        <xdr:cNvPr id="194" name="直線コネクタ 193"/>
        <xdr:cNvCxnSpPr/>
      </xdr:nvCxnSpPr>
      <xdr:spPr>
        <a:xfrm>
          <a:off x="4114800" y="14070524"/>
          <a:ext cx="838200" cy="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158104</xdr:rowOff>
    </xdr:from>
    <xdr:to>
      <xdr:col>19</xdr:col>
      <xdr:colOff>133350</xdr:colOff>
      <xdr:row>82</xdr:row>
      <xdr:rowOff>11624</xdr:rowOff>
    </xdr:to>
    <xdr:cxnSp macro="">
      <xdr:nvCxnSpPr>
        <xdr:cNvPr id="197" name="直線コネクタ 196"/>
        <xdr:cNvCxnSpPr/>
      </xdr:nvCxnSpPr>
      <xdr:spPr>
        <a:xfrm>
          <a:off x="3225800" y="14045554"/>
          <a:ext cx="889000" cy="2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148875</xdr:rowOff>
    </xdr:from>
    <xdr:to>
      <xdr:col>15</xdr:col>
      <xdr:colOff>82550</xdr:colOff>
      <xdr:row>81</xdr:row>
      <xdr:rowOff>158104</xdr:rowOff>
    </xdr:to>
    <xdr:cxnSp macro="">
      <xdr:nvCxnSpPr>
        <xdr:cNvPr id="200" name="直線コネクタ 199"/>
        <xdr:cNvCxnSpPr/>
      </xdr:nvCxnSpPr>
      <xdr:spPr>
        <a:xfrm>
          <a:off x="2336800" y="14036325"/>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118157</xdr:rowOff>
    </xdr:from>
    <xdr:to>
      <xdr:col>11</xdr:col>
      <xdr:colOff>31750</xdr:colOff>
      <xdr:row>81</xdr:row>
      <xdr:rowOff>148875</xdr:rowOff>
    </xdr:to>
    <xdr:cxnSp macro="">
      <xdr:nvCxnSpPr>
        <xdr:cNvPr id="203" name="直線コネクタ 202"/>
        <xdr:cNvCxnSpPr/>
      </xdr:nvCxnSpPr>
      <xdr:spPr>
        <a:xfrm>
          <a:off x="1447800" y="14005607"/>
          <a:ext cx="889000" cy="3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169717</xdr:rowOff>
    </xdr:from>
    <xdr:to>
      <xdr:col>23</xdr:col>
      <xdr:colOff>184150</xdr:colOff>
      <xdr:row>82</xdr:row>
      <xdr:rowOff>99867</xdr:rowOff>
    </xdr:to>
    <xdr:sp macro="" textlink="">
      <xdr:nvSpPr>
        <xdr:cNvPr id="213" name="楕円 212"/>
        <xdr:cNvSpPr/>
      </xdr:nvSpPr>
      <xdr:spPr>
        <a:xfrm>
          <a:off x="4902200" y="140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14794</xdr:rowOff>
    </xdr:from>
    <xdr:ext cx="762000" cy="259045"/>
    <xdr:sp macro="" textlink="">
      <xdr:nvSpPr>
        <xdr:cNvPr id="214" name="人件費・物件費等の状況該当値テキスト"/>
        <xdr:cNvSpPr txBox="1"/>
      </xdr:nvSpPr>
      <xdr:spPr>
        <a:xfrm>
          <a:off x="5041900" y="1390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132274</xdr:rowOff>
    </xdr:from>
    <xdr:to>
      <xdr:col>19</xdr:col>
      <xdr:colOff>184150</xdr:colOff>
      <xdr:row>82</xdr:row>
      <xdr:rowOff>62424</xdr:rowOff>
    </xdr:to>
    <xdr:sp macro="" textlink="">
      <xdr:nvSpPr>
        <xdr:cNvPr id="215" name="楕円 214"/>
        <xdr:cNvSpPr/>
      </xdr:nvSpPr>
      <xdr:spPr>
        <a:xfrm>
          <a:off x="4064000" y="140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72601</xdr:rowOff>
    </xdr:from>
    <xdr:ext cx="736600" cy="259045"/>
    <xdr:sp macro="" textlink="">
      <xdr:nvSpPr>
        <xdr:cNvPr id="216" name="テキスト ボックス 215"/>
        <xdr:cNvSpPr txBox="1"/>
      </xdr:nvSpPr>
      <xdr:spPr>
        <a:xfrm>
          <a:off x="3733800" y="1378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107304</xdr:rowOff>
    </xdr:from>
    <xdr:to>
      <xdr:col>15</xdr:col>
      <xdr:colOff>133350</xdr:colOff>
      <xdr:row>82</xdr:row>
      <xdr:rowOff>37454</xdr:rowOff>
    </xdr:to>
    <xdr:sp macro="" textlink="">
      <xdr:nvSpPr>
        <xdr:cNvPr id="217" name="楕円 216"/>
        <xdr:cNvSpPr/>
      </xdr:nvSpPr>
      <xdr:spPr>
        <a:xfrm>
          <a:off x="3175000" y="139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47631</xdr:rowOff>
    </xdr:from>
    <xdr:ext cx="762000" cy="259045"/>
    <xdr:sp macro="" textlink="">
      <xdr:nvSpPr>
        <xdr:cNvPr id="218" name="テキスト ボックス 217"/>
        <xdr:cNvSpPr txBox="1"/>
      </xdr:nvSpPr>
      <xdr:spPr>
        <a:xfrm>
          <a:off x="2844800" y="137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98075</xdr:rowOff>
    </xdr:from>
    <xdr:to>
      <xdr:col>11</xdr:col>
      <xdr:colOff>82550</xdr:colOff>
      <xdr:row>82</xdr:row>
      <xdr:rowOff>28225</xdr:rowOff>
    </xdr:to>
    <xdr:sp macro="" textlink="">
      <xdr:nvSpPr>
        <xdr:cNvPr id="219" name="楕円 218"/>
        <xdr:cNvSpPr/>
      </xdr:nvSpPr>
      <xdr:spPr>
        <a:xfrm>
          <a:off x="2286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38402</xdr:rowOff>
    </xdr:from>
    <xdr:ext cx="762000" cy="259045"/>
    <xdr:sp macro="" textlink="">
      <xdr:nvSpPr>
        <xdr:cNvPr id="220" name="テキスト ボックス 219"/>
        <xdr:cNvSpPr txBox="1"/>
      </xdr:nvSpPr>
      <xdr:spPr>
        <a:xfrm>
          <a:off x="1955800" y="137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67357</xdr:rowOff>
    </xdr:from>
    <xdr:to>
      <xdr:col>7</xdr:col>
      <xdr:colOff>31750</xdr:colOff>
      <xdr:row>81</xdr:row>
      <xdr:rowOff>168957</xdr:rowOff>
    </xdr:to>
    <xdr:sp macro="" textlink="">
      <xdr:nvSpPr>
        <xdr:cNvPr id="221" name="楕円 220"/>
        <xdr:cNvSpPr/>
      </xdr:nvSpPr>
      <xdr:spPr>
        <a:xfrm>
          <a:off x="1397000" y="13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7684</xdr:rowOff>
    </xdr:from>
    <xdr:ext cx="762000" cy="259045"/>
    <xdr:sp macro="" textlink="">
      <xdr:nvSpPr>
        <xdr:cNvPr id="222" name="テキスト ボックス 221"/>
        <xdr:cNvSpPr txBox="1"/>
      </xdr:nvSpPr>
      <xdr:spPr>
        <a:xfrm>
          <a:off x="1066800" y="1372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給与体制に関しては、国に準拠しており類似団体平均より</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ポイント高くなっている。今後も給与の適正化に努める。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34471</xdr:rowOff>
    </xdr:to>
    <xdr:cxnSp macro="">
      <xdr:nvCxnSpPr>
        <xdr:cNvPr id="258" name="直線コネクタ 257"/>
        <xdr:cNvCxnSpPr/>
      </xdr:nvCxnSpPr>
      <xdr:spPr>
        <a:xfrm>
          <a:off x="16179800" y="1500716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91016</xdr:rowOff>
    </xdr:to>
    <xdr:cxnSp macro="">
      <xdr:nvCxnSpPr>
        <xdr:cNvPr id="261" name="直線コネクタ 260"/>
        <xdr:cNvCxnSpPr/>
      </xdr:nvCxnSpPr>
      <xdr:spPr>
        <a:xfrm>
          <a:off x="15290800" y="149382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22073</xdr:rowOff>
    </xdr:to>
    <xdr:cxnSp macro="">
      <xdr:nvCxnSpPr>
        <xdr:cNvPr id="264" name="直線コネクタ 263"/>
        <xdr:cNvCxnSpPr/>
      </xdr:nvCxnSpPr>
      <xdr:spPr>
        <a:xfrm>
          <a:off x="14401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86</xdr:row>
      <xdr:rowOff>170543</xdr:rowOff>
    </xdr:to>
    <xdr:cxnSp macro="">
      <xdr:nvCxnSpPr>
        <xdr:cNvPr id="267" name="直線コネクタ 266"/>
        <xdr:cNvCxnSpPr/>
      </xdr:nvCxnSpPr>
      <xdr:spPr>
        <a:xfrm flipV="1">
          <a:off x="13512800" y="1489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50998</xdr:rowOff>
    </xdr:from>
    <xdr:ext cx="762000" cy="259045"/>
    <xdr:sp macro="" textlink="">
      <xdr:nvSpPr>
        <xdr:cNvPr id="278" name="給与水準   （国との比較）該当値テキスト"/>
        <xdr:cNvSpPr txBox="1"/>
      </xdr:nvSpPr>
      <xdr:spPr>
        <a:xfrm>
          <a:off x="17106900" y="149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3" name="楕円 282"/>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4" name="テキスト ボックス 283"/>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集中改革プランに基づき、新規職員の抑制により職員数削減を行ってきたため、類似団体より</a:t>
          </a:r>
          <a:r>
            <a:rPr kumimoji="1" lang="en-US" altLang="ja-JP" sz="1100" b="0" i="0" baseline="0">
              <a:solidFill>
                <a:schemeClr val="dk1"/>
              </a:solidFill>
              <a:effectLst/>
              <a:latin typeface="+mn-lt"/>
              <a:ea typeface="+mn-ea"/>
              <a:cs typeface="+mn-cs"/>
            </a:rPr>
            <a:t>2.04</a:t>
          </a:r>
          <a:r>
            <a:rPr kumimoji="1" lang="ja-JP" altLang="ja-JP" sz="1100" b="0" i="0" baseline="0">
              <a:solidFill>
                <a:schemeClr val="dk1"/>
              </a:solidFill>
              <a:effectLst/>
              <a:latin typeface="+mn-lt"/>
              <a:ea typeface="+mn-ea"/>
              <a:cs typeface="+mn-cs"/>
            </a:rPr>
            <a:t>人下回っている。</a:t>
          </a:r>
          <a:endParaRPr lang="ja-JP" altLang="ja-JP">
            <a:effectLst/>
          </a:endParaRPr>
        </a:p>
        <a:p>
          <a:r>
            <a:rPr kumimoji="1" lang="ja-JP" altLang="ja-JP" sz="1100" b="0" i="0" baseline="0">
              <a:solidFill>
                <a:schemeClr val="dk1"/>
              </a:solidFill>
              <a:effectLst/>
              <a:latin typeface="+mn-lt"/>
              <a:ea typeface="+mn-ea"/>
              <a:cs typeface="+mn-cs"/>
            </a:rPr>
            <a:t>今後も適正な人事管理に努める。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130205</xdr:rowOff>
    </xdr:from>
    <xdr:to>
      <xdr:col>81</xdr:col>
      <xdr:colOff>44450</xdr:colOff>
      <xdr:row>59</xdr:row>
      <xdr:rowOff>133652</xdr:rowOff>
    </xdr:to>
    <xdr:cxnSp macro="">
      <xdr:nvCxnSpPr>
        <xdr:cNvPr id="323" name="直線コネクタ 322"/>
        <xdr:cNvCxnSpPr/>
      </xdr:nvCxnSpPr>
      <xdr:spPr>
        <a:xfrm flipV="1">
          <a:off x="16179800" y="1024575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91138</xdr:rowOff>
    </xdr:from>
    <xdr:to>
      <xdr:col>77</xdr:col>
      <xdr:colOff>44450</xdr:colOff>
      <xdr:row>59</xdr:row>
      <xdr:rowOff>133652</xdr:rowOff>
    </xdr:to>
    <xdr:cxnSp macro="">
      <xdr:nvCxnSpPr>
        <xdr:cNvPr id="326" name="直線コネクタ 325"/>
        <xdr:cNvCxnSpPr/>
      </xdr:nvCxnSpPr>
      <xdr:spPr>
        <a:xfrm>
          <a:off x="15290800" y="10206688"/>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91138</xdr:rowOff>
    </xdr:to>
    <xdr:cxnSp macro="">
      <xdr:nvCxnSpPr>
        <xdr:cNvPr id="329" name="直線コネクタ 328"/>
        <xdr:cNvCxnSpPr/>
      </xdr:nvCxnSpPr>
      <xdr:spPr>
        <a:xfrm>
          <a:off x="14401800" y="1014349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159173</xdr:rowOff>
    </xdr:from>
    <xdr:to>
      <xdr:col>68</xdr:col>
      <xdr:colOff>152400</xdr:colOff>
      <xdr:row>59</xdr:row>
      <xdr:rowOff>27940</xdr:rowOff>
    </xdr:to>
    <xdr:cxnSp macro="">
      <xdr:nvCxnSpPr>
        <xdr:cNvPr id="332" name="直線コネクタ 331"/>
        <xdr:cNvCxnSpPr/>
      </xdr:nvCxnSpPr>
      <xdr:spPr>
        <a:xfrm>
          <a:off x="13512800" y="1010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79405</xdr:rowOff>
    </xdr:from>
    <xdr:to>
      <xdr:col>81</xdr:col>
      <xdr:colOff>95250</xdr:colOff>
      <xdr:row>60</xdr:row>
      <xdr:rowOff>9555</xdr:rowOff>
    </xdr:to>
    <xdr:sp macro="" textlink="">
      <xdr:nvSpPr>
        <xdr:cNvPr id="342" name="楕円 341"/>
        <xdr:cNvSpPr/>
      </xdr:nvSpPr>
      <xdr:spPr>
        <a:xfrm>
          <a:off x="169672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95932</xdr:rowOff>
    </xdr:from>
    <xdr:ext cx="762000" cy="259045"/>
    <xdr:sp macro="" textlink="">
      <xdr:nvSpPr>
        <xdr:cNvPr id="343" name="定員管理の状況該当値テキスト"/>
        <xdr:cNvSpPr txBox="1"/>
      </xdr:nvSpPr>
      <xdr:spPr>
        <a:xfrm>
          <a:off x="17106900" y="1004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82852</xdr:rowOff>
    </xdr:from>
    <xdr:to>
      <xdr:col>77</xdr:col>
      <xdr:colOff>95250</xdr:colOff>
      <xdr:row>60</xdr:row>
      <xdr:rowOff>13002</xdr:rowOff>
    </xdr:to>
    <xdr:sp macro="" textlink="">
      <xdr:nvSpPr>
        <xdr:cNvPr id="344" name="楕円 343"/>
        <xdr:cNvSpPr/>
      </xdr:nvSpPr>
      <xdr:spPr>
        <a:xfrm>
          <a:off x="16129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23179</xdr:rowOff>
    </xdr:from>
    <xdr:ext cx="736600" cy="259045"/>
    <xdr:sp macro="" textlink="">
      <xdr:nvSpPr>
        <xdr:cNvPr id="345" name="テキスト ボックス 344"/>
        <xdr:cNvSpPr txBox="1"/>
      </xdr:nvSpPr>
      <xdr:spPr>
        <a:xfrm>
          <a:off x="15798800" y="996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40338</xdr:rowOff>
    </xdr:from>
    <xdr:to>
      <xdr:col>73</xdr:col>
      <xdr:colOff>44450</xdr:colOff>
      <xdr:row>59</xdr:row>
      <xdr:rowOff>141938</xdr:rowOff>
    </xdr:to>
    <xdr:sp macro="" textlink="">
      <xdr:nvSpPr>
        <xdr:cNvPr id="346" name="楕円 345"/>
        <xdr:cNvSpPr/>
      </xdr:nvSpPr>
      <xdr:spPr>
        <a:xfrm>
          <a:off x="15240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152115</xdr:rowOff>
    </xdr:from>
    <xdr:ext cx="762000" cy="259045"/>
    <xdr:sp macro="" textlink="">
      <xdr:nvSpPr>
        <xdr:cNvPr id="347" name="テキスト ボックス 346"/>
        <xdr:cNvSpPr txBox="1"/>
      </xdr:nvSpPr>
      <xdr:spPr>
        <a:xfrm>
          <a:off x="14909800" y="992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8" name="楕円 347"/>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49" name="テキスト ボックス 348"/>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108373</xdr:rowOff>
    </xdr:from>
    <xdr:to>
      <xdr:col>64</xdr:col>
      <xdr:colOff>152400</xdr:colOff>
      <xdr:row>59</xdr:row>
      <xdr:rowOff>38523</xdr:rowOff>
    </xdr:to>
    <xdr:sp macro="" textlink="">
      <xdr:nvSpPr>
        <xdr:cNvPr id="350" name="楕円 349"/>
        <xdr:cNvSpPr/>
      </xdr:nvSpPr>
      <xdr:spPr>
        <a:xfrm>
          <a:off x="13462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48700</xdr:rowOff>
    </xdr:from>
    <xdr:ext cx="762000" cy="259045"/>
    <xdr:sp macro="" textlink="">
      <xdr:nvSpPr>
        <xdr:cNvPr id="351" name="テキスト ボックス 350"/>
        <xdr:cNvSpPr txBox="1"/>
      </xdr:nvSpPr>
      <xdr:spPr>
        <a:xfrm>
          <a:off x="13131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過去において失業対策事業、地域改善事業等を多額の地方債に依存してきたため、公債費負担が大きい。近年、投資的経費を抑制してきたが、平成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年度では、平成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年度の繰越事業を含み、小学校校舎危険改築事業や道の駅建設事業等大型事業を行ったため、地方債残高等が増加した。平成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年度以降は元利償還金が減少したが、町営住宅建替事業に伴う公営住宅建設事業債</a:t>
          </a:r>
          <a:r>
            <a:rPr kumimoji="1" lang="ja-JP" altLang="en-US" sz="1100" b="0" i="0" baseline="0">
              <a:solidFill>
                <a:schemeClr val="dk1"/>
              </a:solidFill>
              <a:effectLst/>
              <a:latin typeface="+mn-lt"/>
              <a:ea typeface="+mn-ea"/>
              <a:cs typeface="+mn-cs"/>
            </a:rPr>
            <a:t>、町民体育館等統合文化施設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建設事業に伴う公共施設等適正管理推進事業債</a:t>
          </a:r>
          <a:r>
            <a:rPr kumimoji="1" lang="ja-JP" altLang="ja-JP" sz="1100" b="0" i="0" baseline="0">
              <a:solidFill>
                <a:schemeClr val="dk1"/>
              </a:solidFill>
              <a:effectLst/>
              <a:latin typeface="+mn-lt"/>
              <a:ea typeface="+mn-ea"/>
              <a:cs typeface="+mn-cs"/>
            </a:rPr>
            <a:t>が今後増える見込みのため、これまで以上に事業も緊急性、必要性等を考慮した地方債の新規発行を最小限に努めていくと同時に、計画的に繰上償還をおこない、実質公債費比率を抑えていく。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140123</xdr:rowOff>
    </xdr:to>
    <xdr:cxnSp macro="">
      <xdr:nvCxnSpPr>
        <xdr:cNvPr id="385" name="直線コネクタ 384"/>
        <xdr:cNvCxnSpPr/>
      </xdr:nvCxnSpPr>
      <xdr:spPr>
        <a:xfrm flipV="1">
          <a:off x="16179800" y="65989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846</xdr:rowOff>
    </xdr:to>
    <xdr:cxnSp macro="">
      <xdr:nvCxnSpPr>
        <xdr:cNvPr id="388" name="直線コネクタ 387"/>
        <xdr:cNvCxnSpPr/>
      </xdr:nvCxnSpPr>
      <xdr:spPr>
        <a:xfrm flipV="1">
          <a:off x="15290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8890</xdr:rowOff>
    </xdr:to>
    <xdr:cxnSp macro="">
      <xdr:nvCxnSpPr>
        <xdr:cNvPr id="391" name="直線コネクタ 390"/>
        <xdr:cNvCxnSpPr/>
      </xdr:nvCxnSpPr>
      <xdr:spPr>
        <a:xfrm flipV="1">
          <a:off x="14401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41063</xdr:rowOff>
    </xdr:to>
    <xdr:cxnSp macro="">
      <xdr:nvCxnSpPr>
        <xdr:cNvPr id="394" name="直線コネクタ 393"/>
        <xdr:cNvCxnSpPr/>
      </xdr:nvCxnSpPr>
      <xdr:spPr>
        <a:xfrm flipV="1">
          <a:off x="13512800" y="669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4" name="楕円 403"/>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5"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6" name="楕円 405"/>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7" name="テキスト ボックス 406"/>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10" name="楕円 409"/>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1" name="テキスト ボックス 410"/>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12" name="楕円 411"/>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13" name="テキスト ボックス 412"/>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充当可能財源が将来負担額を上回っているため、将来負担比率は－％（数値なし）である。地方債残高が平成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年度以降減少傾向にあったものの、平成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年度に新規事業により増加したが、依然として、充当可能財源等が将来負担額を上回っている。今後も後世への負担軽減に努めていく。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町立保育所等直営が多く、平成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年度までは類似団体平均より高かったが、平成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年度から類似団体を下回った。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また、ごみ処理・し尿処理施設業務を一部事務組合で行っており、それらの人件費を含めるとさらに高くなる。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78994</xdr:rowOff>
    </xdr:to>
    <xdr:cxnSp macro="">
      <xdr:nvCxnSpPr>
        <xdr:cNvPr id="64" name="直線コネクタ 63"/>
        <xdr:cNvCxnSpPr/>
      </xdr:nvCxnSpPr>
      <xdr:spPr>
        <a:xfrm>
          <a:off x="3987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88138</xdr:rowOff>
    </xdr:to>
    <xdr:cxnSp macro="">
      <xdr:nvCxnSpPr>
        <xdr:cNvPr id="67" name="直線コネクタ 66"/>
        <xdr:cNvCxnSpPr/>
      </xdr:nvCxnSpPr>
      <xdr:spPr>
        <a:xfrm flipV="1">
          <a:off x="3098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88138</xdr:rowOff>
    </xdr:to>
    <xdr:cxnSp macro="">
      <xdr:nvCxnSpPr>
        <xdr:cNvPr id="70" name="直線コネクタ 69"/>
        <xdr:cNvCxnSpPr/>
      </xdr:nvCxnSpPr>
      <xdr:spPr>
        <a:xfrm>
          <a:off x="2209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120142</xdr:rowOff>
    </xdr:to>
    <xdr:cxnSp macro="">
      <xdr:nvCxnSpPr>
        <xdr:cNvPr id="73" name="直線コネクタ 72"/>
        <xdr:cNvCxnSpPr/>
      </xdr:nvCxnSpPr>
      <xdr:spPr>
        <a:xfrm flipV="1">
          <a:off x="1320800" y="6386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135399</xdr:rowOff>
    </xdr:from>
    <xdr:ext cx="736600" cy="259045"/>
    <xdr:sp macro="" textlink="">
      <xdr:nvSpPr>
        <xdr:cNvPr id="86" name="テキスト ボックス 85"/>
        <xdr:cNvSpPr txBox="1"/>
      </xdr:nvSpPr>
      <xdr:spPr>
        <a:xfrm>
          <a:off x="3606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88" name="テキスト ボックス 87"/>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公共施設の管理において直営が多く、委託料が低くおさえられており、類似団体平均より</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ポイント低くなっている。今後は指定管理者制度を推進し、コスト削減を図っていく。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104140</xdr:rowOff>
    </xdr:to>
    <xdr:cxnSp macro="">
      <xdr:nvCxnSpPr>
        <xdr:cNvPr id="121" name="直線コネクタ 120"/>
        <xdr:cNvCxnSpPr/>
      </xdr:nvCxnSpPr>
      <xdr:spPr>
        <a:xfrm>
          <a:off x="15671800" y="2464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64135</xdr:rowOff>
    </xdr:to>
    <xdr:cxnSp macro="">
      <xdr:nvCxnSpPr>
        <xdr:cNvPr id="124" name="直線コネクタ 123"/>
        <xdr:cNvCxnSpPr/>
      </xdr:nvCxnSpPr>
      <xdr:spPr>
        <a:xfrm>
          <a:off x="14782800" y="2435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35560</xdr:rowOff>
    </xdr:to>
    <xdr:cxnSp macro="">
      <xdr:nvCxnSpPr>
        <xdr:cNvPr id="127" name="直線コネクタ 126"/>
        <xdr:cNvCxnSpPr/>
      </xdr:nvCxnSpPr>
      <xdr:spPr>
        <a:xfrm>
          <a:off x="13893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18415</xdr:rowOff>
    </xdr:to>
    <xdr:cxnSp macro="">
      <xdr:nvCxnSpPr>
        <xdr:cNvPr id="130" name="直線コネクタ 129"/>
        <xdr:cNvCxnSpPr/>
      </xdr:nvCxnSpPr>
      <xdr:spPr>
        <a:xfrm>
          <a:off x="13004800" y="2390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0" name="楕円 139"/>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1"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4" name="楕円 143"/>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5" name="テキスト ボックス 144"/>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139065</xdr:rowOff>
    </xdr:from>
    <xdr:to>
      <xdr:col>69</xdr:col>
      <xdr:colOff>142875</xdr:colOff>
      <xdr:row>14</xdr:row>
      <xdr:rowOff>69215</xdr:rowOff>
    </xdr:to>
    <xdr:sp macro="" textlink="">
      <xdr:nvSpPr>
        <xdr:cNvPr id="146" name="楕円 145"/>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79392</xdr:rowOff>
    </xdr:from>
    <xdr:ext cx="762000" cy="259045"/>
    <xdr:sp macro="" textlink="">
      <xdr:nvSpPr>
        <xdr:cNvPr id="147" name="テキスト ボックス 146"/>
        <xdr:cNvSpPr txBox="1"/>
      </xdr:nvSpPr>
      <xdr:spPr>
        <a:xfrm>
          <a:off x="13512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8" name="楕円 147"/>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9" name="テキスト ボックス 148"/>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障害者自立支援給付費等の増加により類似団体平均より高くなっていたが、平成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類似団体最下位となった。単独事業による敬老年金の廃止は行ってきたが、補助事業（障害者自立支援法関係費等）の削減は難しい。改善策としては、町民の健康増進に努め、医療費の抑制につなげ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84138</xdr:rowOff>
    </xdr:from>
    <xdr:to>
      <xdr:col>24</xdr:col>
      <xdr:colOff>25400</xdr:colOff>
      <xdr:row>61</xdr:row>
      <xdr:rowOff>98425</xdr:rowOff>
    </xdr:to>
    <xdr:cxnSp macro="">
      <xdr:nvCxnSpPr>
        <xdr:cNvPr id="185" name="直線コネクタ 184"/>
        <xdr:cNvCxnSpPr/>
      </xdr:nvCxnSpPr>
      <xdr:spPr>
        <a:xfrm flipV="1">
          <a:off x="3987800" y="105425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155575</xdr:rowOff>
    </xdr:from>
    <xdr:to>
      <xdr:col>19</xdr:col>
      <xdr:colOff>187325</xdr:colOff>
      <xdr:row>61</xdr:row>
      <xdr:rowOff>98425</xdr:rowOff>
    </xdr:to>
    <xdr:cxnSp macro="">
      <xdr:nvCxnSpPr>
        <xdr:cNvPr id="188" name="直線コネクタ 187"/>
        <xdr:cNvCxnSpPr/>
      </xdr:nvCxnSpPr>
      <xdr:spPr>
        <a:xfrm>
          <a:off x="3098800" y="10442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169863</xdr:rowOff>
    </xdr:from>
    <xdr:to>
      <xdr:col>15</xdr:col>
      <xdr:colOff>98425</xdr:colOff>
      <xdr:row>60</xdr:row>
      <xdr:rowOff>155575</xdr:rowOff>
    </xdr:to>
    <xdr:cxnSp macro="">
      <xdr:nvCxnSpPr>
        <xdr:cNvPr id="191" name="直線コネクタ 190"/>
        <xdr:cNvCxnSpPr/>
      </xdr:nvCxnSpPr>
      <xdr:spPr>
        <a:xfrm>
          <a:off x="2209800" y="102854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141288</xdr:rowOff>
    </xdr:from>
    <xdr:to>
      <xdr:col>11</xdr:col>
      <xdr:colOff>9525</xdr:colOff>
      <xdr:row>59</xdr:row>
      <xdr:rowOff>169863</xdr:rowOff>
    </xdr:to>
    <xdr:cxnSp macro="">
      <xdr:nvCxnSpPr>
        <xdr:cNvPr id="194" name="直線コネクタ 193"/>
        <xdr:cNvCxnSpPr/>
      </xdr:nvCxnSpPr>
      <xdr:spPr>
        <a:xfrm>
          <a:off x="1320800" y="102568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33338</xdr:rowOff>
    </xdr:from>
    <xdr:to>
      <xdr:col>24</xdr:col>
      <xdr:colOff>76200</xdr:colOff>
      <xdr:row>61</xdr:row>
      <xdr:rowOff>134938</xdr:rowOff>
    </xdr:to>
    <xdr:sp macro="" textlink="">
      <xdr:nvSpPr>
        <xdr:cNvPr id="204" name="楕円 203"/>
        <xdr:cNvSpPr/>
      </xdr:nvSpPr>
      <xdr:spPr>
        <a:xfrm>
          <a:off x="4775200" y="104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113365</xdr:rowOff>
    </xdr:from>
    <xdr:ext cx="762000" cy="259045"/>
    <xdr:sp macro="" textlink="">
      <xdr:nvSpPr>
        <xdr:cNvPr id="205" name="扶助費該当値テキスト"/>
        <xdr:cNvSpPr txBox="1"/>
      </xdr:nvSpPr>
      <xdr:spPr>
        <a:xfrm>
          <a:off x="4914900" y="1040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47625</xdr:rowOff>
    </xdr:from>
    <xdr:to>
      <xdr:col>20</xdr:col>
      <xdr:colOff>38100</xdr:colOff>
      <xdr:row>61</xdr:row>
      <xdr:rowOff>149225</xdr:rowOff>
    </xdr:to>
    <xdr:sp macro="" textlink="">
      <xdr:nvSpPr>
        <xdr:cNvPr id="206" name="楕円 205"/>
        <xdr:cNvSpPr/>
      </xdr:nvSpPr>
      <xdr:spPr>
        <a:xfrm>
          <a:off x="3937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134002</xdr:rowOff>
    </xdr:from>
    <xdr:ext cx="736600" cy="259045"/>
    <xdr:sp macro="" textlink="">
      <xdr:nvSpPr>
        <xdr:cNvPr id="207" name="テキスト ボックス 206"/>
        <xdr:cNvSpPr txBox="1"/>
      </xdr:nvSpPr>
      <xdr:spPr>
        <a:xfrm>
          <a:off x="3606800" y="1059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104775</xdr:rowOff>
    </xdr:from>
    <xdr:to>
      <xdr:col>15</xdr:col>
      <xdr:colOff>149225</xdr:colOff>
      <xdr:row>61</xdr:row>
      <xdr:rowOff>34925</xdr:rowOff>
    </xdr:to>
    <xdr:sp macro="" textlink="">
      <xdr:nvSpPr>
        <xdr:cNvPr id="208" name="楕円 207"/>
        <xdr:cNvSpPr/>
      </xdr:nvSpPr>
      <xdr:spPr>
        <a:xfrm>
          <a:off x="3048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19702</xdr:rowOff>
    </xdr:from>
    <xdr:ext cx="762000" cy="259045"/>
    <xdr:sp macro="" textlink="">
      <xdr:nvSpPr>
        <xdr:cNvPr id="209" name="テキスト ボックス 208"/>
        <xdr:cNvSpPr txBox="1"/>
      </xdr:nvSpPr>
      <xdr:spPr>
        <a:xfrm>
          <a:off x="2717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119063</xdr:rowOff>
    </xdr:from>
    <xdr:to>
      <xdr:col>11</xdr:col>
      <xdr:colOff>60325</xdr:colOff>
      <xdr:row>60</xdr:row>
      <xdr:rowOff>49213</xdr:rowOff>
    </xdr:to>
    <xdr:sp macro="" textlink="">
      <xdr:nvSpPr>
        <xdr:cNvPr id="210" name="楕円 209"/>
        <xdr:cNvSpPr/>
      </xdr:nvSpPr>
      <xdr:spPr>
        <a:xfrm>
          <a:off x="2159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33990</xdr:rowOff>
    </xdr:from>
    <xdr:ext cx="762000" cy="259045"/>
    <xdr:sp macro="" textlink="">
      <xdr:nvSpPr>
        <xdr:cNvPr id="211" name="テキスト ボックス 210"/>
        <xdr:cNvSpPr txBox="1"/>
      </xdr:nvSpPr>
      <xdr:spPr>
        <a:xfrm>
          <a:off x="1828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90488</xdr:rowOff>
    </xdr:from>
    <xdr:to>
      <xdr:col>6</xdr:col>
      <xdr:colOff>171450</xdr:colOff>
      <xdr:row>60</xdr:row>
      <xdr:rowOff>20638</xdr:rowOff>
    </xdr:to>
    <xdr:sp macro="" textlink="">
      <xdr:nvSpPr>
        <xdr:cNvPr id="212" name="楕円 211"/>
        <xdr:cNvSpPr/>
      </xdr:nvSpPr>
      <xdr:spPr>
        <a:xfrm>
          <a:off x="1270000" y="102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5415</xdr:rowOff>
    </xdr:from>
    <xdr:ext cx="762000" cy="259045"/>
    <xdr:sp macro="" textlink="">
      <xdr:nvSpPr>
        <xdr:cNvPr id="213" name="テキスト ボックス 212"/>
        <xdr:cNvSpPr txBox="1"/>
      </xdr:nvSpPr>
      <xdr:spPr>
        <a:xfrm>
          <a:off x="939800" y="102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年度末の高齢化率が</a:t>
          </a:r>
          <a:r>
            <a:rPr kumimoji="1" lang="en-US" altLang="ja-JP" sz="1100" b="0" i="0" baseline="0">
              <a:solidFill>
                <a:sysClr val="windowText" lastClr="000000"/>
              </a:solidFill>
              <a:effectLst/>
              <a:latin typeface="+mn-lt"/>
              <a:ea typeface="+mn-ea"/>
              <a:cs typeface="+mn-cs"/>
            </a:rPr>
            <a:t>35.6</a:t>
          </a:r>
          <a:r>
            <a:rPr kumimoji="1" lang="ja-JP" altLang="ja-JP" sz="1100" b="0" i="0" baseline="0">
              <a:solidFill>
                <a:sysClr val="windowText" lastClr="000000"/>
              </a:solidFill>
              <a:effectLst/>
              <a:latin typeface="+mn-lt"/>
              <a:ea typeface="+mn-ea"/>
              <a:cs typeface="+mn-cs"/>
            </a:rPr>
            <a:t>％と高く、医療費</a:t>
          </a:r>
          <a:r>
            <a:rPr kumimoji="1" lang="ja-JP" altLang="ja-JP" sz="1100" b="0" i="0" baseline="0">
              <a:solidFill>
                <a:schemeClr val="dk1"/>
              </a:solidFill>
              <a:effectLst/>
              <a:latin typeface="+mn-lt"/>
              <a:ea typeface="+mn-ea"/>
              <a:cs typeface="+mn-cs"/>
            </a:rPr>
            <a:t>の増大に伴う国民健康保険、後期高齢者医療、介護保険への繰出金が多くなっている。今後は、予防事業に重点を置き住民の健康維持の促進に努め、医療費の削減を図る。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157480</xdr:rowOff>
    </xdr:to>
    <xdr:cxnSp macro="">
      <xdr:nvCxnSpPr>
        <xdr:cNvPr id="246" name="直線コネクタ 245"/>
        <xdr:cNvCxnSpPr/>
      </xdr:nvCxnSpPr>
      <xdr:spPr>
        <a:xfrm>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157480</xdr:rowOff>
    </xdr:to>
    <xdr:cxnSp macro="">
      <xdr:nvCxnSpPr>
        <xdr:cNvPr id="249" name="直線コネクタ 248"/>
        <xdr:cNvCxnSpPr/>
      </xdr:nvCxnSpPr>
      <xdr:spPr>
        <a:xfrm flipV="1">
          <a:off x="14782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2" name="直線コネクタ 251"/>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1270</xdr:rowOff>
    </xdr:to>
    <xdr:cxnSp macro="">
      <xdr:nvCxnSpPr>
        <xdr:cNvPr id="255" name="直線コネクタ 254"/>
        <xdr:cNvCxnSpPr/>
      </xdr:nvCxnSpPr>
      <xdr:spPr>
        <a:xfrm flipV="1">
          <a:off x="13004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5" name="楕円 264"/>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6"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8" name="テキスト ボックス 26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9" name="楕円 268"/>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0" name="テキスト ボックス 269"/>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1" name="楕円 270"/>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2" name="テキスト ボックス 27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3" name="楕円 272"/>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4" name="テキスト ボックス 27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年度に補助金の見直しを行ったが、依然として各種団体への補助金が多く、類似団体平均よりも</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ポイント高くなっている。今後も補助金の見直しや廃止を進めていく。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38</xdr:row>
      <xdr:rowOff>131572</xdr:rowOff>
    </xdr:to>
    <xdr:cxnSp macro="">
      <xdr:nvCxnSpPr>
        <xdr:cNvPr id="304" name="直線コネクタ 303"/>
        <xdr:cNvCxnSpPr/>
      </xdr:nvCxnSpPr>
      <xdr:spPr>
        <a:xfrm>
          <a:off x="15671800" y="66375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122428</xdr:rowOff>
    </xdr:to>
    <xdr:cxnSp macro="">
      <xdr:nvCxnSpPr>
        <xdr:cNvPr id="307" name="直線コネクタ 306"/>
        <xdr:cNvCxnSpPr/>
      </xdr:nvCxnSpPr>
      <xdr:spPr>
        <a:xfrm>
          <a:off x="14782800" y="6614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154432</xdr:rowOff>
    </xdr:to>
    <xdr:cxnSp macro="">
      <xdr:nvCxnSpPr>
        <xdr:cNvPr id="310" name="直線コネクタ 309"/>
        <xdr:cNvCxnSpPr/>
      </xdr:nvCxnSpPr>
      <xdr:spPr>
        <a:xfrm flipV="1">
          <a:off x="13893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38</xdr:row>
      <xdr:rowOff>154432</xdr:rowOff>
    </xdr:to>
    <xdr:cxnSp macro="">
      <xdr:nvCxnSpPr>
        <xdr:cNvPr id="313" name="直線コネクタ 312"/>
        <xdr:cNvCxnSpPr/>
      </xdr:nvCxnSpPr>
      <xdr:spPr>
        <a:xfrm>
          <a:off x="13004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3" name="楕円 322"/>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4"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25" name="楕円 324"/>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6" name="テキスト ボックス 325"/>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7" name="楕円 326"/>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8" name="テキスト ボックス 327"/>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29" name="楕円 328"/>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0" name="テキスト ボックス 329"/>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1" name="楕円 330"/>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2" name="テキスト ボックス 331"/>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過去の失業対策事業、地域改善事業等による起債発行により公債費比率は高めであるが、類似団体平均より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低くなっている。近年、小学校校舎危険改築、道の駅建設、ダム建設等の大規模な事業があったものの、過去の起債償還満了により公債費は減少している。一部事務組合関係の地方債や町営住宅建替事業に伴う公営住宅建設事業債が今後増える見込みであるため、公債費負担に影響があると考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66584</xdr:rowOff>
    </xdr:from>
    <xdr:to>
      <xdr:col>24</xdr:col>
      <xdr:colOff>25400</xdr:colOff>
      <xdr:row>75</xdr:row>
      <xdr:rowOff>82913</xdr:rowOff>
    </xdr:to>
    <xdr:cxnSp macro="">
      <xdr:nvCxnSpPr>
        <xdr:cNvPr id="366" name="直線コネクタ 365"/>
        <xdr:cNvCxnSpPr/>
      </xdr:nvCxnSpPr>
      <xdr:spPr>
        <a:xfrm flipV="1">
          <a:off x="3987800" y="129253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82913</xdr:rowOff>
    </xdr:from>
    <xdr:to>
      <xdr:col>19</xdr:col>
      <xdr:colOff>187325</xdr:colOff>
      <xdr:row>75</xdr:row>
      <xdr:rowOff>99241</xdr:rowOff>
    </xdr:to>
    <xdr:cxnSp macro="">
      <xdr:nvCxnSpPr>
        <xdr:cNvPr id="369" name="直線コネクタ 368"/>
        <xdr:cNvCxnSpPr/>
      </xdr:nvCxnSpPr>
      <xdr:spPr>
        <a:xfrm flipV="1">
          <a:off x="3098800" y="12941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99241</xdr:rowOff>
    </xdr:to>
    <xdr:cxnSp macro="">
      <xdr:nvCxnSpPr>
        <xdr:cNvPr id="372" name="直線コネクタ 371"/>
        <xdr:cNvCxnSpPr/>
      </xdr:nvCxnSpPr>
      <xdr:spPr>
        <a:xfrm>
          <a:off x="2209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135165</xdr:rowOff>
    </xdr:to>
    <xdr:cxnSp macro="">
      <xdr:nvCxnSpPr>
        <xdr:cNvPr id="375" name="直線コネクタ 374"/>
        <xdr:cNvCxnSpPr/>
      </xdr:nvCxnSpPr>
      <xdr:spPr>
        <a:xfrm flipV="1">
          <a:off x="1320800" y="129514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15784</xdr:rowOff>
    </xdr:from>
    <xdr:to>
      <xdr:col>24</xdr:col>
      <xdr:colOff>76200</xdr:colOff>
      <xdr:row>75</xdr:row>
      <xdr:rowOff>117384</xdr:rowOff>
    </xdr:to>
    <xdr:sp macro="" textlink="">
      <xdr:nvSpPr>
        <xdr:cNvPr id="385" name="楕円 384"/>
        <xdr:cNvSpPr/>
      </xdr:nvSpPr>
      <xdr:spPr>
        <a:xfrm>
          <a:off x="4775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32311</xdr:rowOff>
    </xdr:from>
    <xdr:ext cx="762000" cy="259045"/>
    <xdr:sp macro="" textlink="">
      <xdr:nvSpPr>
        <xdr:cNvPr id="386" name="公債費該当値テキスト"/>
        <xdr:cNvSpPr txBox="1"/>
      </xdr:nvSpPr>
      <xdr:spPr>
        <a:xfrm>
          <a:off x="4914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32113</xdr:rowOff>
    </xdr:from>
    <xdr:to>
      <xdr:col>20</xdr:col>
      <xdr:colOff>38100</xdr:colOff>
      <xdr:row>75</xdr:row>
      <xdr:rowOff>133713</xdr:rowOff>
    </xdr:to>
    <xdr:sp macro="" textlink="">
      <xdr:nvSpPr>
        <xdr:cNvPr id="387" name="楕円 386"/>
        <xdr:cNvSpPr/>
      </xdr:nvSpPr>
      <xdr:spPr>
        <a:xfrm>
          <a:off x="3937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143890</xdr:rowOff>
    </xdr:from>
    <xdr:ext cx="736600" cy="259045"/>
    <xdr:sp macro="" textlink="">
      <xdr:nvSpPr>
        <xdr:cNvPr id="388" name="テキスト ボックス 387"/>
        <xdr:cNvSpPr txBox="1"/>
      </xdr:nvSpPr>
      <xdr:spPr>
        <a:xfrm>
          <a:off x="3606800" y="1265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89" name="楕円 388"/>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0" name="テキスト ボックス 389"/>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1" name="楕円 390"/>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2" name="テキスト ボックス 391"/>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93" name="楕円 392"/>
        <xdr:cNvSpPr/>
      </xdr:nvSpPr>
      <xdr:spPr>
        <a:xfrm>
          <a:off x="1270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24692</xdr:rowOff>
    </xdr:from>
    <xdr:ext cx="762000" cy="259045"/>
    <xdr:sp macro="" textlink="">
      <xdr:nvSpPr>
        <xdr:cNvPr id="394" name="テキスト ボックス 393"/>
        <xdr:cNvSpPr txBox="1"/>
      </xdr:nvSpPr>
      <xdr:spPr>
        <a:xfrm>
          <a:off x="939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扶助費と補助費等が、類似団体を超えている。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扶助費の占める割合が大きいが、補助事業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障害者自立支援法関係費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が多く、削減が難しい。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48623</xdr:rowOff>
    </xdr:from>
    <xdr:to>
      <xdr:col>82</xdr:col>
      <xdr:colOff>107950</xdr:colOff>
      <xdr:row>80</xdr:row>
      <xdr:rowOff>100874</xdr:rowOff>
    </xdr:to>
    <xdr:cxnSp macro="">
      <xdr:nvCxnSpPr>
        <xdr:cNvPr id="429" name="直線コネクタ 428"/>
        <xdr:cNvCxnSpPr/>
      </xdr:nvCxnSpPr>
      <xdr:spPr>
        <a:xfrm>
          <a:off x="15671800" y="137646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22498</xdr:rowOff>
    </xdr:from>
    <xdr:to>
      <xdr:col>78</xdr:col>
      <xdr:colOff>69850</xdr:colOff>
      <xdr:row>80</xdr:row>
      <xdr:rowOff>48623</xdr:rowOff>
    </xdr:to>
    <xdr:cxnSp macro="">
      <xdr:nvCxnSpPr>
        <xdr:cNvPr id="432" name="直線コネクタ 431"/>
        <xdr:cNvCxnSpPr/>
      </xdr:nvCxnSpPr>
      <xdr:spPr>
        <a:xfrm>
          <a:off x="14782800" y="137384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141695</xdr:rowOff>
    </xdr:from>
    <xdr:to>
      <xdr:col>73</xdr:col>
      <xdr:colOff>180975</xdr:colOff>
      <xdr:row>80</xdr:row>
      <xdr:rowOff>22498</xdr:rowOff>
    </xdr:to>
    <xdr:cxnSp macro="">
      <xdr:nvCxnSpPr>
        <xdr:cNvPr id="435" name="直線コネクタ 434"/>
        <xdr:cNvCxnSpPr/>
      </xdr:nvCxnSpPr>
      <xdr:spPr>
        <a:xfrm>
          <a:off x="13893800" y="136862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141695</xdr:rowOff>
    </xdr:from>
    <xdr:to>
      <xdr:col>69</xdr:col>
      <xdr:colOff>92075</xdr:colOff>
      <xdr:row>80</xdr:row>
      <xdr:rowOff>6169</xdr:rowOff>
    </xdr:to>
    <xdr:cxnSp macro="">
      <xdr:nvCxnSpPr>
        <xdr:cNvPr id="438" name="直線コネクタ 437"/>
        <xdr:cNvCxnSpPr/>
      </xdr:nvCxnSpPr>
      <xdr:spPr>
        <a:xfrm flipV="1">
          <a:off x="13004800" y="13686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50074</xdr:rowOff>
    </xdr:from>
    <xdr:to>
      <xdr:col>82</xdr:col>
      <xdr:colOff>158750</xdr:colOff>
      <xdr:row>80</xdr:row>
      <xdr:rowOff>151674</xdr:rowOff>
    </xdr:to>
    <xdr:sp macro="" textlink="">
      <xdr:nvSpPr>
        <xdr:cNvPr id="448" name="楕円 447"/>
        <xdr:cNvSpPr/>
      </xdr:nvSpPr>
      <xdr:spPr>
        <a:xfrm>
          <a:off x="164592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22151</xdr:rowOff>
    </xdr:from>
    <xdr:ext cx="762000" cy="259045"/>
    <xdr:sp macro="" textlink="">
      <xdr:nvSpPr>
        <xdr:cNvPr id="449" name="公債費以外該当値テキスト"/>
        <xdr:cNvSpPr txBox="1"/>
      </xdr:nvSpPr>
      <xdr:spPr>
        <a:xfrm>
          <a:off x="165989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169273</xdr:rowOff>
    </xdr:from>
    <xdr:to>
      <xdr:col>78</xdr:col>
      <xdr:colOff>120650</xdr:colOff>
      <xdr:row>80</xdr:row>
      <xdr:rowOff>99423</xdr:rowOff>
    </xdr:to>
    <xdr:sp macro="" textlink="">
      <xdr:nvSpPr>
        <xdr:cNvPr id="450" name="楕円 449"/>
        <xdr:cNvSpPr/>
      </xdr:nvSpPr>
      <xdr:spPr>
        <a:xfrm>
          <a:off x="156210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84200</xdr:rowOff>
    </xdr:from>
    <xdr:ext cx="736600" cy="259045"/>
    <xdr:sp macro="" textlink="">
      <xdr:nvSpPr>
        <xdr:cNvPr id="451" name="テキスト ボックス 450"/>
        <xdr:cNvSpPr txBox="1"/>
      </xdr:nvSpPr>
      <xdr:spPr>
        <a:xfrm>
          <a:off x="15290800" y="1380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143148</xdr:rowOff>
    </xdr:from>
    <xdr:to>
      <xdr:col>74</xdr:col>
      <xdr:colOff>31750</xdr:colOff>
      <xdr:row>80</xdr:row>
      <xdr:rowOff>73298</xdr:rowOff>
    </xdr:to>
    <xdr:sp macro="" textlink="">
      <xdr:nvSpPr>
        <xdr:cNvPr id="452" name="楕円 451"/>
        <xdr:cNvSpPr/>
      </xdr:nvSpPr>
      <xdr:spPr>
        <a:xfrm>
          <a:off x="14732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58075</xdr:rowOff>
    </xdr:from>
    <xdr:ext cx="762000" cy="259045"/>
    <xdr:sp macro="" textlink="">
      <xdr:nvSpPr>
        <xdr:cNvPr id="453" name="テキスト ボックス 452"/>
        <xdr:cNvSpPr txBox="1"/>
      </xdr:nvSpPr>
      <xdr:spPr>
        <a:xfrm>
          <a:off x="14401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90895</xdr:rowOff>
    </xdr:from>
    <xdr:to>
      <xdr:col>69</xdr:col>
      <xdr:colOff>142875</xdr:colOff>
      <xdr:row>80</xdr:row>
      <xdr:rowOff>21045</xdr:rowOff>
    </xdr:to>
    <xdr:sp macro="" textlink="">
      <xdr:nvSpPr>
        <xdr:cNvPr id="454" name="楕円 453"/>
        <xdr:cNvSpPr/>
      </xdr:nvSpPr>
      <xdr:spPr>
        <a:xfrm>
          <a:off x="13843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5822</xdr:rowOff>
    </xdr:from>
    <xdr:ext cx="762000" cy="259045"/>
    <xdr:sp macro="" textlink="">
      <xdr:nvSpPr>
        <xdr:cNvPr id="455" name="テキスト ボックス 454"/>
        <xdr:cNvSpPr txBox="1"/>
      </xdr:nvSpPr>
      <xdr:spPr>
        <a:xfrm>
          <a:off x="13512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126819</xdr:rowOff>
    </xdr:from>
    <xdr:to>
      <xdr:col>65</xdr:col>
      <xdr:colOff>53975</xdr:colOff>
      <xdr:row>80</xdr:row>
      <xdr:rowOff>56969</xdr:rowOff>
    </xdr:to>
    <xdr:sp macro="" textlink="">
      <xdr:nvSpPr>
        <xdr:cNvPr id="456" name="楕円 455"/>
        <xdr:cNvSpPr/>
      </xdr:nvSpPr>
      <xdr:spPr>
        <a:xfrm>
          <a:off x="12954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41746</xdr:rowOff>
    </xdr:from>
    <xdr:ext cx="762000" cy="259045"/>
    <xdr:sp macro="" textlink="">
      <xdr:nvSpPr>
        <xdr:cNvPr id="457" name="テキスト ボックス 456"/>
        <xdr:cNvSpPr txBox="1"/>
      </xdr:nvSpPr>
      <xdr:spPr>
        <a:xfrm>
          <a:off x="12623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136942</xdr:rowOff>
    </xdr:from>
    <xdr:to>
      <xdr:col>29</xdr:col>
      <xdr:colOff>127000</xdr:colOff>
      <xdr:row>18</xdr:row>
      <xdr:rowOff>140692</xdr:rowOff>
    </xdr:to>
    <xdr:cxnSp macro="">
      <xdr:nvCxnSpPr>
        <xdr:cNvPr id="48" name="直線コネクタ 47"/>
        <xdr:cNvCxnSpPr/>
      </xdr:nvCxnSpPr>
      <xdr:spPr bwMode="auto">
        <a:xfrm flipV="1">
          <a:off x="5003800" y="3270667"/>
          <a:ext cx="647700" cy="3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140692</xdr:rowOff>
    </xdr:from>
    <xdr:to>
      <xdr:col>26</xdr:col>
      <xdr:colOff>50800</xdr:colOff>
      <xdr:row>19</xdr:row>
      <xdr:rowOff>38096</xdr:rowOff>
    </xdr:to>
    <xdr:cxnSp macro="">
      <xdr:nvCxnSpPr>
        <xdr:cNvPr id="51" name="直線コネクタ 50"/>
        <xdr:cNvCxnSpPr/>
      </xdr:nvCxnSpPr>
      <xdr:spPr bwMode="auto">
        <a:xfrm flipV="1">
          <a:off x="4305300" y="3274417"/>
          <a:ext cx="698500" cy="6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13233</xdr:rowOff>
    </xdr:from>
    <xdr:to>
      <xdr:col>22</xdr:col>
      <xdr:colOff>114300</xdr:colOff>
      <xdr:row>19</xdr:row>
      <xdr:rowOff>38096</xdr:rowOff>
    </xdr:to>
    <xdr:cxnSp macro="">
      <xdr:nvCxnSpPr>
        <xdr:cNvPr id="54" name="直線コネクタ 53"/>
        <xdr:cNvCxnSpPr/>
      </xdr:nvCxnSpPr>
      <xdr:spPr bwMode="auto">
        <a:xfrm>
          <a:off x="3606800" y="3318408"/>
          <a:ext cx="698500" cy="2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13233</xdr:rowOff>
    </xdr:from>
    <xdr:to>
      <xdr:col>18</xdr:col>
      <xdr:colOff>177800</xdr:colOff>
      <xdr:row>19</xdr:row>
      <xdr:rowOff>39605</xdr:rowOff>
    </xdr:to>
    <xdr:cxnSp macro="">
      <xdr:nvCxnSpPr>
        <xdr:cNvPr id="57" name="直線コネクタ 56"/>
        <xdr:cNvCxnSpPr/>
      </xdr:nvCxnSpPr>
      <xdr:spPr bwMode="auto">
        <a:xfrm flipV="1">
          <a:off x="2908300" y="3318408"/>
          <a:ext cx="698500" cy="2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86143</xdr:rowOff>
    </xdr:from>
    <xdr:to>
      <xdr:col>29</xdr:col>
      <xdr:colOff>177800</xdr:colOff>
      <xdr:row>19</xdr:row>
      <xdr:rowOff>16293</xdr:rowOff>
    </xdr:to>
    <xdr:sp macro="" textlink="">
      <xdr:nvSpPr>
        <xdr:cNvPr id="67" name="楕円 66"/>
        <xdr:cNvSpPr/>
      </xdr:nvSpPr>
      <xdr:spPr bwMode="auto">
        <a:xfrm>
          <a:off x="5600700" y="321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58219</xdr:rowOff>
    </xdr:from>
    <xdr:ext cx="762000" cy="259045"/>
    <xdr:sp macro="" textlink="">
      <xdr:nvSpPr>
        <xdr:cNvPr id="68" name="人口1人当たり決算額の推移該当値テキスト130"/>
        <xdr:cNvSpPr txBox="1"/>
      </xdr:nvSpPr>
      <xdr:spPr>
        <a:xfrm>
          <a:off x="5740400" y="31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89892</xdr:rowOff>
    </xdr:from>
    <xdr:to>
      <xdr:col>26</xdr:col>
      <xdr:colOff>101600</xdr:colOff>
      <xdr:row>19</xdr:row>
      <xdr:rowOff>20041</xdr:rowOff>
    </xdr:to>
    <xdr:sp macro="" textlink="">
      <xdr:nvSpPr>
        <xdr:cNvPr id="69" name="楕円 68"/>
        <xdr:cNvSpPr/>
      </xdr:nvSpPr>
      <xdr:spPr bwMode="auto">
        <a:xfrm>
          <a:off x="4953000" y="322361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4819</xdr:rowOff>
    </xdr:from>
    <xdr:ext cx="736600" cy="259045"/>
    <xdr:sp macro="" textlink="">
      <xdr:nvSpPr>
        <xdr:cNvPr id="70" name="テキスト ボックス 69"/>
        <xdr:cNvSpPr txBox="1"/>
      </xdr:nvSpPr>
      <xdr:spPr>
        <a:xfrm>
          <a:off x="4622800" y="330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158746</xdr:rowOff>
    </xdr:from>
    <xdr:to>
      <xdr:col>22</xdr:col>
      <xdr:colOff>165100</xdr:colOff>
      <xdr:row>19</xdr:row>
      <xdr:rowOff>88896</xdr:rowOff>
    </xdr:to>
    <xdr:sp macro="" textlink="">
      <xdr:nvSpPr>
        <xdr:cNvPr id="71" name="楕円 70"/>
        <xdr:cNvSpPr/>
      </xdr:nvSpPr>
      <xdr:spPr bwMode="auto">
        <a:xfrm>
          <a:off x="4254500" y="329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73673</xdr:rowOff>
    </xdr:from>
    <xdr:ext cx="762000" cy="259045"/>
    <xdr:sp macro="" textlink="">
      <xdr:nvSpPr>
        <xdr:cNvPr id="72" name="テキスト ボックス 71"/>
        <xdr:cNvSpPr txBox="1"/>
      </xdr:nvSpPr>
      <xdr:spPr>
        <a:xfrm>
          <a:off x="3924300" y="337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133883</xdr:rowOff>
    </xdr:from>
    <xdr:to>
      <xdr:col>19</xdr:col>
      <xdr:colOff>38100</xdr:colOff>
      <xdr:row>19</xdr:row>
      <xdr:rowOff>64033</xdr:rowOff>
    </xdr:to>
    <xdr:sp macro="" textlink="">
      <xdr:nvSpPr>
        <xdr:cNvPr id="73" name="楕円 72"/>
        <xdr:cNvSpPr/>
      </xdr:nvSpPr>
      <xdr:spPr bwMode="auto">
        <a:xfrm>
          <a:off x="3556000" y="326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48810</xdr:rowOff>
    </xdr:from>
    <xdr:ext cx="762000" cy="259045"/>
    <xdr:sp macro="" textlink="">
      <xdr:nvSpPr>
        <xdr:cNvPr id="74" name="テキスト ボックス 73"/>
        <xdr:cNvSpPr txBox="1"/>
      </xdr:nvSpPr>
      <xdr:spPr>
        <a:xfrm>
          <a:off x="3225800" y="335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160255</xdr:rowOff>
    </xdr:from>
    <xdr:to>
      <xdr:col>15</xdr:col>
      <xdr:colOff>101600</xdr:colOff>
      <xdr:row>19</xdr:row>
      <xdr:rowOff>90405</xdr:rowOff>
    </xdr:to>
    <xdr:sp macro="" textlink="">
      <xdr:nvSpPr>
        <xdr:cNvPr id="75" name="楕円 74"/>
        <xdr:cNvSpPr/>
      </xdr:nvSpPr>
      <xdr:spPr bwMode="auto">
        <a:xfrm>
          <a:off x="2857500" y="329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75182</xdr:rowOff>
    </xdr:from>
    <xdr:ext cx="762000" cy="259045"/>
    <xdr:sp macro="" textlink="">
      <xdr:nvSpPr>
        <xdr:cNvPr id="76" name="テキスト ボックス 75"/>
        <xdr:cNvSpPr txBox="1"/>
      </xdr:nvSpPr>
      <xdr:spPr>
        <a:xfrm>
          <a:off x="2527300" y="33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178988</xdr:rowOff>
    </xdr:from>
    <xdr:to>
      <xdr:col>29</xdr:col>
      <xdr:colOff>127000</xdr:colOff>
      <xdr:row>37</xdr:row>
      <xdr:rowOff>207791</xdr:rowOff>
    </xdr:to>
    <xdr:cxnSp macro="">
      <xdr:nvCxnSpPr>
        <xdr:cNvPr id="110" name="直線コネクタ 109"/>
        <xdr:cNvCxnSpPr/>
      </xdr:nvCxnSpPr>
      <xdr:spPr bwMode="auto">
        <a:xfrm>
          <a:off x="5003800" y="7303688"/>
          <a:ext cx="6477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134372</xdr:rowOff>
    </xdr:from>
    <xdr:to>
      <xdr:col>26</xdr:col>
      <xdr:colOff>50800</xdr:colOff>
      <xdr:row>37</xdr:row>
      <xdr:rowOff>178988</xdr:rowOff>
    </xdr:to>
    <xdr:cxnSp macro="">
      <xdr:nvCxnSpPr>
        <xdr:cNvPr id="113" name="直線コネクタ 112"/>
        <xdr:cNvCxnSpPr/>
      </xdr:nvCxnSpPr>
      <xdr:spPr bwMode="auto">
        <a:xfrm>
          <a:off x="4305300" y="7259072"/>
          <a:ext cx="698500" cy="4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115875</xdr:rowOff>
    </xdr:from>
    <xdr:to>
      <xdr:col>22</xdr:col>
      <xdr:colOff>114300</xdr:colOff>
      <xdr:row>37</xdr:row>
      <xdr:rowOff>134372</xdr:rowOff>
    </xdr:to>
    <xdr:cxnSp macro="">
      <xdr:nvCxnSpPr>
        <xdr:cNvPr id="116" name="直線コネクタ 115"/>
        <xdr:cNvCxnSpPr/>
      </xdr:nvCxnSpPr>
      <xdr:spPr bwMode="auto">
        <a:xfrm>
          <a:off x="3606800" y="7240575"/>
          <a:ext cx="6985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115875</xdr:rowOff>
    </xdr:from>
    <xdr:to>
      <xdr:col>18</xdr:col>
      <xdr:colOff>177800</xdr:colOff>
      <xdr:row>37</xdr:row>
      <xdr:rowOff>143535</xdr:rowOff>
    </xdr:to>
    <xdr:cxnSp macro="">
      <xdr:nvCxnSpPr>
        <xdr:cNvPr id="119" name="直線コネクタ 118"/>
        <xdr:cNvCxnSpPr/>
      </xdr:nvCxnSpPr>
      <xdr:spPr bwMode="auto">
        <a:xfrm flipV="1">
          <a:off x="2908300" y="7240575"/>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156991</xdr:rowOff>
    </xdr:from>
    <xdr:to>
      <xdr:col>29</xdr:col>
      <xdr:colOff>177800</xdr:colOff>
      <xdr:row>37</xdr:row>
      <xdr:rowOff>258591</xdr:rowOff>
    </xdr:to>
    <xdr:sp macro="" textlink="">
      <xdr:nvSpPr>
        <xdr:cNvPr id="129" name="楕円 128"/>
        <xdr:cNvSpPr/>
      </xdr:nvSpPr>
      <xdr:spPr bwMode="auto">
        <a:xfrm>
          <a:off x="5600700" y="728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65568</xdr:rowOff>
    </xdr:from>
    <xdr:ext cx="762000" cy="259045"/>
    <xdr:sp macro="" textlink="">
      <xdr:nvSpPr>
        <xdr:cNvPr id="130" name="人口1人当たり決算額の推移該当値テキスト445"/>
        <xdr:cNvSpPr txBox="1"/>
      </xdr:nvSpPr>
      <xdr:spPr>
        <a:xfrm>
          <a:off x="5740400" y="719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128188</xdr:rowOff>
    </xdr:from>
    <xdr:to>
      <xdr:col>26</xdr:col>
      <xdr:colOff>101600</xdr:colOff>
      <xdr:row>37</xdr:row>
      <xdr:rowOff>229788</xdr:rowOff>
    </xdr:to>
    <xdr:sp macro="" textlink="">
      <xdr:nvSpPr>
        <xdr:cNvPr id="131" name="楕円 130"/>
        <xdr:cNvSpPr/>
      </xdr:nvSpPr>
      <xdr:spPr bwMode="auto">
        <a:xfrm>
          <a:off x="4953000" y="72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214565</xdr:rowOff>
    </xdr:from>
    <xdr:ext cx="736600" cy="259045"/>
    <xdr:sp macro="" textlink="">
      <xdr:nvSpPr>
        <xdr:cNvPr id="132" name="テキスト ボックス 131"/>
        <xdr:cNvSpPr txBox="1"/>
      </xdr:nvSpPr>
      <xdr:spPr>
        <a:xfrm>
          <a:off x="4622800" y="733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83572</xdr:rowOff>
    </xdr:from>
    <xdr:to>
      <xdr:col>22</xdr:col>
      <xdr:colOff>165100</xdr:colOff>
      <xdr:row>37</xdr:row>
      <xdr:rowOff>185172</xdr:rowOff>
    </xdr:to>
    <xdr:sp macro="" textlink="">
      <xdr:nvSpPr>
        <xdr:cNvPr id="133" name="楕円 132"/>
        <xdr:cNvSpPr/>
      </xdr:nvSpPr>
      <xdr:spPr bwMode="auto">
        <a:xfrm>
          <a:off x="4254500" y="720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169949</xdr:rowOff>
    </xdr:from>
    <xdr:ext cx="762000" cy="259045"/>
    <xdr:sp macro="" textlink="">
      <xdr:nvSpPr>
        <xdr:cNvPr id="134" name="テキスト ボックス 133"/>
        <xdr:cNvSpPr txBox="1"/>
      </xdr:nvSpPr>
      <xdr:spPr>
        <a:xfrm>
          <a:off x="3924300" y="72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65075</xdr:rowOff>
    </xdr:from>
    <xdr:to>
      <xdr:col>19</xdr:col>
      <xdr:colOff>38100</xdr:colOff>
      <xdr:row>37</xdr:row>
      <xdr:rowOff>166675</xdr:rowOff>
    </xdr:to>
    <xdr:sp macro="" textlink="">
      <xdr:nvSpPr>
        <xdr:cNvPr id="135" name="楕円 134"/>
        <xdr:cNvSpPr/>
      </xdr:nvSpPr>
      <xdr:spPr bwMode="auto">
        <a:xfrm>
          <a:off x="3556000" y="718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151452</xdr:rowOff>
    </xdr:from>
    <xdr:ext cx="762000" cy="259045"/>
    <xdr:sp macro="" textlink="">
      <xdr:nvSpPr>
        <xdr:cNvPr id="136" name="テキスト ボックス 135"/>
        <xdr:cNvSpPr txBox="1"/>
      </xdr:nvSpPr>
      <xdr:spPr>
        <a:xfrm>
          <a:off x="3225800" y="72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92735</xdr:rowOff>
    </xdr:from>
    <xdr:to>
      <xdr:col>15</xdr:col>
      <xdr:colOff>101600</xdr:colOff>
      <xdr:row>37</xdr:row>
      <xdr:rowOff>194335</xdr:rowOff>
    </xdr:to>
    <xdr:sp macro="" textlink="">
      <xdr:nvSpPr>
        <xdr:cNvPr id="137" name="楕円 136"/>
        <xdr:cNvSpPr/>
      </xdr:nvSpPr>
      <xdr:spPr bwMode="auto">
        <a:xfrm>
          <a:off x="2857500" y="721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179112</xdr:rowOff>
    </xdr:from>
    <xdr:ext cx="762000" cy="259045"/>
    <xdr:sp macro="" textlink="">
      <xdr:nvSpPr>
        <xdr:cNvPr id="138" name="テキスト ボックス 137"/>
        <xdr:cNvSpPr txBox="1"/>
      </xdr:nvSpPr>
      <xdr:spPr>
        <a:xfrm>
          <a:off x="2527300" y="730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53144</xdr:rowOff>
    </xdr:from>
    <xdr:to>
      <xdr:col>24</xdr:col>
      <xdr:colOff>63500</xdr:colOff>
      <xdr:row>37</xdr:row>
      <xdr:rowOff>58105</xdr:rowOff>
    </xdr:to>
    <xdr:cxnSp macro="">
      <xdr:nvCxnSpPr>
        <xdr:cNvPr id="61" name="直線コネクタ 60"/>
        <xdr:cNvCxnSpPr/>
      </xdr:nvCxnSpPr>
      <xdr:spPr>
        <a:xfrm flipV="1">
          <a:off x="3797300" y="6396794"/>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58105</xdr:rowOff>
    </xdr:from>
    <xdr:to>
      <xdr:col>19</xdr:col>
      <xdr:colOff>177800</xdr:colOff>
      <xdr:row>37</xdr:row>
      <xdr:rowOff>87290</xdr:rowOff>
    </xdr:to>
    <xdr:cxnSp macro="">
      <xdr:nvCxnSpPr>
        <xdr:cNvPr id="64" name="直線コネクタ 63"/>
        <xdr:cNvCxnSpPr/>
      </xdr:nvCxnSpPr>
      <xdr:spPr>
        <a:xfrm flipV="1">
          <a:off x="2908300" y="6401755"/>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84516</xdr:rowOff>
    </xdr:from>
    <xdr:to>
      <xdr:col>15</xdr:col>
      <xdr:colOff>50800</xdr:colOff>
      <xdr:row>37</xdr:row>
      <xdr:rowOff>87290</xdr:rowOff>
    </xdr:to>
    <xdr:cxnSp macro="">
      <xdr:nvCxnSpPr>
        <xdr:cNvPr id="67" name="直線コネクタ 66"/>
        <xdr:cNvCxnSpPr/>
      </xdr:nvCxnSpPr>
      <xdr:spPr>
        <a:xfrm>
          <a:off x="2019300" y="6428166"/>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83015</xdr:rowOff>
    </xdr:from>
    <xdr:to>
      <xdr:col>10</xdr:col>
      <xdr:colOff>114300</xdr:colOff>
      <xdr:row>37</xdr:row>
      <xdr:rowOff>84516</xdr:rowOff>
    </xdr:to>
    <xdr:cxnSp macro="">
      <xdr:nvCxnSpPr>
        <xdr:cNvPr id="70" name="直線コネクタ 69"/>
        <xdr:cNvCxnSpPr/>
      </xdr:nvCxnSpPr>
      <xdr:spPr>
        <a:xfrm>
          <a:off x="1130300" y="6426665"/>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2344</xdr:rowOff>
    </xdr:from>
    <xdr:to>
      <xdr:col>24</xdr:col>
      <xdr:colOff>114300</xdr:colOff>
      <xdr:row>37</xdr:row>
      <xdr:rowOff>103944</xdr:rowOff>
    </xdr:to>
    <xdr:sp macro="" textlink="">
      <xdr:nvSpPr>
        <xdr:cNvPr id="80" name="楕円 79"/>
        <xdr:cNvSpPr/>
      </xdr:nvSpPr>
      <xdr:spPr>
        <a:xfrm>
          <a:off x="45847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152221</xdr:rowOff>
    </xdr:from>
    <xdr:ext cx="534377" cy="259045"/>
    <xdr:sp macro="" textlink="">
      <xdr:nvSpPr>
        <xdr:cNvPr id="81" name="人件費該当値テキスト"/>
        <xdr:cNvSpPr txBox="1"/>
      </xdr:nvSpPr>
      <xdr:spPr>
        <a:xfrm>
          <a:off x="4686300" y="63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7305</xdr:rowOff>
    </xdr:from>
    <xdr:to>
      <xdr:col>20</xdr:col>
      <xdr:colOff>38100</xdr:colOff>
      <xdr:row>37</xdr:row>
      <xdr:rowOff>108905</xdr:rowOff>
    </xdr:to>
    <xdr:sp macro="" textlink="">
      <xdr:nvSpPr>
        <xdr:cNvPr id="82" name="楕円 81"/>
        <xdr:cNvSpPr/>
      </xdr:nvSpPr>
      <xdr:spPr>
        <a:xfrm>
          <a:off x="3746500" y="63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100032</xdr:rowOff>
    </xdr:from>
    <xdr:ext cx="534377" cy="259045"/>
    <xdr:sp macro="" textlink="">
      <xdr:nvSpPr>
        <xdr:cNvPr id="83" name="テキスト ボックス 82"/>
        <xdr:cNvSpPr txBox="1"/>
      </xdr:nvSpPr>
      <xdr:spPr>
        <a:xfrm>
          <a:off x="3530111" y="64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36490</xdr:rowOff>
    </xdr:from>
    <xdr:to>
      <xdr:col>15</xdr:col>
      <xdr:colOff>101600</xdr:colOff>
      <xdr:row>37</xdr:row>
      <xdr:rowOff>138090</xdr:rowOff>
    </xdr:to>
    <xdr:sp macro="" textlink="">
      <xdr:nvSpPr>
        <xdr:cNvPr id="84" name="楕円 83"/>
        <xdr:cNvSpPr/>
      </xdr:nvSpPr>
      <xdr:spPr>
        <a:xfrm>
          <a:off x="2857500" y="63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129217</xdr:rowOff>
    </xdr:from>
    <xdr:ext cx="534377" cy="259045"/>
    <xdr:sp macro="" textlink="">
      <xdr:nvSpPr>
        <xdr:cNvPr id="85" name="テキスト ボックス 84"/>
        <xdr:cNvSpPr txBox="1"/>
      </xdr:nvSpPr>
      <xdr:spPr>
        <a:xfrm>
          <a:off x="2641111" y="64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33716</xdr:rowOff>
    </xdr:from>
    <xdr:to>
      <xdr:col>10</xdr:col>
      <xdr:colOff>165100</xdr:colOff>
      <xdr:row>37</xdr:row>
      <xdr:rowOff>135316</xdr:rowOff>
    </xdr:to>
    <xdr:sp macro="" textlink="">
      <xdr:nvSpPr>
        <xdr:cNvPr id="86" name="楕円 85"/>
        <xdr:cNvSpPr/>
      </xdr:nvSpPr>
      <xdr:spPr>
        <a:xfrm>
          <a:off x="1968500" y="63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126443</xdr:rowOff>
    </xdr:from>
    <xdr:ext cx="534377" cy="259045"/>
    <xdr:sp macro="" textlink="">
      <xdr:nvSpPr>
        <xdr:cNvPr id="87" name="テキスト ボックス 86"/>
        <xdr:cNvSpPr txBox="1"/>
      </xdr:nvSpPr>
      <xdr:spPr>
        <a:xfrm>
          <a:off x="1752111" y="64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32215</xdr:rowOff>
    </xdr:from>
    <xdr:to>
      <xdr:col>6</xdr:col>
      <xdr:colOff>38100</xdr:colOff>
      <xdr:row>37</xdr:row>
      <xdr:rowOff>133815</xdr:rowOff>
    </xdr:to>
    <xdr:sp macro="" textlink="">
      <xdr:nvSpPr>
        <xdr:cNvPr id="88" name="楕円 87"/>
        <xdr:cNvSpPr/>
      </xdr:nvSpPr>
      <xdr:spPr>
        <a:xfrm>
          <a:off x="1079500" y="63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124942</xdr:rowOff>
    </xdr:from>
    <xdr:ext cx="534377" cy="259045"/>
    <xdr:sp macro="" textlink="">
      <xdr:nvSpPr>
        <xdr:cNvPr id="89" name="テキスト ボックス 88"/>
        <xdr:cNvSpPr txBox="1"/>
      </xdr:nvSpPr>
      <xdr:spPr>
        <a:xfrm>
          <a:off x="863111" y="64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117421</xdr:rowOff>
    </xdr:from>
    <xdr:to>
      <xdr:col>24</xdr:col>
      <xdr:colOff>63500</xdr:colOff>
      <xdr:row>56</xdr:row>
      <xdr:rowOff>148441</xdr:rowOff>
    </xdr:to>
    <xdr:cxnSp macro="">
      <xdr:nvCxnSpPr>
        <xdr:cNvPr id="116" name="直線コネクタ 115"/>
        <xdr:cNvCxnSpPr/>
      </xdr:nvCxnSpPr>
      <xdr:spPr>
        <a:xfrm flipV="1">
          <a:off x="3797300" y="9718621"/>
          <a:ext cx="8382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148441</xdr:rowOff>
    </xdr:from>
    <xdr:to>
      <xdr:col>19</xdr:col>
      <xdr:colOff>177800</xdr:colOff>
      <xdr:row>56</xdr:row>
      <xdr:rowOff>163881</xdr:rowOff>
    </xdr:to>
    <xdr:cxnSp macro="">
      <xdr:nvCxnSpPr>
        <xdr:cNvPr id="119" name="直線コネクタ 118"/>
        <xdr:cNvCxnSpPr/>
      </xdr:nvCxnSpPr>
      <xdr:spPr>
        <a:xfrm flipV="1">
          <a:off x="2908300" y="9749641"/>
          <a:ext cx="8890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163881</xdr:rowOff>
    </xdr:from>
    <xdr:to>
      <xdr:col>15</xdr:col>
      <xdr:colOff>50800</xdr:colOff>
      <xdr:row>57</xdr:row>
      <xdr:rowOff>3235</xdr:rowOff>
    </xdr:to>
    <xdr:cxnSp macro="">
      <xdr:nvCxnSpPr>
        <xdr:cNvPr id="122" name="直線コネクタ 121"/>
        <xdr:cNvCxnSpPr/>
      </xdr:nvCxnSpPr>
      <xdr:spPr>
        <a:xfrm flipV="1">
          <a:off x="2019300" y="9765081"/>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3235</xdr:rowOff>
    </xdr:from>
    <xdr:to>
      <xdr:col>10</xdr:col>
      <xdr:colOff>114300</xdr:colOff>
      <xdr:row>57</xdr:row>
      <xdr:rowOff>35889</xdr:rowOff>
    </xdr:to>
    <xdr:cxnSp macro="">
      <xdr:nvCxnSpPr>
        <xdr:cNvPr id="125" name="直線コネクタ 124"/>
        <xdr:cNvCxnSpPr/>
      </xdr:nvCxnSpPr>
      <xdr:spPr>
        <a:xfrm flipV="1">
          <a:off x="1130300" y="9775885"/>
          <a:ext cx="889000" cy="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66621</xdr:rowOff>
    </xdr:from>
    <xdr:to>
      <xdr:col>24</xdr:col>
      <xdr:colOff>114300</xdr:colOff>
      <xdr:row>56</xdr:row>
      <xdr:rowOff>168221</xdr:rowOff>
    </xdr:to>
    <xdr:sp macro="" textlink="">
      <xdr:nvSpPr>
        <xdr:cNvPr id="135" name="楕円 134"/>
        <xdr:cNvSpPr/>
      </xdr:nvSpPr>
      <xdr:spPr>
        <a:xfrm>
          <a:off x="4584700" y="96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152998</xdr:rowOff>
    </xdr:from>
    <xdr:ext cx="534377" cy="259045"/>
    <xdr:sp macro="" textlink="">
      <xdr:nvSpPr>
        <xdr:cNvPr id="136" name="物件費該当値テキスト"/>
        <xdr:cNvSpPr txBox="1"/>
      </xdr:nvSpPr>
      <xdr:spPr>
        <a:xfrm>
          <a:off x="4686300" y="95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97641</xdr:rowOff>
    </xdr:from>
    <xdr:to>
      <xdr:col>20</xdr:col>
      <xdr:colOff>38100</xdr:colOff>
      <xdr:row>57</xdr:row>
      <xdr:rowOff>27791</xdr:rowOff>
    </xdr:to>
    <xdr:sp macro="" textlink="">
      <xdr:nvSpPr>
        <xdr:cNvPr id="137" name="楕円 136"/>
        <xdr:cNvSpPr/>
      </xdr:nvSpPr>
      <xdr:spPr>
        <a:xfrm>
          <a:off x="3746500" y="96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18918</xdr:rowOff>
    </xdr:from>
    <xdr:ext cx="534377" cy="259045"/>
    <xdr:sp macro="" textlink="">
      <xdr:nvSpPr>
        <xdr:cNvPr id="138" name="テキスト ボックス 137"/>
        <xdr:cNvSpPr txBox="1"/>
      </xdr:nvSpPr>
      <xdr:spPr>
        <a:xfrm>
          <a:off x="3530111" y="979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113081</xdr:rowOff>
    </xdr:from>
    <xdr:to>
      <xdr:col>15</xdr:col>
      <xdr:colOff>101600</xdr:colOff>
      <xdr:row>57</xdr:row>
      <xdr:rowOff>43231</xdr:rowOff>
    </xdr:to>
    <xdr:sp macro="" textlink="">
      <xdr:nvSpPr>
        <xdr:cNvPr id="139" name="楕円 138"/>
        <xdr:cNvSpPr/>
      </xdr:nvSpPr>
      <xdr:spPr>
        <a:xfrm>
          <a:off x="2857500" y="97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34358</xdr:rowOff>
    </xdr:from>
    <xdr:ext cx="534377" cy="259045"/>
    <xdr:sp macro="" textlink="">
      <xdr:nvSpPr>
        <xdr:cNvPr id="140" name="テキスト ボックス 139"/>
        <xdr:cNvSpPr txBox="1"/>
      </xdr:nvSpPr>
      <xdr:spPr>
        <a:xfrm>
          <a:off x="2641111" y="98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123885</xdr:rowOff>
    </xdr:from>
    <xdr:to>
      <xdr:col>10</xdr:col>
      <xdr:colOff>165100</xdr:colOff>
      <xdr:row>57</xdr:row>
      <xdr:rowOff>54035</xdr:rowOff>
    </xdr:to>
    <xdr:sp macro="" textlink="">
      <xdr:nvSpPr>
        <xdr:cNvPr id="141" name="楕円 140"/>
        <xdr:cNvSpPr/>
      </xdr:nvSpPr>
      <xdr:spPr>
        <a:xfrm>
          <a:off x="19685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45162</xdr:rowOff>
    </xdr:from>
    <xdr:ext cx="534377" cy="259045"/>
    <xdr:sp macro="" textlink="">
      <xdr:nvSpPr>
        <xdr:cNvPr id="142" name="テキスト ボックス 141"/>
        <xdr:cNvSpPr txBox="1"/>
      </xdr:nvSpPr>
      <xdr:spPr>
        <a:xfrm>
          <a:off x="1752111" y="98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156539</xdr:rowOff>
    </xdr:from>
    <xdr:to>
      <xdr:col>6</xdr:col>
      <xdr:colOff>38100</xdr:colOff>
      <xdr:row>57</xdr:row>
      <xdr:rowOff>86689</xdr:rowOff>
    </xdr:to>
    <xdr:sp macro="" textlink="">
      <xdr:nvSpPr>
        <xdr:cNvPr id="143" name="楕円 142"/>
        <xdr:cNvSpPr/>
      </xdr:nvSpPr>
      <xdr:spPr>
        <a:xfrm>
          <a:off x="1079500" y="97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77816</xdr:rowOff>
    </xdr:from>
    <xdr:ext cx="534377" cy="259045"/>
    <xdr:sp macro="" textlink="">
      <xdr:nvSpPr>
        <xdr:cNvPr id="144" name="テキスト ボックス 143"/>
        <xdr:cNvSpPr txBox="1"/>
      </xdr:nvSpPr>
      <xdr:spPr>
        <a:xfrm>
          <a:off x="863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80378</xdr:rowOff>
    </xdr:from>
    <xdr:to>
      <xdr:col>24</xdr:col>
      <xdr:colOff>63500</xdr:colOff>
      <xdr:row>77</xdr:row>
      <xdr:rowOff>94848</xdr:rowOff>
    </xdr:to>
    <xdr:cxnSp macro="">
      <xdr:nvCxnSpPr>
        <xdr:cNvPr id="171" name="直線コネクタ 170"/>
        <xdr:cNvCxnSpPr/>
      </xdr:nvCxnSpPr>
      <xdr:spPr>
        <a:xfrm flipV="1">
          <a:off x="3797300" y="13282028"/>
          <a:ext cx="8382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94848</xdr:rowOff>
    </xdr:from>
    <xdr:to>
      <xdr:col>19</xdr:col>
      <xdr:colOff>177800</xdr:colOff>
      <xdr:row>77</xdr:row>
      <xdr:rowOff>102758</xdr:rowOff>
    </xdr:to>
    <xdr:cxnSp macro="">
      <xdr:nvCxnSpPr>
        <xdr:cNvPr id="174" name="直線コネクタ 173"/>
        <xdr:cNvCxnSpPr/>
      </xdr:nvCxnSpPr>
      <xdr:spPr>
        <a:xfrm flipV="1">
          <a:off x="2908300" y="13296498"/>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102758</xdr:rowOff>
    </xdr:from>
    <xdr:to>
      <xdr:col>15</xdr:col>
      <xdr:colOff>50800</xdr:colOff>
      <xdr:row>77</xdr:row>
      <xdr:rowOff>104587</xdr:rowOff>
    </xdr:to>
    <xdr:cxnSp macro="">
      <xdr:nvCxnSpPr>
        <xdr:cNvPr id="177" name="直線コネクタ 176"/>
        <xdr:cNvCxnSpPr/>
      </xdr:nvCxnSpPr>
      <xdr:spPr>
        <a:xfrm flipV="1">
          <a:off x="2019300" y="133044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96289</xdr:rowOff>
    </xdr:from>
    <xdr:to>
      <xdr:col>10</xdr:col>
      <xdr:colOff>114300</xdr:colOff>
      <xdr:row>77</xdr:row>
      <xdr:rowOff>104587</xdr:rowOff>
    </xdr:to>
    <xdr:cxnSp macro="">
      <xdr:nvCxnSpPr>
        <xdr:cNvPr id="180" name="直線コネクタ 179"/>
        <xdr:cNvCxnSpPr/>
      </xdr:nvCxnSpPr>
      <xdr:spPr>
        <a:xfrm>
          <a:off x="1130300" y="13297939"/>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29578</xdr:rowOff>
    </xdr:from>
    <xdr:to>
      <xdr:col>24</xdr:col>
      <xdr:colOff>114300</xdr:colOff>
      <xdr:row>77</xdr:row>
      <xdr:rowOff>131178</xdr:rowOff>
    </xdr:to>
    <xdr:sp macro="" textlink="">
      <xdr:nvSpPr>
        <xdr:cNvPr id="190" name="楕円 189"/>
        <xdr:cNvSpPr/>
      </xdr:nvSpPr>
      <xdr:spPr>
        <a:xfrm>
          <a:off x="45847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52455</xdr:rowOff>
    </xdr:from>
    <xdr:ext cx="534377" cy="259045"/>
    <xdr:sp macro="" textlink="">
      <xdr:nvSpPr>
        <xdr:cNvPr id="191" name="維持補修費該当値テキスト"/>
        <xdr:cNvSpPr txBox="1"/>
      </xdr:nvSpPr>
      <xdr:spPr>
        <a:xfrm>
          <a:off x="4686300" y="130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44048</xdr:rowOff>
    </xdr:from>
    <xdr:to>
      <xdr:col>20</xdr:col>
      <xdr:colOff>38100</xdr:colOff>
      <xdr:row>77</xdr:row>
      <xdr:rowOff>145648</xdr:rowOff>
    </xdr:to>
    <xdr:sp macro="" textlink="">
      <xdr:nvSpPr>
        <xdr:cNvPr id="192" name="楕円 191"/>
        <xdr:cNvSpPr/>
      </xdr:nvSpPr>
      <xdr:spPr>
        <a:xfrm>
          <a:off x="37465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162175</xdr:rowOff>
    </xdr:from>
    <xdr:ext cx="469744" cy="259045"/>
    <xdr:sp macro="" textlink="">
      <xdr:nvSpPr>
        <xdr:cNvPr id="193" name="テキスト ボックス 192"/>
        <xdr:cNvSpPr txBox="1"/>
      </xdr:nvSpPr>
      <xdr:spPr>
        <a:xfrm>
          <a:off x="3562428" y="130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51958</xdr:rowOff>
    </xdr:from>
    <xdr:to>
      <xdr:col>15</xdr:col>
      <xdr:colOff>101600</xdr:colOff>
      <xdr:row>77</xdr:row>
      <xdr:rowOff>153558</xdr:rowOff>
    </xdr:to>
    <xdr:sp macro="" textlink="">
      <xdr:nvSpPr>
        <xdr:cNvPr id="194" name="楕円 193"/>
        <xdr:cNvSpPr/>
      </xdr:nvSpPr>
      <xdr:spPr>
        <a:xfrm>
          <a:off x="2857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144685</xdr:rowOff>
    </xdr:from>
    <xdr:ext cx="469744" cy="259045"/>
    <xdr:sp macro="" textlink="">
      <xdr:nvSpPr>
        <xdr:cNvPr id="195" name="テキスト ボックス 194"/>
        <xdr:cNvSpPr txBox="1"/>
      </xdr:nvSpPr>
      <xdr:spPr>
        <a:xfrm>
          <a:off x="2673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53787</xdr:rowOff>
    </xdr:from>
    <xdr:to>
      <xdr:col>10</xdr:col>
      <xdr:colOff>165100</xdr:colOff>
      <xdr:row>77</xdr:row>
      <xdr:rowOff>155387</xdr:rowOff>
    </xdr:to>
    <xdr:sp macro="" textlink="">
      <xdr:nvSpPr>
        <xdr:cNvPr id="196" name="楕円 195"/>
        <xdr:cNvSpPr/>
      </xdr:nvSpPr>
      <xdr:spPr>
        <a:xfrm>
          <a:off x="1968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464</xdr:rowOff>
    </xdr:from>
    <xdr:ext cx="469744" cy="259045"/>
    <xdr:sp macro="" textlink="">
      <xdr:nvSpPr>
        <xdr:cNvPr id="197" name="テキスト ボックス 196"/>
        <xdr:cNvSpPr txBox="1"/>
      </xdr:nvSpPr>
      <xdr:spPr>
        <a:xfrm>
          <a:off x="1784428" y="130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45489</xdr:rowOff>
    </xdr:from>
    <xdr:to>
      <xdr:col>6</xdr:col>
      <xdr:colOff>38100</xdr:colOff>
      <xdr:row>77</xdr:row>
      <xdr:rowOff>147089</xdr:rowOff>
    </xdr:to>
    <xdr:sp macro="" textlink="">
      <xdr:nvSpPr>
        <xdr:cNvPr id="198" name="楕円 197"/>
        <xdr:cNvSpPr/>
      </xdr:nvSpPr>
      <xdr:spPr>
        <a:xfrm>
          <a:off x="1079500" y="132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163616</xdr:rowOff>
    </xdr:from>
    <xdr:ext cx="469744" cy="259045"/>
    <xdr:sp macro="" textlink="">
      <xdr:nvSpPr>
        <xdr:cNvPr id="199" name="テキスト ボックス 198"/>
        <xdr:cNvSpPr txBox="1"/>
      </xdr:nvSpPr>
      <xdr:spPr>
        <a:xfrm>
          <a:off x="895428" y="130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17839</xdr:rowOff>
    </xdr:from>
    <xdr:to>
      <xdr:col>24</xdr:col>
      <xdr:colOff>63500</xdr:colOff>
      <xdr:row>93</xdr:row>
      <xdr:rowOff>46334</xdr:rowOff>
    </xdr:to>
    <xdr:cxnSp macro="">
      <xdr:nvCxnSpPr>
        <xdr:cNvPr id="231" name="直線コネクタ 230"/>
        <xdr:cNvCxnSpPr/>
      </xdr:nvCxnSpPr>
      <xdr:spPr>
        <a:xfrm flipV="1">
          <a:off x="3797300" y="15962689"/>
          <a:ext cx="8382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46334</xdr:rowOff>
    </xdr:from>
    <xdr:to>
      <xdr:col>19</xdr:col>
      <xdr:colOff>177800</xdr:colOff>
      <xdr:row>93</xdr:row>
      <xdr:rowOff>170104</xdr:rowOff>
    </xdr:to>
    <xdr:cxnSp macro="">
      <xdr:nvCxnSpPr>
        <xdr:cNvPr id="234" name="直線コネクタ 233"/>
        <xdr:cNvCxnSpPr/>
      </xdr:nvCxnSpPr>
      <xdr:spPr>
        <a:xfrm flipV="1">
          <a:off x="2908300" y="15991184"/>
          <a:ext cx="8890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170104</xdr:rowOff>
    </xdr:from>
    <xdr:to>
      <xdr:col>15</xdr:col>
      <xdr:colOff>50800</xdr:colOff>
      <xdr:row>94</xdr:row>
      <xdr:rowOff>151440</xdr:rowOff>
    </xdr:to>
    <xdr:cxnSp macro="">
      <xdr:nvCxnSpPr>
        <xdr:cNvPr id="237" name="直線コネクタ 236"/>
        <xdr:cNvCxnSpPr/>
      </xdr:nvCxnSpPr>
      <xdr:spPr>
        <a:xfrm flipV="1">
          <a:off x="2019300" y="16114954"/>
          <a:ext cx="889000" cy="15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151440</xdr:rowOff>
    </xdr:from>
    <xdr:to>
      <xdr:col>10</xdr:col>
      <xdr:colOff>114300</xdr:colOff>
      <xdr:row>95</xdr:row>
      <xdr:rowOff>50220</xdr:rowOff>
    </xdr:to>
    <xdr:cxnSp macro="">
      <xdr:nvCxnSpPr>
        <xdr:cNvPr id="240" name="直線コネクタ 239"/>
        <xdr:cNvCxnSpPr/>
      </xdr:nvCxnSpPr>
      <xdr:spPr>
        <a:xfrm flipV="1">
          <a:off x="1130300" y="16267740"/>
          <a:ext cx="889000" cy="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138489</xdr:rowOff>
    </xdr:from>
    <xdr:to>
      <xdr:col>24</xdr:col>
      <xdr:colOff>114300</xdr:colOff>
      <xdr:row>93</xdr:row>
      <xdr:rowOff>68639</xdr:rowOff>
    </xdr:to>
    <xdr:sp macro="" textlink="">
      <xdr:nvSpPr>
        <xdr:cNvPr id="250" name="楕円 249"/>
        <xdr:cNvSpPr/>
      </xdr:nvSpPr>
      <xdr:spPr>
        <a:xfrm>
          <a:off x="4584700" y="159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161366</xdr:rowOff>
    </xdr:from>
    <xdr:ext cx="599010" cy="259045"/>
    <xdr:sp macro="" textlink="">
      <xdr:nvSpPr>
        <xdr:cNvPr id="251" name="扶助費該当値テキスト"/>
        <xdr:cNvSpPr txBox="1"/>
      </xdr:nvSpPr>
      <xdr:spPr>
        <a:xfrm>
          <a:off x="4686300" y="1576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166984</xdr:rowOff>
    </xdr:from>
    <xdr:to>
      <xdr:col>20</xdr:col>
      <xdr:colOff>38100</xdr:colOff>
      <xdr:row>93</xdr:row>
      <xdr:rowOff>97134</xdr:rowOff>
    </xdr:to>
    <xdr:sp macro="" textlink="">
      <xdr:nvSpPr>
        <xdr:cNvPr id="252" name="楕円 251"/>
        <xdr:cNvSpPr/>
      </xdr:nvSpPr>
      <xdr:spPr>
        <a:xfrm>
          <a:off x="3746500" y="15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113661</xdr:rowOff>
    </xdr:from>
    <xdr:ext cx="599010" cy="259045"/>
    <xdr:sp macro="" textlink="">
      <xdr:nvSpPr>
        <xdr:cNvPr id="253" name="テキスト ボックス 252"/>
        <xdr:cNvSpPr txBox="1"/>
      </xdr:nvSpPr>
      <xdr:spPr>
        <a:xfrm>
          <a:off x="3497795" y="157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119304</xdr:rowOff>
    </xdr:from>
    <xdr:to>
      <xdr:col>15</xdr:col>
      <xdr:colOff>101600</xdr:colOff>
      <xdr:row>94</xdr:row>
      <xdr:rowOff>49454</xdr:rowOff>
    </xdr:to>
    <xdr:sp macro="" textlink="">
      <xdr:nvSpPr>
        <xdr:cNvPr id="254" name="楕円 253"/>
        <xdr:cNvSpPr/>
      </xdr:nvSpPr>
      <xdr:spPr>
        <a:xfrm>
          <a:off x="2857500" y="160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65981</xdr:rowOff>
    </xdr:from>
    <xdr:ext cx="534377" cy="259045"/>
    <xdr:sp macro="" textlink="">
      <xdr:nvSpPr>
        <xdr:cNvPr id="255" name="テキスト ボックス 254"/>
        <xdr:cNvSpPr txBox="1"/>
      </xdr:nvSpPr>
      <xdr:spPr>
        <a:xfrm>
          <a:off x="2641111" y="158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100640</xdr:rowOff>
    </xdr:from>
    <xdr:to>
      <xdr:col>10</xdr:col>
      <xdr:colOff>165100</xdr:colOff>
      <xdr:row>95</xdr:row>
      <xdr:rowOff>30790</xdr:rowOff>
    </xdr:to>
    <xdr:sp macro="" textlink="">
      <xdr:nvSpPr>
        <xdr:cNvPr id="256" name="楕円 255"/>
        <xdr:cNvSpPr/>
      </xdr:nvSpPr>
      <xdr:spPr>
        <a:xfrm>
          <a:off x="1968500" y="162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47317</xdr:rowOff>
    </xdr:from>
    <xdr:ext cx="534377" cy="259045"/>
    <xdr:sp macro="" textlink="">
      <xdr:nvSpPr>
        <xdr:cNvPr id="257" name="テキスト ボックス 256"/>
        <xdr:cNvSpPr txBox="1"/>
      </xdr:nvSpPr>
      <xdr:spPr>
        <a:xfrm>
          <a:off x="1752111" y="159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170870</xdr:rowOff>
    </xdr:from>
    <xdr:to>
      <xdr:col>6</xdr:col>
      <xdr:colOff>38100</xdr:colOff>
      <xdr:row>95</xdr:row>
      <xdr:rowOff>101020</xdr:rowOff>
    </xdr:to>
    <xdr:sp macro="" textlink="">
      <xdr:nvSpPr>
        <xdr:cNvPr id="258" name="楕円 257"/>
        <xdr:cNvSpPr/>
      </xdr:nvSpPr>
      <xdr:spPr>
        <a:xfrm>
          <a:off x="1079500" y="162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117547</xdr:rowOff>
    </xdr:from>
    <xdr:ext cx="534377" cy="259045"/>
    <xdr:sp macro="" textlink="">
      <xdr:nvSpPr>
        <xdr:cNvPr id="259" name="テキスト ボックス 258"/>
        <xdr:cNvSpPr txBox="1"/>
      </xdr:nvSpPr>
      <xdr:spPr>
        <a:xfrm>
          <a:off x="863111" y="1606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109052</xdr:rowOff>
    </xdr:from>
    <xdr:to>
      <xdr:col>55</xdr:col>
      <xdr:colOff>0</xdr:colOff>
      <xdr:row>37</xdr:row>
      <xdr:rowOff>121545</xdr:rowOff>
    </xdr:to>
    <xdr:cxnSp macro="">
      <xdr:nvCxnSpPr>
        <xdr:cNvPr id="288" name="直線コネクタ 287"/>
        <xdr:cNvCxnSpPr/>
      </xdr:nvCxnSpPr>
      <xdr:spPr>
        <a:xfrm flipV="1">
          <a:off x="9639300" y="6452702"/>
          <a:ext cx="8382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121545</xdr:rowOff>
    </xdr:from>
    <xdr:to>
      <xdr:col>50</xdr:col>
      <xdr:colOff>114300</xdr:colOff>
      <xdr:row>37</xdr:row>
      <xdr:rowOff>137330</xdr:rowOff>
    </xdr:to>
    <xdr:cxnSp macro="">
      <xdr:nvCxnSpPr>
        <xdr:cNvPr id="291" name="直線コネクタ 290"/>
        <xdr:cNvCxnSpPr/>
      </xdr:nvCxnSpPr>
      <xdr:spPr>
        <a:xfrm flipV="1">
          <a:off x="8750300" y="6465195"/>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123736</xdr:rowOff>
    </xdr:from>
    <xdr:to>
      <xdr:col>45</xdr:col>
      <xdr:colOff>177800</xdr:colOff>
      <xdr:row>37</xdr:row>
      <xdr:rowOff>137330</xdr:rowOff>
    </xdr:to>
    <xdr:cxnSp macro="">
      <xdr:nvCxnSpPr>
        <xdr:cNvPr id="294" name="直線コネクタ 293"/>
        <xdr:cNvCxnSpPr/>
      </xdr:nvCxnSpPr>
      <xdr:spPr>
        <a:xfrm>
          <a:off x="7861300" y="6467386"/>
          <a:ext cx="8890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123736</xdr:rowOff>
    </xdr:from>
    <xdr:to>
      <xdr:col>41</xdr:col>
      <xdr:colOff>50800</xdr:colOff>
      <xdr:row>37</xdr:row>
      <xdr:rowOff>144779</xdr:rowOff>
    </xdr:to>
    <xdr:cxnSp macro="">
      <xdr:nvCxnSpPr>
        <xdr:cNvPr id="297" name="直線コネクタ 296"/>
        <xdr:cNvCxnSpPr/>
      </xdr:nvCxnSpPr>
      <xdr:spPr>
        <a:xfrm flipV="1">
          <a:off x="6972300" y="6467386"/>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58252</xdr:rowOff>
    </xdr:from>
    <xdr:to>
      <xdr:col>55</xdr:col>
      <xdr:colOff>50800</xdr:colOff>
      <xdr:row>37</xdr:row>
      <xdr:rowOff>159852</xdr:rowOff>
    </xdr:to>
    <xdr:sp macro="" textlink="">
      <xdr:nvSpPr>
        <xdr:cNvPr id="307" name="楕円 306"/>
        <xdr:cNvSpPr/>
      </xdr:nvSpPr>
      <xdr:spPr>
        <a:xfrm>
          <a:off x="10426700" y="6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36679</xdr:rowOff>
    </xdr:from>
    <xdr:ext cx="534377" cy="259045"/>
    <xdr:sp macro="" textlink="">
      <xdr:nvSpPr>
        <xdr:cNvPr id="308" name="補助費等該当値テキスト"/>
        <xdr:cNvSpPr txBox="1"/>
      </xdr:nvSpPr>
      <xdr:spPr>
        <a:xfrm>
          <a:off x="10528300" y="63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70745</xdr:rowOff>
    </xdr:from>
    <xdr:to>
      <xdr:col>50</xdr:col>
      <xdr:colOff>165100</xdr:colOff>
      <xdr:row>38</xdr:row>
      <xdr:rowOff>895</xdr:rowOff>
    </xdr:to>
    <xdr:sp macro="" textlink="">
      <xdr:nvSpPr>
        <xdr:cNvPr id="309" name="楕円 308"/>
        <xdr:cNvSpPr/>
      </xdr:nvSpPr>
      <xdr:spPr>
        <a:xfrm>
          <a:off x="9588500" y="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163472</xdr:rowOff>
    </xdr:from>
    <xdr:ext cx="534377" cy="259045"/>
    <xdr:sp macro="" textlink="">
      <xdr:nvSpPr>
        <xdr:cNvPr id="310" name="テキスト ボックス 309"/>
        <xdr:cNvSpPr txBox="1"/>
      </xdr:nvSpPr>
      <xdr:spPr>
        <a:xfrm>
          <a:off x="9372111" y="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86530</xdr:rowOff>
    </xdr:from>
    <xdr:to>
      <xdr:col>46</xdr:col>
      <xdr:colOff>38100</xdr:colOff>
      <xdr:row>38</xdr:row>
      <xdr:rowOff>16680</xdr:rowOff>
    </xdr:to>
    <xdr:sp macro="" textlink="">
      <xdr:nvSpPr>
        <xdr:cNvPr id="311" name="楕円 310"/>
        <xdr:cNvSpPr/>
      </xdr:nvSpPr>
      <xdr:spPr>
        <a:xfrm>
          <a:off x="8699500" y="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7807</xdr:rowOff>
    </xdr:from>
    <xdr:ext cx="534377" cy="259045"/>
    <xdr:sp macro="" textlink="">
      <xdr:nvSpPr>
        <xdr:cNvPr id="312" name="テキスト ボックス 311"/>
        <xdr:cNvSpPr txBox="1"/>
      </xdr:nvSpPr>
      <xdr:spPr>
        <a:xfrm>
          <a:off x="8483111" y="65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72936</xdr:rowOff>
    </xdr:from>
    <xdr:to>
      <xdr:col>41</xdr:col>
      <xdr:colOff>101600</xdr:colOff>
      <xdr:row>38</xdr:row>
      <xdr:rowOff>3087</xdr:rowOff>
    </xdr:to>
    <xdr:sp macro="" textlink="">
      <xdr:nvSpPr>
        <xdr:cNvPr id="313" name="楕円 312"/>
        <xdr:cNvSpPr/>
      </xdr:nvSpPr>
      <xdr:spPr>
        <a:xfrm>
          <a:off x="7810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165663</xdr:rowOff>
    </xdr:from>
    <xdr:ext cx="534377" cy="259045"/>
    <xdr:sp macro="" textlink="">
      <xdr:nvSpPr>
        <xdr:cNvPr id="314" name="テキスト ボックス 313"/>
        <xdr:cNvSpPr txBox="1"/>
      </xdr:nvSpPr>
      <xdr:spPr>
        <a:xfrm>
          <a:off x="7594111" y="65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93979</xdr:rowOff>
    </xdr:from>
    <xdr:to>
      <xdr:col>36</xdr:col>
      <xdr:colOff>165100</xdr:colOff>
      <xdr:row>38</xdr:row>
      <xdr:rowOff>24129</xdr:rowOff>
    </xdr:to>
    <xdr:sp macro="" textlink="">
      <xdr:nvSpPr>
        <xdr:cNvPr id="315" name="楕円 314"/>
        <xdr:cNvSpPr/>
      </xdr:nvSpPr>
      <xdr:spPr>
        <a:xfrm>
          <a:off x="6921500" y="6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15256</xdr:rowOff>
    </xdr:from>
    <xdr:ext cx="534377" cy="259045"/>
    <xdr:sp macro="" textlink="">
      <xdr:nvSpPr>
        <xdr:cNvPr id="316" name="テキスト ボックス 315"/>
        <xdr:cNvSpPr txBox="1"/>
      </xdr:nvSpPr>
      <xdr:spPr>
        <a:xfrm>
          <a:off x="6705111" y="65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89228</xdr:rowOff>
    </xdr:from>
    <xdr:to>
      <xdr:col>55</xdr:col>
      <xdr:colOff>0</xdr:colOff>
      <xdr:row>59</xdr:row>
      <xdr:rowOff>4651</xdr:rowOff>
    </xdr:to>
    <xdr:cxnSp macro="">
      <xdr:nvCxnSpPr>
        <xdr:cNvPr id="345" name="直線コネクタ 344"/>
        <xdr:cNvCxnSpPr/>
      </xdr:nvCxnSpPr>
      <xdr:spPr>
        <a:xfrm flipV="1">
          <a:off x="9639300" y="10033328"/>
          <a:ext cx="838200" cy="8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95091</xdr:rowOff>
    </xdr:from>
    <xdr:to>
      <xdr:col>50</xdr:col>
      <xdr:colOff>114300</xdr:colOff>
      <xdr:row>59</xdr:row>
      <xdr:rowOff>4651</xdr:rowOff>
    </xdr:to>
    <xdr:cxnSp macro="">
      <xdr:nvCxnSpPr>
        <xdr:cNvPr id="348" name="直線コネクタ 347"/>
        <xdr:cNvCxnSpPr/>
      </xdr:nvCxnSpPr>
      <xdr:spPr>
        <a:xfrm>
          <a:off x="8750300" y="10039191"/>
          <a:ext cx="889000" cy="8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95091</xdr:rowOff>
    </xdr:from>
    <xdr:to>
      <xdr:col>45</xdr:col>
      <xdr:colOff>177800</xdr:colOff>
      <xdr:row>58</xdr:row>
      <xdr:rowOff>127692</xdr:rowOff>
    </xdr:to>
    <xdr:cxnSp macro="">
      <xdr:nvCxnSpPr>
        <xdr:cNvPr id="351" name="直線コネクタ 350"/>
        <xdr:cNvCxnSpPr/>
      </xdr:nvCxnSpPr>
      <xdr:spPr>
        <a:xfrm flipV="1">
          <a:off x="7861300" y="10039191"/>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127692</xdr:rowOff>
    </xdr:from>
    <xdr:to>
      <xdr:col>41</xdr:col>
      <xdr:colOff>50800</xdr:colOff>
      <xdr:row>58</xdr:row>
      <xdr:rowOff>168919</xdr:rowOff>
    </xdr:to>
    <xdr:cxnSp macro="">
      <xdr:nvCxnSpPr>
        <xdr:cNvPr id="354" name="直線コネクタ 353"/>
        <xdr:cNvCxnSpPr/>
      </xdr:nvCxnSpPr>
      <xdr:spPr>
        <a:xfrm flipV="1">
          <a:off x="6972300" y="10071792"/>
          <a:ext cx="889000" cy="4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38428</xdr:rowOff>
    </xdr:from>
    <xdr:to>
      <xdr:col>55</xdr:col>
      <xdr:colOff>50800</xdr:colOff>
      <xdr:row>58</xdr:row>
      <xdr:rowOff>140028</xdr:rowOff>
    </xdr:to>
    <xdr:sp macro="" textlink="">
      <xdr:nvSpPr>
        <xdr:cNvPr id="364" name="楕円 363"/>
        <xdr:cNvSpPr/>
      </xdr:nvSpPr>
      <xdr:spPr>
        <a:xfrm>
          <a:off x="10426700" y="99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125301</xdr:rowOff>
    </xdr:from>
    <xdr:to>
      <xdr:col>50</xdr:col>
      <xdr:colOff>165100</xdr:colOff>
      <xdr:row>59</xdr:row>
      <xdr:rowOff>55451</xdr:rowOff>
    </xdr:to>
    <xdr:sp macro="" textlink="">
      <xdr:nvSpPr>
        <xdr:cNvPr id="366" name="楕円 365"/>
        <xdr:cNvSpPr/>
      </xdr:nvSpPr>
      <xdr:spPr>
        <a:xfrm>
          <a:off x="9588500" y="100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46578</xdr:rowOff>
    </xdr:from>
    <xdr:ext cx="534377" cy="259045"/>
    <xdr:sp macro="" textlink="">
      <xdr:nvSpPr>
        <xdr:cNvPr id="367" name="テキスト ボックス 366"/>
        <xdr:cNvSpPr txBox="1"/>
      </xdr:nvSpPr>
      <xdr:spPr>
        <a:xfrm>
          <a:off x="9372111" y="101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44291</xdr:rowOff>
    </xdr:from>
    <xdr:to>
      <xdr:col>46</xdr:col>
      <xdr:colOff>38100</xdr:colOff>
      <xdr:row>58</xdr:row>
      <xdr:rowOff>145891</xdr:rowOff>
    </xdr:to>
    <xdr:sp macro="" textlink="">
      <xdr:nvSpPr>
        <xdr:cNvPr id="368" name="楕円 367"/>
        <xdr:cNvSpPr/>
      </xdr:nvSpPr>
      <xdr:spPr>
        <a:xfrm>
          <a:off x="8699500" y="99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137018</xdr:rowOff>
    </xdr:from>
    <xdr:ext cx="534377" cy="259045"/>
    <xdr:sp macro="" textlink="">
      <xdr:nvSpPr>
        <xdr:cNvPr id="369" name="テキスト ボックス 368"/>
        <xdr:cNvSpPr txBox="1"/>
      </xdr:nvSpPr>
      <xdr:spPr>
        <a:xfrm>
          <a:off x="8483111" y="100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76892</xdr:rowOff>
    </xdr:from>
    <xdr:to>
      <xdr:col>41</xdr:col>
      <xdr:colOff>101600</xdr:colOff>
      <xdr:row>59</xdr:row>
      <xdr:rowOff>7042</xdr:rowOff>
    </xdr:to>
    <xdr:sp macro="" textlink="">
      <xdr:nvSpPr>
        <xdr:cNvPr id="370" name="楕円 369"/>
        <xdr:cNvSpPr/>
      </xdr:nvSpPr>
      <xdr:spPr>
        <a:xfrm>
          <a:off x="7810500" y="100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169619</xdr:rowOff>
    </xdr:from>
    <xdr:ext cx="534377" cy="259045"/>
    <xdr:sp macro="" textlink="">
      <xdr:nvSpPr>
        <xdr:cNvPr id="371" name="テキスト ボックス 370"/>
        <xdr:cNvSpPr txBox="1"/>
      </xdr:nvSpPr>
      <xdr:spPr>
        <a:xfrm>
          <a:off x="7594111" y="101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118119</xdr:rowOff>
    </xdr:from>
    <xdr:to>
      <xdr:col>36</xdr:col>
      <xdr:colOff>165100</xdr:colOff>
      <xdr:row>59</xdr:row>
      <xdr:rowOff>48269</xdr:rowOff>
    </xdr:to>
    <xdr:sp macro="" textlink="">
      <xdr:nvSpPr>
        <xdr:cNvPr id="372" name="楕円 371"/>
        <xdr:cNvSpPr/>
      </xdr:nvSpPr>
      <xdr:spPr>
        <a:xfrm>
          <a:off x="6921500" y="100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39396</xdr:rowOff>
    </xdr:from>
    <xdr:ext cx="534377" cy="259045"/>
    <xdr:sp macro="" textlink="">
      <xdr:nvSpPr>
        <xdr:cNvPr id="373" name="テキスト ボックス 372"/>
        <xdr:cNvSpPr txBox="1"/>
      </xdr:nvSpPr>
      <xdr:spPr>
        <a:xfrm>
          <a:off x="6705111" y="101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130787</xdr:rowOff>
    </xdr:from>
    <xdr:to>
      <xdr:col>55</xdr:col>
      <xdr:colOff>0</xdr:colOff>
      <xdr:row>78</xdr:row>
      <xdr:rowOff>138072</xdr:rowOff>
    </xdr:to>
    <xdr:cxnSp macro="">
      <xdr:nvCxnSpPr>
        <xdr:cNvPr id="400" name="直線コネクタ 399"/>
        <xdr:cNvCxnSpPr/>
      </xdr:nvCxnSpPr>
      <xdr:spPr>
        <a:xfrm>
          <a:off x="9639300" y="13503887"/>
          <a:ext cx="8382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127186</xdr:rowOff>
    </xdr:from>
    <xdr:to>
      <xdr:col>50</xdr:col>
      <xdr:colOff>114300</xdr:colOff>
      <xdr:row>78</xdr:row>
      <xdr:rowOff>130787</xdr:rowOff>
    </xdr:to>
    <xdr:cxnSp macro="">
      <xdr:nvCxnSpPr>
        <xdr:cNvPr id="403" name="直線コネクタ 402"/>
        <xdr:cNvCxnSpPr/>
      </xdr:nvCxnSpPr>
      <xdr:spPr>
        <a:xfrm>
          <a:off x="8750300" y="13500286"/>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111602</xdr:rowOff>
    </xdr:from>
    <xdr:to>
      <xdr:col>45</xdr:col>
      <xdr:colOff>177800</xdr:colOff>
      <xdr:row>78</xdr:row>
      <xdr:rowOff>127186</xdr:rowOff>
    </xdr:to>
    <xdr:cxnSp macro="">
      <xdr:nvCxnSpPr>
        <xdr:cNvPr id="406" name="直線コネクタ 405"/>
        <xdr:cNvCxnSpPr/>
      </xdr:nvCxnSpPr>
      <xdr:spPr>
        <a:xfrm>
          <a:off x="7861300" y="13484702"/>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108158</xdr:rowOff>
    </xdr:from>
    <xdr:to>
      <xdr:col>41</xdr:col>
      <xdr:colOff>50800</xdr:colOff>
      <xdr:row>78</xdr:row>
      <xdr:rowOff>111602</xdr:rowOff>
    </xdr:to>
    <xdr:cxnSp macro="">
      <xdr:nvCxnSpPr>
        <xdr:cNvPr id="409" name="直線コネクタ 408"/>
        <xdr:cNvCxnSpPr/>
      </xdr:nvCxnSpPr>
      <xdr:spPr>
        <a:xfrm>
          <a:off x="6972300" y="13481258"/>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87272</xdr:rowOff>
    </xdr:from>
    <xdr:to>
      <xdr:col>55</xdr:col>
      <xdr:colOff>50800</xdr:colOff>
      <xdr:row>79</xdr:row>
      <xdr:rowOff>17422</xdr:rowOff>
    </xdr:to>
    <xdr:sp macro="" textlink="">
      <xdr:nvSpPr>
        <xdr:cNvPr id="419" name="楕円 418"/>
        <xdr:cNvSpPr/>
      </xdr:nvSpPr>
      <xdr:spPr>
        <a:xfrm>
          <a:off x="104267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2199</xdr:rowOff>
    </xdr:from>
    <xdr:ext cx="378565" cy="259045"/>
    <xdr:sp macro="" textlink="">
      <xdr:nvSpPr>
        <xdr:cNvPr id="420" name="普通建設事業費 （ うち新規整備　）該当値テキスト"/>
        <xdr:cNvSpPr txBox="1"/>
      </xdr:nvSpPr>
      <xdr:spPr>
        <a:xfrm>
          <a:off x="10528300" y="1337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79987</xdr:rowOff>
    </xdr:from>
    <xdr:to>
      <xdr:col>50</xdr:col>
      <xdr:colOff>165100</xdr:colOff>
      <xdr:row>79</xdr:row>
      <xdr:rowOff>10137</xdr:rowOff>
    </xdr:to>
    <xdr:sp macro="" textlink="">
      <xdr:nvSpPr>
        <xdr:cNvPr id="421" name="楕円 420"/>
        <xdr:cNvSpPr/>
      </xdr:nvSpPr>
      <xdr:spPr>
        <a:xfrm>
          <a:off x="9588500" y="134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1264</xdr:rowOff>
    </xdr:from>
    <xdr:ext cx="469744" cy="259045"/>
    <xdr:sp macro="" textlink="">
      <xdr:nvSpPr>
        <xdr:cNvPr id="422" name="テキスト ボックス 421"/>
        <xdr:cNvSpPr txBox="1"/>
      </xdr:nvSpPr>
      <xdr:spPr>
        <a:xfrm>
          <a:off x="9404428" y="1354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76386</xdr:rowOff>
    </xdr:from>
    <xdr:to>
      <xdr:col>46</xdr:col>
      <xdr:colOff>38100</xdr:colOff>
      <xdr:row>79</xdr:row>
      <xdr:rowOff>6536</xdr:rowOff>
    </xdr:to>
    <xdr:sp macro="" textlink="">
      <xdr:nvSpPr>
        <xdr:cNvPr id="423" name="楕円 422"/>
        <xdr:cNvSpPr/>
      </xdr:nvSpPr>
      <xdr:spPr>
        <a:xfrm>
          <a:off x="8699500" y="134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169113</xdr:rowOff>
    </xdr:from>
    <xdr:ext cx="469744" cy="259045"/>
    <xdr:sp macro="" textlink="">
      <xdr:nvSpPr>
        <xdr:cNvPr id="424" name="テキスト ボックス 423"/>
        <xdr:cNvSpPr txBox="1"/>
      </xdr:nvSpPr>
      <xdr:spPr>
        <a:xfrm>
          <a:off x="8515428" y="1354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60802</xdr:rowOff>
    </xdr:from>
    <xdr:to>
      <xdr:col>41</xdr:col>
      <xdr:colOff>101600</xdr:colOff>
      <xdr:row>78</xdr:row>
      <xdr:rowOff>162402</xdr:rowOff>
    </xdr:to>
    <xdr:sp macro="" textlink="">
      <xdr:nvSpPr>
        <xdr:cNvPr id="425" name="楕円 424"/>
        <xdr:cNvSpPr/>
      </xdr:nvSpPr>
      <xdr:spPr>
        <a:xfrm>
          <a:off x="7810500" y="134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153529</xdr:rowOff>
    </xdr:from>
    <xdr:ext cx="534377" cy="259045"/>
    <xdr:sp macro="" textlink="">
      <xdr:nvSpPr>
        <xdr:cNvPr id="426" name="テキスト ボックス 425"/>
        <xdr:cNvSpPr txBox="1"/>
      </xdr:nvSpPr>
      <xdr:spPr>
        <a:xfrm>
          <a:off x="7594111" y="135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57358</xdr:rowOff>
    </xdr:from>
    <xdr:to>
      <xdr:col>36</xdr:col>
      <xdr:colOff>165100</xdr:colOff>
      <xdr:row>78</xdr:row>
      <xdr:rowOff>158958</xdr:rowOff>
    </xdr:to>
    <xdr:sp macro="" textlink="">
      <xdr:nvSpPr>
        <xdr:cNvPr id="427" name="楕円 426"/>
        <xdr:cNvSpPr/>
      </xdr:nvSpPr>
      <xdr:spPr>
        <a:xfrm>
          <a:off x="6921500" y="134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150085</xdr:rowOff>
    </xdr:from>
    <xdr:ext cx="534377" cy="259045"/>
    <xdr:sp macro="" textlink="">
      <xdr:nvSpPr>
        <xdr:cNvPr id="428" name="テキスト ボックス 427"/>
        <xdr:cNvSpPr txBox="1"/>
      </xdr:nvSpPr>
      <xdr:spPr>
        <a:xfrm>
          <a:off x="6705111" y="135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28090</xdr:rowOff>
    </xdr:from>
    <xdr:to>
      <xdr:col>55</xdr:col>
      <xdr:colOff>0</xdr:colOff>
      <xdr:row>98</xdr:row>
      <xdr:rowOff>121419</xdr:rowOff>
    </xdr:to>
    <xdr:cxnSp macro="">
      <xdr:nvCxnSpPr>
        <xdr:cNvPr id="457" name="直線コネクタ 456"/>
        <xdr:cNvCxnSpPr/>
      </xdr:nvCxnSpPr>
      <xdr:spPr>
        <a:xfrm flipV="1">
          <a:off x="9639300" y="16658740"/>
          <a:ext cx="838200" cy="26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67149</xdr:rowOff>
    </xdr:from>
    <xdr:to>
      <xdr:col>50</xdr:col>
      <xdr:colOff>114300</xdr:colOff>
      <xdr:row>98</xdr:row>
      <xdr:rowOff>121419</xdr:rowOff>
    </xdr:to>
    <xdr:cxnSp macro="">
      <xdr:nvCxnSpPr>
        <xdr:cNvPr id="460" name="直線コネクタ 459"/>
        <xdr:cNvCxnSpPr/>
      </xdr:nvCxnSpPr>
      <xdr:spPr>
        <a:xfrm>
          <a:off x="8750300" y="16697799"/>
          <a:ext cx="889000" cy="2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67149</xdr:rowOff>
    </xdr:from>
    <xdr:to>
      <xdr:col>45</xdr:col>
      <xdr:colOff>177800</xdr:colOff>
      <xdr:row>98</xdr:row>
      <xdr:rowOff>5462</xdr:rowOff>
    </xdr:to>
    <xdr:cxnSp macro="">
      <xdr:nvCxnSpPr>
        <xdr:cNvPr id="463" name="直線コネクタ 462"/>
        <xdr:cNvCxnSpPr/>
      </xdr:nvCxnSpPr>
      <xdr:spPr>
        <a:xfrm flipV="1">
          <a:off x="7861300" y="16697799"/>
          <a:ext cx="889000" cy="10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5462</xdr:rowOff>
    </xdr:from>
    <xdr:to>
      <xdr:col>41</xdr:col>
      <xdr:colOff>50800</xdr:colOff>
      <xdr:row>98</xdr:row>
      <xdr:rowOff>131184</xdr:rowOff>
    </xdr:to>
    <xdr:cxnSp macro="">
      <xdr:nvCxnSpPr>
        <xdr:cNvPr id="466" name="直線コネクタ 465"/>
        <xdr:cNvCxnSpPr/>
      </xdr:nvCxnSpPr>
      <xdr:spPr>
        <a:xfrm flipV="1">
          <a:off x="6972300" y="16807562"/>
          <a:ext cx="889000" cy="1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148740</xdr:rowOff>
    </xdr:from>
    <xdr:to>
      <xdr:col>55</xdr:col>
      <xdr:colOff>50800</xdr:colOff>
      <xdr:row>97</xdr:row>
      <xdr:rowOff>78890</xdr:rowOff>
    </xdr:to>
    <xdr:sp macro="" textlink="">
      <xdr:nvSpPr>
        <xdr:cNvPr id="476" name="楕円 475"/>
        <xdr:cNvSpPr/>
      </xdr:nvSpPr>
      <xdr:spPr>
        <a:xfrm>
          <a:off x="10426700" y="166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xdr:rowOff>
    </xdr:from>
    <xdr:ext cx="534377" cy="259045"/>
    <xdr:sp macro="" textlink="">
      <xdr:nvSpPr>
        <xdr:cNvPr id="477" name="普通建設事業費 （ うち更新整備　）該当値テキスト"/>
        <xdr:cNvSpPr txBox="1"/>
      </xdr:nvSpPr>
      <xdr:spPr>
        <a:xfrm>
          <a:off x="10528300" y="164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70619</xdr:rowOff>
    </xdr:from>
    <xdr:to>
      <xdr:col>50</xdr:col>
      <xdr:colOff>165100</xdr:colOff>
      <xdr:row>99</xdr:row>
      <xdr:rowOff>769</xdr:rowOff>
    </xdr:to>
    <xdr:sp macro="" textlink="">
      <xdr:nvSpPr>
        <xdr:cNvPr id="478" name="楕円 477"/>
        <xdr:cNvSpPr/>
      </xdr:nvSpPr>
      <xdr:spPr>
        <a:xfrm>
          <a:off x="9588500" y="168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163346</xdr:rowOff>
    </xdr:from>
    <xdr:ext cx="534377" cy="259045"/>
    <xdr:sp macro="" textlink="">
      <xdr:nvSpPr>
        <xdr:cNvPr id="479" name="テキスト ボックス 478"/>
        <xdr:cNvSpPr txBox="1"/>
      </xdr:nvSpPr>
      <xdr:spPr>
        <a:xfrm>
          <a:off x="9372111" y="169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16349</xdr:rowOff>
    </xdr:from>
    <xdr:to>
      <xdr:col>46</xdr:col>
      <xdr:colOff>38100</xdr:colOff>
      <xdr:row>97</xdr:row>
      <xdr:rowOff>117949</xdr:rowOff>
    </xdr:to>
    <xdr:sp macro="" textlink="">
      <xdr:nvSpPr>
        <xdr:cNvPr id="480" name="楕円 479"/>
        <xdr:cNvSpPr/>
      </xdr:nvSpPr>
      <xdr:spPr>
        <a:xfrm>
          <a:off x="8699500" y="166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134476</xdr:rowOff>
    </xdr:from>
    <xdr:ext cx="534377" cy="259045"/>
    <xdr:sp macro="" textlink="">
      <xdr:nvSpPr>
        <xdr:cNvPr id="481" name="テキスト ボックス 480"/>
        <xdr:cNvSpPr txBox="1"/>
      </xdr:nvSpPr>
      <xdr:spPr>
        <a:xfrm>
          <a:off x="8483111" y="164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126112</xdr:rowOff>
    </xdr:from>
    <xdr:to>
      <xdr:col>41</xdr:col>
      <xdr:colOff>101600</xdr:colOff>
      <xdr:row>98</xdr:row>
      <xdr:rowOff>56262</xdr:rowOff>
    </xdr:to>
    <xdr:sp macro="" textlink="">
      <xdr:nvSpPr>
        <xdr:cNvPr id="482" name="楕円 481"/>
        <xdr:cNvSpPr/>
      </xdr:nvSpPr>
      <xdr:spPr>
        <a:xfrm>
          <a:off x="7810500" y="167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72789</xdr:rowOff>
    </xdr:from>
    <xdr:ext cx="534377" cy="259045"/>
    <xdr:sp macro="" textlink="">
      <xdr:nvSpPr>
        <xdr:cNvPr id="483" name="テキスト ボックス 482"/>
        <xdr:cNvSpPr txBox="1"/>
      </xdr:nvSpPr>
      <xdr:spPr>
        <a:xfrm>
          <a:off x="7594111" y="165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80384</xdr:rowOff>
    </xdr:from>
    <xdr:to>
      <xdr:col>36</xdr:col>
      <xdr:colOff>165100</xdr:colOff>
      <xdr:row>99</xdr:row>
      <xdr:rowOff>10534</xdr:rowOff>
    </xdr:to>
    <xdr:sp macro="" textlink="">
      <xdr:nvSpPr>
        <xdr:cNvPr id="484" name="楕円 483"/>
        <xdr:cNvSpPr/>
      </xdr:nvSpPr>
      <xdr:spPr>
        <a:xfrm>
          <a:off x="6921500" y="168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1661</xdr:rowOff>
    </xdr:from>
    <xdr:ext cx="534377" cy="259045"/>
    <xdr:sp macro="" textlink="">
      <xdr:nvSpPr>
        <xdr:cNvPr id="485" name="テキスト ボックス 484"/>
        <xdr:cNvSpPr txBox="1"/>
      </xdr:nvSpPr>
      <xdr:spPr>
        <a:xfrm>
          <a:off x="6705111" y="169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37364</xdr:rowOff>
    </xdr:from>
    <xdr:to>
      <xdr:col>85</xdr:col>
      <xdr:colOff>127000</xdr:colOff>
      <xdr:row>39</xdr:row>
      <xdr:rowOff>44450</xdr:rowOff>
    </xdr:to>
    <xdr:cxnSp macro="">
      <xdr:nvCxnSpPr>
        <xdr:cNvPr id="514" name="直線コネクタ 513"/>
        <xdr:cNvCxnSpPr/>
      </xdr:nvCxnSpPr>
      <xdr:spPr>
        <a:xfrm flipV="1">
          <a:off x="15481300" y="672391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20409</xdr:rowOff>
    </xdr:from>
    <xdr:to>
      <xdr:col>76</xdr:col>
      <xdr:colOff>114300</xdr:colOff>
      <xdr:row>39</xdr:row>
      <xdr:rowOff>44450</xdr:rowOff>
    </xdr:to>
    <xdr:cxnSp macro="">
      <xdr:nvCxnSpPr>
        <xdr:cNvPr id="520" name="直線コネクタ 519"/>
        <xdr:cNvCxnSpPr/>
      </xdr:nvCxnSpPr>
      <xdr:spPr>
        <a:xfrm>
          <a:off x="13703300" y="6706959"/>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20409</xdr:rowOff>
    </xdr:from>
    <xdr:to>
      <xdr:col>71</xdr:col>
      <xdr:colOff>177800</xdr:colOff>
      <xdr:row>39</xdr:row>
      <xdr:rowOff>44450</xdr:rowOff>
    </xdr:to>
    <xdr:cxnSp macro="">
      <xdr:nvCxnSpPr>
        <xdr:cNvPr id="523" name="直線コネクタ 522"/>
        <xdr:cNvCxnSpPr/>
      </xdr:nvCxnSpPr>
      <xdr:spPr>
        <a:xfrm flipV="1">
          <a:off x="12814300" y="6706959"/>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158014</xdr:rowOff>
    </xdr:from>
    <xdr:to>
      <xdr:col>85</xdr:col>
      <xdr:colOff>177800</xdr:colOff>
      <xdr:row>39</xdr:row>
      <xdr:rowOff>88164</xdr:rowOff>
    </xdr:to>
    <xdr:sp macro="" textlink="">
      <xdr:nvSpPr>
        <xdr:cNvPr id="533" name="楕円 532"/>
        <xdr:cNvSpPr/>
      </xdr:nvSpPr>
      <xdr:spPr>
        <a:xfrm>
          <a:off x="162687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72941</xdr:rowOff>
    </xdr:from>
    <xdr:ext cx="378565" cy="259045"/>
    <xdr:sp macro="" textlink="">
      <xdr:nvSpPr>
        <xdr:cNvPr id="534" name="災害復旧事業費該当値テキスト"/>
        <xdr:cNvSpPr txBox="1"/>
      </xdr:nvSpPr>
      <xdr:spPr>
        <a:xfrm>
          <a:off x="16370300" y="6588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141059</xdr:rowOff>
    </xdr:from>
    <xdr:to>
      <xdr:col>72</xdr:col>
      <xdr:colOff>38100</xdr:colOff>
      <xdr:row>39</xdr:row>
      <xdr:rowOff>71209</xdr:rowOff>
    </xdr:to>
    <xdr:sp macro="" textlink="">
      <xdr:nvSpPr>
        <xdr:cNvPr id="539" name="楕円 538"/>
        <xdr:cNvSpPr/>
      </xdr:nvSpPr>
      <xdr:spPr>
        <a:xfrm>
          <a:off x="13652500" y="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62336</xdr:rowOff>
    </xdr:from>
    <xdr:ext cx="469744" cy="259045"/>
    <xdr:sp macro="" textlink="">
      <xdr:nvSpPr>
        <xdr:cNvPr id="540" name="テキスト ボックス 539"/>
        <xdr:cNvSpPr txBox="1"/>
      </xdr:nvSpPr>
      <xdr:spPr>
        <a:xfrm>
          <a:off x="13468428" y="67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76977</xdr:rowOff>
    </xdr:from>
    <xdr:to>
      <xdr:col>85</xdr:col>
      <xdr:colOff>127000</xdr:colOff>
      <xdr:row>77</xdr:row>
      <xdr:rowOff>99045</xdr:rowOff>
    </xdr:to>
    <xdr:cxnSp macro="">
      <xdr:nvCxnSpPr>
        <xdr:cNvPr id="618" name="直線コネクタ 617"/>
        <xdr:cNvCxnSpPr/>
      </xdr:nvCxnSpPr>
      <xdr:spPr>
        <a:xfrm>
          <a:off x="15481300" y="13278627"/>
          <a:ext cx="8382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76977</xdr:rowOff>
    </xdr:from>
    <xdr:to>
      <xdr:col>81</xdr:col>
      <xdr:colOff>50800</xdr:colOff>
      <xdr:row>77</xdr:row>
      <xdr:rowOff>92261</xdr:rowOff>
    </xdr:to>
    <xdr:cxnSp macro="">
      <xdr:nvCxnSpPr>
        <xdr:cNvPr id="621" name="直線コネクタ 620"/>
        <xdr:cNvCxnSpPr/>
      </xdr:nvCxnSpPr>
      <xdr:spPr>
        <a:xfrm flipV="1">
          <a:off x="14592300" y="13278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92261</xdr:rowOff>
    </xdr:from>
    <xdr:to>
      <xdr:col>76</xdr:col>
      <xdr:colOff>114300</xdr:colOff>
      <xdr:row>77</xdr:row>
      <xdr:rowOff>93467</xdr:rowOff>
    </xdr:to>
    <xdr:cxnSp macro="">
      <xdr:nvCxnSpPr>
        <xdr:cNvPr id="624" name="直線コネクタ 623"/>
        <xdr:cNvCxnSpPr/>
      </xdr:nvCxnSpPr>
      <xdr:spPr>
        <a:xfrm flipV="1">
          <a:off x="13703300" y="13293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84607</xdr:rowOff>
    </xdr:from>
    <xdr:to>
      <xdr:col>71</xdr:col>
      <xdr:colOff>177800</xdr:colOff>
      <xdr:row>77</xdr:row>
      <xdr:rowOff>93467</xdr:rowOff>
    </xdr:to>
    <xdr:cxnSp macro="">
      <xdr:nvCxnSpPr>
        <xdr:cNvPr id="627" name="直線コネクタ 626"/>
        <xdr:cNvCxnSpPr/>
      </xdr:nvCxnSpPr>
      <xdr:spPr>
        <a:xfrm>
          <a:off x="12814300" y="1328625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48245</xdr:rowOff>
    </xdr:from>
    <xdr:to>
      <xdr:col>85</xdr:col>
      <xdr:colOff>177800</xdr:colOff>
      <xdr:row>77</xdr:row>
      <xdr:rowOff>149845</xdr:rowOff>
    </xdr:to>
    <xdr:sp macro="" textlink="">
      <xdr:nvSpPr>
        <xdr:cNvPr id="637" name="楕円 636"/>
        <xdr:cNvSpPr/>
      </xdr:nvSpPr>
      <xdr:spPr>
        <a:xfrm>
          <a:off x="16268700" y="132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26672</xdr:rowOff>
    </xdr:from>
    <xdr:ext cx="534377" cy="259045"/>
    <xdr:sp macro="" textlink="">
      <xdr:nvSpPr>
        <xdr:cNvPr id="638" name="公債費該当値テキスト"/>
        <xdr:cNvSpPr txBox="1"/>
      </xdr:nvSpPr>
      <xdr:spPr>
        <a:xfrm>
          <a:off x="16370300" y="132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26177</xdr:rowOff>
    </xdr:from>
    <xdr:to>
      <xdr:col>81</xdr:col>
      <xdr:colOff>101600</xdr:colOff>
      <xdr:row>77</xdr:row>
      <xdr:rowOff>127777</xdr:rowOff>
    </xdr:to>
    <xdr:sp macro="" textlink="">
      <xdr:nvSpPr>
        <xdr:cNvPr id="639" name="楕円 638"/>
        <xdr:cNvSpPr/>
      </xdr:nvSpPr>
      <xdr:spPr>
        <a:xfrm>
          <a:off x="15430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118904</xdr:rowOff>
    </xdr:from>
    <xdr:ext cx="534377" cy="259045"/>
    <xdr:sp macro="" textlink="">
      <xdr:nvSpPr>
        <xdr:cNvPr id="640" name="テキスト ボックス 639"/>
        <xdr:cNvSpPr txBox="1"/>
      </xdr:nvSpPr>
      <xdr:spPr>
        <a:xfrm>
          <a:off x="15214111" y="133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41461</xdr:rowOff>
    </xdr:from>
    <xdr:to>
      <xdr:col>76</xdr:col>
      <xdr:colOff>165100</xdr:colOff>
      <xdr:row>77</xdr:row>
      <xdr:rowOff>143061</xdr:rowOff>
    </xdr:to>
    <xdr:sp macro="" textlink="">
      <xdr:nvSpPr>
        <xdr:cNvPr id="641" name="楕円 640"/>
        <xdr:cNvSpPr/>
      </xdr:nvSpPr>
      <xdr:spPr>
        <a:xfrm>
          <a:off x="14541500" y="132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134188</xdr:rowOff>
    </xdr:from>
    <xdr:ext cx="534377" cy="259045"/>
    <xdr:sp macro="" textlink="">
      <xdr:nvSpPr>
        <xdr:cNvPr id="642" name="テキスト ボックス 641"/>
        <xdr:cNvSpPr txBox="1"/>
      </xdr:nvSpPr>
      <xdr:spPr>
        <a:xfrm>
          <a:off x="14325111" y="133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42667</xdr:rowOff>
    </xdr:from>
    <xdr:to>
      <xdr:col>72</xdr:col>
      <xdr:colOff>38100</xdr:colOff>
      <xdr:row>77</xdr:row>
      <xdr:rowOff>144267</xdr:rowOff>
    </xdr:to>
    <xdr:sp macro="" textlink="">
      <xdr:nvSpPr>
        <xdr:cNvPr id="643" name="楕円 642"/>
        <xdr:cNvSpPr/>
      </xdr:nvSpPr>
      <xdr:spPr>
        <a:xfrm>
          <a:off x="13652500" y="13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135394</xdr:rowOff>
    </xdr:from>
    <xdr:ext cx="534377" cy="259045"/>
    <xdr:sp macro="" textlink="">
      <xdr:nvSpPr>
        <xdr:cNvPr id="644" name="テキスト ボックス 643"/>
        <xdr:cNvSpPr txBox="1"/>
      </xdr:nvSpPr>
      <xdr:spPr>
        <a:xfrm>
          <a:off x="13436111" y="13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5" name="楕円 644"/>
        <xdr:cNvSpPr/>
      </xdr:nvSpPr>
      <xdr:spPr>
        <a:xfrm>
          <a:off x="127635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126534</xdr:rowOff>
    </xdr:from>
    <xdr:ext cx="534377" cy="259045"/>
    <xdr:sp macro="" textlink="">
      <xdr:nvSpPr>
        <xdr:cNvPr id="646" name="テキスト ボックス 645"/>
        <xdr:cNvSpPr txBox="1"/>
      </xdr:nvSpPr>
      <xdr:spPr>
        <a:xfrm>
          <a:off x="12547111" y="13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84837</xdr:rowOff>
    </xdr:from>
    <xdr:to>
      <xdr:col>85</xdr:col>
      <xdr:colOff>127000</xdr:colOff>
      <xdr:row>98</xdr:row>
      <xdr:rowOff>118593</xdr:rowOff>
    </xdr:to>
    <xdr:cxnSp macro="">
      <xdr:nvCxnSpPr>
        <xdr:cNvPr id="673" name="直線コネクタ 672"/>
        <xdr:cNvCxnSpPr/>
      </xdr:nvCxnSpPr>
      <xdr:spPr>
        <a:xfrm flipV="1">
          <a:off x="15481300" y="16886937"/>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160863</xdr:rowOff>
    </xdr:from>
    <xdr:to>
      <xdr:col>81</xdr:col>
      <xdr:colOff>50800</xdr:colOff>
      <xdr:row>98</xdr:row>
      <xdr:rowOff>118593</xdr:rowOff>
    </xdr:to>
    <xdr:cxnSp macro="">
      <xdr:nvCxnSpPr>
        <xdr:cNvPr id="676" name="直線コネクタ 675"/>
        <xdr:cNvCxnSpPr/>
      </xdr:nvCxnSpPr>
      <xdr:spPr>
        <a:xfrm>
          <a:off x="14592300" y="16791513"/>
          <a:ext cx="889000" cy="1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160863</xdr:rowOff>
    </xdr:from>
    <xdr:to>
      <xdr:col>76</xdr:col>
      <xdr:colOff>114300</xdr:colOff>
      <xdr:row>98</xdr:row>
      <xdr:rowOff>125696</xdr:rowOff>
    </xdr:to>
    <xdr:cxnSp macro="">
      <xdr:nvCxnSpPr>
        <xdr:cNvPr id="679" name="直線コネクタ 678"/>
        <xdr:cNvCxnSpPr/>
      </xdr:nvCxnSpPr>
      <xdr:spPr>
        <a:xfrm flipV="1">
          <a:off x="13703300" y="16791513"/>
          <a:ext cx="8890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125696</xdr:rowOff>
    </xdr:from>
    <xdr:to>
      <xdr:col>71</xdr:col>
      <xdr:colOff>177800</xdr:colOff>
      <xdr:row>98</xdr:row>
      <xdr:rowOff>126270</xdr:rowOff>
    </xdr:to>
    <xdr:cxnSp macro="">
      <xdr:nvCxnSpPr>
        <xdr:cNvPr id="682" name="直線コネクタ 681"/>
        <xdr:cNvCxnSpPr/>
      </xdr:nvCxnSpPr>
      <xdr:spPr>
        <a:xfrm flipV="1">
          <a:off x="12814300" y="16927796"/>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34037</xdr:rowOff>
    </xdr:from>
    <xdr:to>
      <xdr:col>85</xdr:col>
      <xdr:colOff>177800</xdr:colOff>
      <xdr:row>98</xdr:row>
      <xdr:rowOff>135637</xdr:rowOff>
    </xdr:to>
    <xdr:sp macro="" textlink="">
      <xdr:nvSpPr>
        <xdr:cNvPr id="692" name="楕円 691"/>
        <xdr:cNvSpPr/>
      </xdr:nvSpPr>
      <xdr:spPr>
        <a:xfrm>
          <a:off x="16268700" y="168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126867</xdr:rowOff>
    </xdr:from>
    <xdr:ext cx="534377" cy="259045"/>
    <xdr:sp macro="" textlink="">
      <xdr:nvSpPr>
        <xdr:cNvPr id="693" name="積立金該当値テキスト"/>
        <xdr:cNvSpPr txBox="1"/>
      </xdr:nvSpPr>
      <xdr:spPr>
        <a:xfrm>
          <a:off x="16370300" y="167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67793</xdr:rowOff>
    </xdr:from>
    <xdr:to>
      <xdr:col>81</xdr:col>
      <xdr:colOff>101600</xdr:colOff>
      <xdr:row>98</xdr:row>
      <xdr:rowOff>169393</xdr:rowOff>
    </xdr:to>
    <xdr:sp macro="" textlink="">
      <xdr:nvSpPr>
        <xdr:cNvPr id="694" name="楕円 693"/>
        <xdr:cNvSpPr/>
      </xdr:nvSpPr>
      <xdr:spPr>
        <a:xfrm>
          <a:off x="15430500" y="16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160520</xdr:rowOff>
    </xdr:from>
    <xdr:ext cx="469744" cy="259045"/>
    <xdr:sp macro="" textlink="">
      <xdr:nvSpPr>
        <xdr:cNvPr id="695" name="テキスト ボックス 694"/>
        <xdr:cNvSpPr txBox="1"/>
      </xdr:nvSpPr>
      <xdr:spPr>
        <a:xfrm>
          <a:off x="15246428" y="169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110063</xdr:rowOff>
    </xdr:from>
    <xdr:to>
      <xdr:col>76</xdr:col>
      <xdr:colOff>165100</xdr:colOff>
      <xdr:row>98</xdr:row>
      <xdr:rowOff>40213</xdr:rowOff>
    </xdr:to>
    <xdr:sp macro="" textlink="">
      <xdr:nvSpPr>
        <xdr:cNvPr id="696" name="楕円 695"/>
        <xdr:cNvSpPr/>
      </xdr:nvSpPr>
      <xdr:spPr>
        <a:xfrm>
          <a:off x="14541500" y="167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56740</xdr:rowOff>
    </xdr:from>
    <xdr:ext cx="534377" cy="259045"/>
    <xdr:sp macro="" textlink="">
      <xdr:nvSpPr>
        <xdr:cNvPr id="697" name="テキスト ボックス 696"/>
        <xdr:cNvSpPr txBox="1"/>
      </xdr:nvSpPr>
      <xdr:spPr>
        <a:xfrm>
          <a:off x="14325111" y="165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74896</xdr:rowOff>
    </xdr:from>
    <xdr:to>
      <xdr:col>72</xdr:col>
      <xdr:colOff>38100</xdr:colOff>
      <xdr:row>99</xdr:row>
      <xdr:rowOff>5046</xdr:rowOff>
    </xdr:to>
    <xdr:sp macro="" textlink="">
      <xdr:nvSpPr>
        <xdr:cNvPr id="698" name="楕円 697"/>
        <xdr:cNvSpPr/>
      </xdr:nvSpPr>
      <xdr:spPr>
        <a:xfrm>
          <a:off x="13652500" y="168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167623</xdr:rowOff>
    </xdr:from>
    <xdr:ext cx="469744" cy="259045"/>
    <xdr:sp macro="" textlink="">
      <xdr:nvSpPr>
        <xdr:cNvPr id="699" name="テキスト ボックス 698"/>
        <xdr:cNvSpPr txBox="1"/>
      </xdr:nvSpPr>
      <xdr:spPr>
        <a:xfrm>
          <a:off x="13468428" y="1696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75470</xdr:rowOff>
    </xdr:from>
    <xdr:to>
      <xdr:col>67</xdr:col>
      <xdr:colOff>101600</xdr:colOff>
      <xdr:row>99</xdr:row>
      <xdr:rowOff>5620</xdr:rowOff>
    </xdr:to>
    <xdr:sp macro="" textlink="">
      <xdr:nvSpPr>
        <xdr:cNvPr id="700" name="楕円 699"/>
        <xdr:cNvSpPr/>
      </xdr:nvSpPr>
      <xdr:spPr>
        <a:xfrm>
          <a:off x="12763500" y="168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168197</xdr:rowOff>
    </xdr:from>
    <xdr:ext cx="469744" cy="259045"/>
    <xdr:sp macro="" textlink="">
      <xdr:nvSpPr>
        <xdr:cNvPr id="701" name="テキスト ボックス 700"/>
        <xdr:cNvSpPr txBox="1"/>
      </xdr:nvSpPr>
      <xdr:spPr>
        <a:xfrm>
          <a:off x="12579428" y="1697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139105</xdr:rowOff>
    </xdr:from>
    <xdr:to>
      <xdr:col>116</xdr:col>
      <xdr:colOff>63500</xdr:colOff>
      <xdr:row>38</xdr:row>
      <xdr:rowOff>139700</xdr:rowOff>
    </xdr:to>
    <xdr:cxnSp macro="">
      <xdr:nvCxnSpPr>
        <xdr:cNvPr id="728" name="直線コネクタ 727"/>
        <xdr:cNvCxnSpPr/>
      </xdr:nvCxnSpPr>
      <xdr:spPr>
        <a:xfrm>
          <a:off x="21323300" y="6482755"/>
          <a:ext cx="838200" cy="1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104587</xdr:rowOff>
    </xdr:from>
    <xdr:to>
      <xdr:col>111</xdr:col>
      <xdr:colOff>177800</xdr:colOff>
      <xdr:row>37</xdr:row>
      <xdr:rowOff>139105</xdr:rowOff>
    </xdr:to>
    <xdr:cxnSp macro="">
      <xdr:nvCxnSpPr>
        <xdr:cNvPr id="731" name="直線コネクタ 730"/>
        <xdr:cNvCxnSpPr/>
      </xdr:nvCxnSpPr>
      <xdr:spPr>
        <a:xfrm>
          <a:off x="20434300" y="6105337"/>
          <a:ext cx="8890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104587</xdr:rowOff>
    </xdr:from>
    <xdr:to>
      <xdr:col>107</xdr:col>
      <xdr:colOff>50800</xdr:colOff>
      <xdr:row>36</xdr:row>
      <xdr:rowOff>98232</xdr:rowOff>
    </xdr:to>
    <xdr:cxnSp macro="">
      <xdr:nvCxnSpPr>
        <xdr:cNvPr id="734" name="直線コネクタ 733"/>
        <xdr:cNvCxnSpPr/>
      </xdr:nvCxnSpPr>
      <xdr:spPr>
        <a:xfrm flipV="1">
          <a:off x="19545300" y="6105337"/>
          <a:ext cx="889000" cy="1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98232</xdr:rowOff>
    </xdr:from>
    <xdr:to>
      <xdr:col>102</xdr:col>
      <xdr:colOff>114300</xdr:colOff>
      <xdr:row>38</xdr:row>
      <xdr:rowOff>18451</xdr:rowOff>
    </xdr:to>
    <xdr:cxnSp macro="">
      <xdr:nvCxnSpPr>
        <xdr:cNvPr id="737" name="直線コネクタ 736"/>
        <xdr:cNvCxnSpPr/>
      </xdr:nvCxnSpPr>
      <xdr:spPr>
        <a:xfrm flipV="1">
          <a:off x="18656300" y="6270432"/>
          <a:ext cx="889000" cy="2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88305</xdr:rowOff>
    </xdr:from>
    <xdr:to>
      <xdr:col>112</xdr:col>
      <xdr:colOff>38100</xdr:colOff>
      <xdr:row>38</xdr:row>
      <xdr:rowOff>18455</xdr:rowOff>
    </xdr:to>
    <xdr:sp macro="" textlink="">
      <xdr:nvSpPr>
        <xdr:cNvPr id="749" name="楕円 748"/>
        <xdr:cNvSpPr/>
      </xdr:nvSpPr>
      <xdr:spPr>
        <a:xfrm>
          <a:off x="212725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34982</xdr:rowOff>
    </xdr:from>
    <xdr:ext cx="469744" cy="259045"/>
    <xdr:sp macro="" textlink="">
      <xdr:nvSpPr>
        <xdr:cNvPr id="750" name="テキスト ボックス 749"/>
        <xdr:cNvSpPr txBox="1"/>
      </xdr:nvSpPr>
      <xdr:spPr>
        <a:xfrm>
          <a:off x="21088428" y="62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53787</xdr:rowOff>
    </xdr:from>
    <xdr:to>
      <xdr:col>107</xdr:col>
      <xdr:colOff>101600</xdr:colOff>
      <xdr:row>35</xdr:row>
      <xdr:rowOff>155387</xdr:rowOff>
    </xdr:to>
    <xdr:sp macro="" textlink="">
      <xdr:nvSpPr>
        <xdr:cNvPr id="751" name="楕円 750"/>
        <xdr:cNvSpPr/>
      </xdr:nvSpPr>
      <xdr:spPr>
        <a:xfrm>
          <a:off x="20383500" y="60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464</xdr:rowOff>
    </xdr:from>
    <xdr:ext cx="534377" cy="259045"/>
    <xdr:sp macro="" textlink="">
      <xdr:nvSpPr>
        <xdr:cNvPr id="752" name="テキスト ボックス 751"/>
        <xdr:cNvSpPr txBox="1"/>
      </xdr:nvSpPr>
      <xdr:spPr>
        <a:xfrm>
          <a:off x="20167111" y="58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47432</xdr:rowOff>
    </xdr:from>
    <xdr:to>
      <xdr:col>102</xdr:col>
      <xdr:colOff>165100</xdr:colOff>
      <xdr:row>36</xdr:row>
      <xdr:rowOff>149032</xdr:rowOff>
    </xdr:to>
    <xdr:sp macro="" textlink="">
      <xdr:nvSpPr>
        <xdr:cNvPr id="753" name="楕円 752"/>
        <xdr:cNvSpPr/>
      </xdr:nvSpPr>
      <xdr:spPr>
        <a:xfrm>
          <a:off x="19494500" y="62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165559</xdr:rowOff>
    </xdr:from>
    <xdr:ext cx="469744" cy="259045"/>
    <xdr:sp macro="" textlink="">
      <xdr:nvSpPr>
        <xdr:cNvPr id="754" name="テキスト ボックス 753"/>
        <xdr:cNvSpPr txBox="1"/>
      </xdr:nvSpPr>
      <xdr:spPr>
        <a:xfrm>
          <a:off x="19310428" y="59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139100</xdr:rowOff>
    </xdr:from>
    <xdr:to>
      <xdr:col>98</xdr:col>
      <xdr:colOff>38100</xdr:colOff>
      <xdr:row>38</xdr:row>
      <xdr:rowOff>69250</xdr:rowOff>
    </xdr:to>
    <xdr:sp macro="" textlink="">
      <xdr:nvSpPr>
        <xdr:cNvPr id="755" name="楕円 754"/>
        <xdr:cNvSpPr/>
      </xdr:nvSpPr>
      <xdr:spPr>
        <a:xfrm>
          <a:off x="18605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85777</xdr:rowOff>
    </xdr:from>
    <xdr:ext cx="469744" cy="259045"/>
    <xdr:sp macro="" textlink="">
      <xdr:nvSpPr>
        <xdr:cNvPr id="756" name="テキスト ボックス 755"/>
        <xdr:cNvSpPr txBox="1"/>
      </xdr:nvSpPr>
      <xdr:spPr>
        <a:xfrm>
          <a:off x="18421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40625</xdr:rowOff>
    </xdr:from>
    <xdr:to>
      <xdr:col>116</xdr:col>
      <xdr:colOff>62864</xdr:colOff>
      <xdr:row>58</xdr:row>
      <xdr:rowOff>139700</xdr:rowOff>
    </xdr:to>
    <xdr:cxnSp macro="">
      <xdr:nvCxnSpPr>
        <xdr:cNvPr id="778" name="直線コネクタ 777"/>
        <xdr:cNvCxnSpPr/>
      </xdr:nvCxnSpPr>
      <xdr:spPr>
        <a:xfrm flipV="1">
          <a:off x="22159595" y="9298925"/>
          <a:ext cx="1269" cy="78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158752</xdr:rowOff>
    </xdr:from>
    <xdr:ext cx="534377" cy="259045"/>
    <xdr:sp macro="" textlink="">
      <xdr:nvSpPr>
        <xdr:cNvPr id="781" name="貸付金最大値テキスト"/>
        <xdr:cNvSpPr txBox="1"/>
      </xdr:nvSpPr>
      <xdr:spPr>
        <a:xfrm>
          <a:off x="22212300" y="90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40625</xdr:rowOff>
    </xdr:from>
    <xdr:to>
      <xdr:col>116</xdr:col>
      <xdr:colOff>152400</xdr:colOff>
      <xdr:row>54</xdr:row>
      <xdr:rowOff>40625</xdr:rowOff>
    </xdr:to>
    <xdr:cxnSp macro="">
      <xdr:nvCxnSpPr>
        <xdr:cNvPr id="782" name="直線コネクタ 781"/>
        <xdr:cNvCxnSpPr/>
      </xdr:nvCxnSpPr>
      <xdr:spPr>
        <a:xfrm>
          <a:off x="22072600" y="929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96632</xdr:rowOff>
    </xdr:from>
    <xdr:to>
      <xdr:col>116</xdr:col>
      <xdr:colOff>63500</xdr:colOff>
      <xdr:row>58</xdr:row>
      <xdr:rowOff>139700</xdr:rowOff>
    </xdr:to>
    <xdr:cxnSp macro="">
      <xdr:nvCxnSpPr>
        <xdr:cNvPr id="783" name="直線コネクタ 782"/>
        <xdr:cNvCxnSpPr/>
      </xdr:nvCxnSpPr>
      <xdr:spPr>
        <a:xfrm>
          <a:off x="21323300" y="8840582"/>
          <a:ext cx="838200" cy="12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6941</xdr:rowOff>
    </xdr:from>
    <xdr:ext cx="469744" cy="259045"/>
    <xdr:sp macro="" textlink="">
      <xdr:nvSpPr>
        <xdr:cNvPr id="784" name="貸付金平均値テキスト"/>
        <xdr:cNvSpPr txBox="1"/>
      </xdr:nvSpPr>
      <xdr:spPr>
        <a:xfrm>
          <a:off x="22212300" y="9779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155514</xdr:rowOff>
    </xdr:from>
    <xdr:to>
      <xdr:col>116</xdr:col>
      <xdr:colOff>114300</xdr:colOff>
      <xdr:row>58</xdr:row>
      <xdr:rowOff>85664</xdr:rowOff>
    </xdr:to>
    <xdr:sp macro="" textlink="">
      <xdr:nvSpPr>
        <xdr:cNvPr id="785" name="フローチャート: 判断 784"/>
        <xdr:cNvSpPr/>
      </xdr:nvSpPr>
      <xdr:spPr>
        <a:xfrm>
          <a:off x="22110700" y="992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96632</xdr:rowOff>
    </xdr:from>
    <xdr:to>
      <xdr:col>111</xdr:col>
      <xdr:colOff>177800</xdr:colOff>
      <xdr:row>58</xdr:row>
      <xdr:rowOff>137917</xdr:rowOff>
    </xdr:to>
    <xdr:cxnSp macro="">
      <xdr:nvCxnSpPr>
        <xdr:cNvPr id="786" name="直線コネクタ 785"/>
        <xdr:cNvCxnSpPr/>
      </xdr:nvCxnSpPr>
      <xdr:spPr>
        <a:xfrm flipV="1">
          <a:off x="20434300" y="8840582"/>
          <a:ext cx="889000" cy="12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154600</xdr:rowOff>
    </xdr:from>
    <xdr:to>
      <xdr:col>112</xdr:col>
      <xdr:colOff>38100</xdr:colOff>
      <xdr:row>58</xdr:row>
      <xdr:rowOff>84750</xdr:rowOff>
    </xdr:to>
    <xdr:sp macro="" textlink="">
      <xdr:nvSpPr>
        <xdr:cNvPr id="787" name="フローチャート: 判断 786"/>
        <xdr:cNvSpPr/>
      </xdr:nvSpPr>
      <xdr:spPr>
        <a:xfrm>
          <a:off x="212725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75877</xdr:rowOff>
    </xdr:from>
    <xdr:ext cx="469744" cy="259045"/>
    <xdr:sp macro="" textlink="">
      <xdr:nvSpPr>
        <xdr:cNvPr id="788" name="テキスト ボックス 787"/>
        <xdr:cNvSpPr txBox="1"/>
      </xdr:nvSpPr>
      <xdr:spPr>
        <a:xfrm>
          <a:off x="21088428" y="1001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137460</xdr:rowOff>
    </xdr:from>
    <xdr:to>
      <xdr:col>107</xdr:col>
      <xdr:colOff>50800</xdr:colOff>
      <xdr:row>58</xdr:row>
      <xdr:rowOff>137917</xdr:rowOff>
    </xdr:to>
    <xdr:cxnSp macro="">
      <xdr:nvCxnSpPr>
        <xdr:cNvPr id="789" name="直線コネクタ 788"/>
        <xdr:cNvCxnSpPr/>
      </xdr:nvCxnSpPr>
      <xdr:spPr>
        <a:xfrm>
          <a:off x="19545300" y="100815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142484</xdr:rowOff>
    </xdr:from>
    <xdr:to>
      <xdr:col>107</xdr:col>
      <xdr:colOff>101600</xdr:colOff>
      <xdr:row>58</xdr:row>
      <xdr:rowOff>72634</xdr:rowOff>
    </xdr:to>
    <xdr:sp macro="" textlink="">
      <xdr:nvSpPr>
        <xdr:cNvPr id="790" name="フローチャート: 判断 789"/>
        <xdr:cNvSpPr/>
      </xdr:nvSpPr>
      <xdr:spPr>
        <a:xfrm>
          <a:off x="20383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89161</xdr:rowOff>
    </xdr:from>
    <xdr:ext cx="469744" cy="259045"/>
    <xdr:sp macro="" textlink="">
      <xdr:nvSpPr>
        <xdr:cNvPr id="791" name="テキスト ボックス 790"/>
        <xdr:cNvSpPr txBox="1"/>
      </xdr:nvSpPr>
      <xdr:spPr>
        <a:xfrm>
          <a:off x="20199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137460</xdr:rowOff>
    </xdr:from>
    <xdr:to>
      <xdr:col>102</xdr:col>
      <xdr:colOff>114300</xdr:colOff>
      <xdr:row>58</xdr:row>
      <xdr:rowOff>139700</xdr:rowOff>
    </xdr:to>
    <xdr:cxnSp macro="">
      <xdr:nvCxnSpPr>
        <xdr:cNvPr id="792" name="直線コネクタ 791"/>
        <xdr:cNvCxnSpPr/>
      </xdr:nvCxnSpPr>
      <xdr:spPr>
        <a:xfrm flipV="1">
          <a:off x="18656300" y="1008156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156337</xdr:rowOff>
    </xdr:from>
    <xdr:to>
      <xdr:col>102</xdr:col>
      <xdr:colOff>165100</xdr:colOff>
      <xdr:row>58</xdr:row>
      <xdr:rowOff>86487</xdr:rowOff>
    </xdr:to>
    <xdr:sp macro="" textlink="">
      <xdr:nvSpPr>
        <xdr:cNvPr id="793" name="フローチャート: 判断 792"/>
        <xdr:cNvSpPr/>
      </xdr:nvSpPr>
      <xdr:spPr>
        <a:xfrm>
          <a:off x="19494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103014</xdr:rowOff>
    </xdr:from>
    <xdr:ext cx="469744" cy="259045"/>
    <xdr:sp macro="" textlink="">
      <xdr:nvSpPr>
        <xdr:cNvPr id="794" name="テキスト ボックス 793"/>
        <xdr:cNvSpPr txBox="1"/>
      </xdr:nvSpPr>
      <xdr:spPr>
        <a:xfrm>
          <a:off x="19310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127533</xdr:rowOff>
    </xdr:from>
    <xdr:to>
      <xdr:col>98</xdr:col>
      <xdr:colOff>38100</xdr:colOff>
      <xdr:row>58</xdr:row>
      <xdr:rowOff>57683</xdr:rowOff>
    </xdr:to>
    <xdr:sp macro="" textlink="">
      <xdr:nvSpPr>
        <xdr:cNvPr id="795" name="フローチャート: 判断 794"/>
        <xdr:cNvSpPr/>
      </xdr:nvSpPr>
      <xdr:spPr>
        <a:xfrm>
          <a:off x="18605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74210</xdr:rowOff>
    </xdr:from>
    <xdr:ext cx="469744" cy="259045"/>
    <xdr:sp macro="" textlink="">
      <xdr:nvSpPr>
        <xdr:cNvPr id="796" name="テキスト ボックス 795"/>
        <xdr:cNvSpPr txBox="1"/>
      </xdr:nvSpPr>
      <xdr:spPr>
        <a:xfrm>
          <a:off x="18421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45832</xdr:rowOff>
    </xdr:from>
    <xdr:to>
      <xdr:col>112</xdr:col>
      <xdr:colOff>38100</xdr:colOff>
      <xdr:row>51</xdr:row>
      <xdr:rowOff>147432</xdr:rowOff>
    </xdr:to>
    <xdr:sp macro="" textlink="">
      <xdr:nvSpPr>
        <xdr:cNvPr id="804" name="楕円 803"/>
        <xdr:cNvSpPr/>
      </xdr:nvSpPr>
      <xdr:spPr>
        <a:xfrm>
          <a:off x="21272500" y="87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163959</xdr:rowOff>
    </xdr:from>
    <xdr:ext cx="534377" cy="259045"/>
    <xdr:sp macro="" textlink="">
      <xdr:nvSpPr>
        <xdr:cNvPr id="805" name="テキスト ボックス 804"/>
        <xdr:cNvSpPr txBox="1"/>
      </xdr:nvSpPr>
      <xdr:spPr>
        <a:xfrm>
          <a:off x="21056111" y="85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87117</xdr:rowOff>
    </xdr:from>
    <xdr:to>
      <xdr:col>107</xdr:col>
      <xdr:colOff>101600</xdr:colOff>
      <xdr:row>59</xdr:row>
      <xdr:rowOff>17267</xdr:rowOff>
    </xdr:to>
    <xdr:sp macro="" textlink="">
      <xdr:nvSpPr>
        <xdr:cNvPr id="806" name="楕円 805"/>
        <xdr:cNvSpPr/>
      </xdr:nvSpPr>
      <xdr:spPr>
        <a:xfrm>
          <a:off x="20383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8394</xdr:rowOff>
    </xdr:from>
    <xdr:ext cx="313932" cy="259045"/>
    <xdr:sp macro="" textlink="">
      <xdr:nvSpPr>
        <xdr:cNvPr id="807" name="テキスト ボックス 806"/>
        <xdr:cNvSpPr txBox="1"/>
      </xdr:nvSpPr>
      <xdr:spPr>
        <a:xfrm>
          <a:off x="20277333" y="10123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86660</xdr:rowOff>
    </xdr:from>
    <xdr:to>
      <xdr:col>102</xdr:col>
      <xdr:colOff>165100</xdr:colOff>
      <xdr:row>59</xdr:row>
      <xdr:rowOff>16810</xdr:rowOff>
    </xdr:to>
    <xdr:sp macro="" textlink="">
      <xdr:nvSpPr>
        <xdr:cNvPr id="808" name="楕円 807"/>
        <xdr:cNvSpPr/>
      </xdr:nvSpPr>
      <xdr:spPr>
        <a:xfrm>
          <a:off x="19494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7937</xdr:rowOff>
    </xdr:from>
    <xdr:ext cx="313932" cy="259045"/>
    <xdr:sp macro="" textlink="">
      <xdr:nvSpPr>
        <xdr:cNvPr id="809" name="テキスト ボックス 808"/>
        <xdr:cNvSpPr txBox="1"/>
      </xdr:nvSpPr>
      <xdr:spPr>
        <a:xfrm>
          <a:off x="19388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0" name="テキスト ボックス 82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38" name="直線コネクタ 837"/>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39"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0" name="直線コネクタ 839"/>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1"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2" name="直線コネクタ 841"/>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3573</xdr:rowOff>
    </xdr:from>
    <xdr:to>
      <xdr:col>116</xdr:col>
      <xdr:colOff>63500</xdr:colOff>
      <xdr:row>78</xdr:row>
      <xdr:rowOff>57317</xdr:rowOff>
    </xdr:to>
    <xdr:cxnSp macro="">
      <xdr:nvCxnSpPr>
        <xdr:cNvPr id="843" name="直線コネクタ 842"/>
        <xdr:cNvCxnSpPr/>
      </xdr:nvCxnSpPr>
      <xdr:spPr>
        <a:xfrm flipV="1">
          <a:off x="21323300" y="13376673"/>
          <a:ext cx="8382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4"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5" name="フローチャート: 判断 844"/>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46388</xdr:rowOff>
    </xdr:from>
    <xdr:to>
      <xdr:col>111</xdr:col>
      <xdr:colOff>177800</xdr:colOff>
      <xdr:row>78</xdr:row>
      <xdr:rowOff>57317</xdr:rowOff>
    </xdr:to>
    <xdr:cxnSp macro="">
      <xdr:nvCxnSpPr>
        <xdr:cNvPr id="846" name="直線コネクタ 845"/>
        <xdr:cNvCxnSpPr/>
      </xdr:nvCxnSpPr>
      <xdr:spPr>
        <a:xfrm>
          <a:off x="20434300" y="13419488"/>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7" name="フローチャート: 判断 846"/>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48" name="テキスト ボックス 847"/>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46388</xdr:rowOff>
    </xdr:from>
    <xdr:to>
      <xdr:col>107</xdr:col>
      <xdr:colOff>50800</xdr:colOff>
      <xdr:row>78</xdr:row>
      <xdr:rowOff>49795</xdr:rowOff>
    </xdr:to>
    <xdr:cxnSp macro="">
      <xdr:nvCxnSpPr>
        <xdr:cNvPr id="849" name="直線コネクタ 848"/>
        <xdr:cNvCxnSpPr/>
      </xdr:nvCxnSpPr>
      <xdr:spPr>
        <a:xfrm flipV="1">
          <a:off x="19545300" y="13419488"/>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0" name="フローチャート: 判断 849"/>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1" name="テキスト ボックス 850"/>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49795</xdr:rowOff>
    </xdr:from>
    <xdr:to>
      <xdr:col>102</xdr:col>
      <xdr:colOff>114300</xdr:colOff>
      <xdr:row>78</xdr:row>
      <xdr:rowOff>71696</xdr:rowOff>
    </xdr:to>
    <xdr:cxnSp macro="">
      <xdr:nvCxnSpPr>
        <xdr:cNvPr id="852" name="直線コネクタ 851"/>
        <xdr:cNvCxnSpPr/>
      </xdr:nvCxnSpPr>
      <xdr:spPr>
        <a:xfrm flipV="1">
          <a:off x="18656300" y="13422895"/>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3" name="フローチャート: 判断 852"/>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4" name="テキスト ボックス 853"/>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5" name="フローチャート: 判断 854"/>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6" name="テキスト ボックス 855"/>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124223</xdr:rowOff>
    </xdr:from>
    <xdr:to>
      <xdr:col>116</xdr:col>
      <xdr:colOff>114300</xdr:colOff>
      <xdr:row>78</xdr:row>
      <xdr:rowOff>54373</xdr:rowOff>
    </xdr:to>
    <xdr:sp macro="" textlink="">
      <xdr:nvSpPr>
        <xdr:cNvPr id="862" name="楕円 861"/>
        <xdr:cNvSpPr/>
      </xdr:nvSpPr>
      <xdr:spPr>
        <a:xfrm>
          <a:off x="22110700" y="133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102650</xdr:rowOff>
    </xdr:from>
    <xdr:ext cx="534377" cy="259045"/>
    <xdr:sp macro="" textlink="">
      <xdr:nvSpPr>
        <xdr:cNvPr id="863" name="繰出金該当値テキスト"/>
        <xdr:cNvSpPr txBox="1"/>
      </xdr:nvSpPr>
      <xdr:spPr>
        <a:xfrm>
          <a:off x="22212300" y="1330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6517</xdr:rowOff>
    </xdr:from>
    <xdr:to>
      <xdr:col>112</xdr:col>
      <xdr:colOff>38100</xdr:colOff>
      <xdr:row>78</xdr:row>
      <xdr:rowOff>108117</xdr:rowOff>
    </xdr:to>
    <xdr:sp macro="" textlink="">
      <xdr:nvSpPr>
        <xdr:cNvPr id="864" name="楕円 863"/>
        <xdr:cNvSpPr/>
      </xdr:nvSpPr>
      <xdr:spPr>
        <a:xfrm>
          <a:off x="21272500" y="13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99244</xdr:rowOff>
    </xdr:from>
    <xdr:ext cx="534377" cy="259045"/>
    <xdr:sp macro="" textlink="">
      <xdr:nvSpPr>
        <xdr:cNvPr id="865" name="テキスト ボックス 864"/>
        <xdr:cNvSpPr txBox="1"/>
      </xdr:nvSpPr>
      <xdr:spPr>
        <a:xfrm>
          <a:off x="21056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167038</xdr:rowOff>
    </xdr:from>
    <xdr:to>
      <xdr:col>107</xdr:col>
      <xdr:colOff>101600</xdr:colOff>
      <xdr:row>78</xdr:row>
      <xdr:rowOff>97188</xdr:rowOff>
    </xdr:to>
    <xdr:sp macro="" textlink="">
      <xdr:nvSpPr>
        <xdr:cNvPr id="866" name="楕円 865"/>
        <xdr:cNvSpPr/>
      </xdr:nvSpPr>
      <xdr:spPr>
        <a:xfrm>
          <a:off x="20383500" y="133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88315</xdr:rowOff>
    </xdr:from>
    <xdr:ext cx="534377" cy="259045"/>
    <xdr:sp macro="" textlink="">
      <xdr:nvSpPr>
        <xdr:cNvPr id="867" name="テキスト ボックス 866"/>
        <xdr:cNvSpPr txBox="1"/>
      </xdr:nvSpPr>
      <xdr:spPr>
        <a:xfrm>
          <a:off x="20167111" y="134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170445</xdr:rowOff>
    </xdr:from>
    <xdr:to>
      <xdr:col>102</xdr:col>
      <xdr:colOff>165100</xdr:colOff>
      <xdr:row>78</xdr:row>
      <xdr:rowOff>100595</xdr:rowOff>
    </xdr:to>
    <xdr:sp macro="" textlink="">
      <xdr:nvSpPr>
        <xdr:cNvPr id="868" name="楕円 867"/>
        <xdr:cNvSpPr/>
      </xdr:nvSpPr>
      <xdr:spPr>
        <a:xfrm>
          <a:off x="19494500" y="133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91722</xdr:rowOff>
    </xdr:from>
    <xdr:ext cx="534377" cy="259045"/>
    <xdr:sp macro="" textlink="">
      <xdr:nvSpPr>
        <xdr:cNvPr id="869" name="テキスト ボックス 868"/>
        <xdr:cNvSpPr txBox="1"/>
      </xdr:nvSpPr>
      <xdr:spPr>
        <a:xfrm>
          <a:off x="19278111" y="1346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20896</xdr:rowOff>
    </xdr:from>
    <xdr:to>
      <xdr:col>98</xdr:col>
      <xdr:colOff>38100</xdr:colOff>
      <xdr:row>78</xdr:row>
      <xdr:rowOff>122496</xdr:rowOff>
    </xdr:to>
    <xdr:sp macro="" textlink="">
      <xdr:nvSpPr>
        <xdr:cNvPr id="870" name="楕円 869"/>
        <xdr:cNvSpPr/>
      </xdr:nvSpPr>
      <xdr:spPr>
        <a:xfrm>
          <a:off x="18605500" y="133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113623</xdr:rowOff>
    </xdr:from>
    <xdr:ext cx="534377" cy="259045"/>
    <xdr:sp macro="" textlink="">
      <xdr:nvSpPr>
        <xdr:cNvPr id="871" name="テキスト ボックス 870"/>
        <xdr:cNvSpPr txBox="1"/>
      </xdr:nvSpPr>
      <xdr:spPr>
        <a:xfrm>
          <a:off x="18389111" y="134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589,846</a:t>
          </a:r>
          <a:r>
            <a:rPr kumimoji="1" lang="ja-JP" altLang="ja-JP" sz="1100">
              <a:solidFill>
                <a:sysClr val="windowText" lastClr="000000"/>
              </a:solidFill>
              <a:effectLst/>
              <a:latin typeface="+mn-lt"/>
              <a:ea typeface="+mn-ea"/>
              <a:cs typeface="+mn-cs"/>
            </a:rPr>
            <a:t>円となっている。主な構成項目である扶助費は、</a:t>
          </a:r>
          <a:r>
            <a:rPr kumimoji="1" lang="ja-JP" altLang="ja-JP" sz="1100" b="0" i="0" baseline="0">
              <a:solidFill>
                <a:sysClr val="windowText" lastClr="000000"/>
              </a:solidFill>
              <a:effectLst/>
              <a:latin typeface="+mn-lt"/>
              <a:ea typeface="+mn-ea"/>
              <a:cs typeface="+mn-cs"/>
            </a:rPr>
            <a:t>住民一人当たり</a:t>
          </a:r>
          <a:r>
            <a:rPr kumimoji="1" lang="en-US" altLang="ja-JP" sz="1100" b="0" i="0" baseline="0">
              <a:solidFill>
                <a:sysClr val="windowText" lastClr="000000"/>
              </a:solidFill>
              <a:effectLst/>
              <a:latin typeface="+mn-lt"/>
              <a:ea typeface="+mn-ea"/>
              <a:cs typeface="+mn-cs"/>
            </a:rPr>
            <a:t>107,963</a:t>
          </a:r>
          <a:r>
            <a:rPr kumimoji="1" lang="ja-JP" altLang="ja-JP" sz="1100" b="0" i="0" baseline="0">
              <a:solidFill>
                <a:sysClr val="windowText" lastClr="000000"/>
              </a:solidFill>
              <a:effectLst/>
              <a:latin typeface="+mn-lt"/>
              <a:ea typeface="+mn-ea"/>
              <a:cs typeface="+mn-cs"/>
            </a:rPr>
            <a:t>円で、年々増加しており、これは、障害者自立支援給付費等の増加によるもので、削減は難しいため、</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改善策としては、町民の健康増進に努め、医療費の抑制につなげていく。</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普通建設事業費（うち更新整備）</a:t>
          </a:r>
          <a:r>
            <a:rPr kumimoji="1" lang="ja-JP" altLang="ja-JP" sz="110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町営住宅建替により年々増加して</a:t>
          </a:r>
          <a:r>
            <a:rPr kumimoji="1" lang="ja-JP" altLang="ja-JP" sz="1100" b="0" i="0" baseline="0">
              <a:solidFill>
                <a:schemeClr val="dk1"/>
              </a:solidFill>
              <a:effectLst/>
              <a:latin typeface="+mn-lt"/>
              <a:ea typeface="+mn-ea"/>
              <a:cs typeface="+mn-cs"/>
            </a:rPr>
            <a:t>していたが、</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年度は解体・造成事業のため、一時的に減少した。</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年度は</a:t>
          </a:r>
          <a:r>
            <a:rPr kumimoji="1" lang="ja-JP" altLang="ja-JP" sz="1100" b="0" i="0" baseline="0">
              <a:solidFill>
                <a:schemeClr val="dk1"/>
              </a:solidFill>
              <a:effectLst/>
              <a:latin typeface="+mn-lt"/>
              <a:ea typeface="+mn-ea"/>
              <a:cs typeface="+mn-cs"/>
            </a:rPr>
            <a:t>町営住宅建替</a:t>
          </a:r>
          <a:r>
            <a:rPr kumimoji="1" lang="ja-JP" altLang="en-US" sz="1100" b="0" i="0" baseline="0">
              <a:solidFill>
                <a:schemeClr val="dk1"/>
              </a:solidFill>
              <a:effectLst/>
              <a:latin typeface="+mn-lt"/>
              <a:ea typeface="+mn-ea"/>
              <a:cs typeface="+mn-cs"/>
            </a:rPr>
            <a:t>の建築と</a:t>
          </a:r>
          <a:r>
            <a:rPr kumimoji="1" lang="ja-JP" altLang="en-US" sz="1100" b="0" i="0" baseline="0">
              <a:solidFill>
                <a:sysClr val="windowText" lastClr="000000"/>
              </a:solidFill>
              <a:effectLst/>
              <a:latin typeface="+mn-lt"/>
              <a:ea typeface="+mn-ea"/>
              <a:cs typeface="+mn-cs"/>
            </a:rPr>
            <a:t>給食センターの建替を実施したため増加し、</a:t>
          </a:r>
          <a:r>
            <a:rPr kumimoji="1" lang="ja-JP" altLang="ja-JP" sz="1100" b="0" i="0" baseline="0">
              <a:solidFill>
                <a:sysClr val="windowText" lastClr="000000"/>
              </a:solidFill>
              <a:effectLst/>
              <a:latin typeface="+mn-lt"/>
              <a:ea typeface="+mn-ea"/>
              <a:cs typeface="+mn-cs"/>
            </a:rPr>
            <a:t>住民一人当たり</a:t>
          </a:r>
          <a:r>
            <a:rPr kumimoji="1" lang="en-US" altLang="ja-JP" sz="1100" b="0" i="0" baseline="0">
              <a:solidFill>
                <a:sysClr val="windowText" lastClr="000000"/>
              </a:solidFill>
              <a:effectLst/>
              <a:latin typeface="+mn-lt"/>
              <a:ea typeface="+mn-ea"/>
              <a:cs typeface="+mn-cs"/>
            </a:rPr>
            <a:t>94,294</a:t>
          </a:r>
          <a:r>
            <a:rPr kumimoji="1" lang="ja-JP" altLang="ja-JP" sz="1100" b="0" i="0" baseline="0">
              <a:solidFill>
                <a:sysClr val="windowText" lastClr="000000"/>
              </a:solidFill>
              <a:effectLst/>
              <a:latin typeface="+mn-lt"/>
              <a:ea typeface="+mn-ea"/>
              <a:cs typeface="+mn-cs"/>
            </a:rPr>
            <a:t>円となった</a:t>
          </a:r>
          <a:r>
            <a:rPr kumimoji="1" lang="ja-JP" altLang="en-US"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r>
            <a:rPr kumimoji="1" lang="ja-JP" altLang="en-US" sz="1100" b="0" i="0" baseline="0">
              <a:solidFill>
                <a:schemeClr val="dk1"/>
              </a:solidFill>
              <a:effectLst/>
              <a:latin typeface="+mn-lt"/>
              <a:ea typeface="+mn-ea"/>
              <a:cs typeface="+mn-cs"/>
            </a:rPr>
            <a:t>積立</a:t>
          </a:r>
          <a:r>
            <a:rPr kumimoji="1" lang="ja-JP" altLang="ja-JP" sz="1100" b="0" i="0" baseline="0">
              <a:solidFill>
                <a:schemeClr val="dk1"/>
              </a:solidFill>
              <a:effectLst/>
              <a:latin typeface="+mn-lt"/>
              <a:ea typeface="+mn-ea"/>
              <a:cs typeface="+mn-cs"/>
            </a:rPr>
            <a:t>金が平成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年度に増加しているが、これは</a:t>
          </a:r>
          <a:r>
            <a:rPr kumimoji="1" lang="ja-JP" altLang="en-US" sz="1100" b="0" i="0" baseline="0">
              <a:solidFill>
                <a:schemeClr val="dk1"/>
              </a:solidFill>
              <a:effectLst/>
              <a:latin typeface="+mn-lt"/>
              <a:ea typeface="+mn-ea"/>
              <a:cs typeface="+mn-cs"/>
            </a:rPr>
            <a:t>ふるさと寄附金の積立金が増加したためである。</a:t>
          </a:r>
          <a:endParaRPr lang="ja-JP" altLang="ja-JP" sz="1400">
            <a:solidFill>
              <a:srgbClr val="FF0000"/>
            </a:solidFill>
            <a:effectLst/>
          </a:endParaRPr>
        </a:p>
        <a:p>
          <a:r>
            <a:rPr kumimoji="1" lang="ja-JP" altLang="en-US" sz="1100" b="0" i="0" baseline="0">
              <a:solidFill>
                <a:sysClr val="windowText" lastClr="000000"/>
              </a:solidFill>
              <a:effectLst/>
              <a:latin typeface="+mn-lt"/>
              <a:ea typeface="+mn-ea"/>
              <a:cs typeface="+mn-cs"/>
            </a:rPr>
            <a:t>貸付</a:t>
          </a:r>
          <a:r>
            <a:rPr kumimoji="1" lang="ja-JP" altLang="ja-JP" sz="1100" b="0" i="0" baseline="0">
              <a:solidFill>
                <a:sysClr val="windowText" lastClr="000000"/>
              </a:solidFill>
              <a:effectLst/>
              <a:latin typeface="+mn-lt"/>
              <a:ea typeface="+mn-ea"/>
              <a:cs typeface="+mn-cs"/>
            </a:rPr>
            <a:t>金が平成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年度に増加しているが、これは町立緑ヶ丘病院事業特別会計への貸付金（</a:t>
          </a:r>
          <a:r>
            <a:rPr kumimoji="1" lang="en-US" altLang="ja-JP" sz="1100" b="0" i="0" baseline="0">
              <a:solidFill>
                <a:sysClr val="windowText" lastClr="000000"/>
              </a:solidFill>
              <a:effectLst/>
              <a:latin typeface="+mn-lt"/>
              <a:ea typeface="+mn-ea"/>
              <a:cs typeface="+mn-cs"/>
            </a:rPr>
            <a:t>250,000</a:t>
          </a:r>
          <a:r>
            <a:rPr kumimoji="1" lang="ja-JP" altLang="ja-JP" sz="1100" b="0" i="0" baseline="0">
              <a:solidFill>
                <a:sysClr val="windowText" lastClr="000000"/>
              </a:solidFill>
              <a:effectLst/>
              <a:latin typeface="+mn-lt"/>
              <a:ea typeface="+mn-ea"/>
              <a:cs typeface="+mn-cs"/>
            </a:rPr>
            <a:t>千円）を実施したためであ</a:t>
          </a:r>
          <a:r>
            <a:rPr kumimoji="1" lang="ja-JP" altLang="en-US" sz="1100" b="0" i="0" baseline="0">
              <a:solidFill>
                <a:sysClr val="windowText" lastClr="000000"/>
              </a:solidFill>
              <a:effectLst/>
              <a:latin typeface="+mn-lt"/>
              <a:ea typeface="+mn-ea"/>
              <a:cs typeface="+mn-cs"/>
            </a:rPr>
            <a:t>り、平成</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年度には例年並みとなった</a:t>
          </a:r>
          <a:r>
            <a:rPr kumimoji="1" lang="ja-JP" altLang="ja-JP"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9,127
9,093
8.04
5,807,981
5,383,526
290,237
2,723,697
4,751,064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116967</xdr:rowOff>
    </xdr:from>
    <xdr:to>
      <xdr:col>24</xdr:col>
      <xdr:colOff>63500</xdr:colOff>
      <xdr:row>36</xdr:row>
      <xdr:rowOff>138938</xdr:rowOff>
    </xdr:to>
    <xdr:cxnSp macro="">
      <xdr:nvCxnSpPr>
        <xdr:cNvPr id="61" name="直線コネクタ 60"/>
        <xdr:cNvCxnSpPr/>
      </xdr:nvCxnSpPr>
      <xdr:spPr>
        <a:xfrm>
          <a:off x="3797300" y="6289167"/>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116967</xdr:rowOff>
    </xdr:from>
    <xdr:to>
      <xdr:col>19</xdr:col>
      <xdr:colOff>177800</xdr:colOff>
      <xdr:row>37</xdr:row>
      <xdr:rowOff>80518</xdr:rowOff>
    </xdr:to>
    <xdr:cxnSp macro="">
      <xdr:nvCxnSpPr>
        <xdr:cNvPr id="64" name="直線コネクタ 63"/>
        <xdr:cNvCxnSpPr/>
      </xdr:nvCxnSpPr>
      <xdr:spPr>
        <a:xfrm flipV="1">
          <a:off x="2908300" y="6289167"/>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1016</xdr:rowOff>
    </xdr:from>
    <xdr:to>
      <xdr:col>15</xdr:col>
      <xdr:colOff>50800</xdr:colOff>
      <xdr:row>37</xdr:row>
      <xdr:rowOff>80518</xdr:rowOff>
    </xdr:to>
    <xdr:cxnSp macro="">
      <xdr:nvCxnSpPr>
        <xdr:cNvPr id="67" name="直線コネクタ 66"/>
        <xdr:cNvCxnSpPr/>
      </xdr:nvCxnSpPr>
      <xdr:spPr>
        <a:xfrm>
          <a:off x="2019300" y="6344666"/>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1016</xdr:rowOff>
    </xdr:from>
    <xdr:to>
      <xdr:col>10</xdr:col>
      <xdr:colOff>114300</xdr:colOff>
      <xdr:row>37</xdr:row>
      <xdr:rowOff>71755</xdr:rowOff>
    </xdr:to>
    <xdr:cxnSp macro="">
      <xdr:nvCxnSpPr>
        <xdr:cNvPr id="70" name="直線コネクタ 69"/>
        <xdr:cNvCxnSpPr/>
      </xdr:nvCxnSpPr>
      <xdr:spPr>
        <a:xfrm flipV="1">
          <a:off x="1130300" y="6344666"/>
          <a:ext cx="889000" cy="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88138</xdr:rowOff>
    </xdr:from>
    <xdr:to>
      <xdr:col>24</xdr:col>
      <xdr:colOff>114300</xdr:colOff>
      <xdr:row>37</xdr:row>
      <xdr:rowOff>18288</xdr:rowOff>
    </xdr:to>
    <xdr:sp macro="" textlink="">
      <xdr:nvSpPr>
        <xdr:cNvPr id="80" name="楕円 79"/>
        <xdr:cNvSpPr/>
      </xdr:nvSpPr>
      <xdr:spPr>
        <a:xfrm>
          <a:off x="45847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469744" cy="259045"/>
    <xdr:sp macro="" textlink="">
      <xdr:nvSpPr>
        <xdr:cNvPr id="81" name="議会費該当値テキスト"/>
        <xdr:cNvSpPr txBox="1"/>
      </xdr:nvSpPr>
      <xdr:spPr>
        <a:xfrm>
          <a:off x="4686300"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66167</xdr:rowOff>
    </xdr:from>
    <xdr:to>
      <xdr:col>20</xdr:col>
      <xdr:colOff>38100</xdr:colOff>
      <xdr:row>36</xdr:row>
      <xdr:rowOff>167767</xdr:rowOff>
    </xdr:to>
    <xdr:sp macro="" textlink="">
      <xdr:nvSpPr>
        <xdr:cNvPr id="82" name="楕円 81"/>
        <xdr:cNvSpPr/>
      </xdr:nvSpPr>
      <xdr:spPr>
        <a:xfrm>
          <a:off x="3746500" y="62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158894</xdr:rowOff>
    </xdr:from>
    <xdr:ext cx="469744" cy="259045"/>
    <xdr:sp macro="" textlink="">
      <xdr:nvSpPr>
        <xdr:cNvPr id="83" name="テキスト ボックス 82"/>
        <xdr:cNvSpPr txBox="1"/>
      </xdr:nvSpPr>
      <xdr:spPr>
        <a:xfrm>
          <a:off x="3562428" y="63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29718</xdr:rowOff>
    </xdr:from>
    <xdr:to>
      <xdr:col>15</xdr:col>
      <xdr:colOff>101600</xdr:colOff>
      <xdr:row>37</xdr:row>
      <xdr:rowOff>131318</xdr:rowOff>
    </xdr:to>
    <xdr:sp macro="" textlink="">
      <xdr:nvSpPr>
        <xdr:cNvPr id="84" name="楕円 83"/>
        <xdr:cNvSpPr/>
      </xdr:nvSpPr>
      <xdr:spPr>
        <a:xfrm>
          <a:off x="2857500" y="6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122445</xdr:rowOff>
    </xdr:from>
    <xdr:ext cx="469744" cy="259045"/>
    <xdr:sp macro="" textlink="">
      <xdr:nvSpPr>
        <xdr:cNvPr id="85" name="テキスト ボックス 84"/>
        <xdr:cNvSpPr txBox="1"/>
      </xdr:nvSpPr>
      <xdr:spPr>
        <a:xfrm>
          <a:off x="2673428"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121666</xdr:rowOff>
    </xdr:from>
    <xdr:to>
      <xdr:col>10</xdr:col>
      <xdr:colOff>165100</xdr:colOff>
      <xdr:row>37</xdr:row>
      <xdr:rowOff>51816</xdr:rowOff>
    </xdr:to>
    <xdr:sp macro="" textlink="">
      <xdr:nvSpPr>
        <xdr:cNvPr id="86" name="楕円 85"/>
        <xdr:cNvSpPr/>
      </xdr:nvSpPr>
      <xdr:spPr>
        <a:xfrm>
          <a:off x="1968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42943</xdr:rowOff>
    </xdr:from>
    <xdr:ext cx="469744" cy="259045"/>
    <xdr:sp macro="" textlink="">
      <xdr:nvSpPr>
        <xdr:cNvPr id="87" name="テキスト ボックス 86"/>
        <xdr:cNvSpPr txBox="1"/>
      </xdr:nvSpPr>
      <xdr:spPr>
        <a:xfrm>
          <a:off x="1784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20955</xdr:rowOff>
    </xdr:from>
    <xdr:to>
      <xdr:col>6</xdr:col>
      <xdr:colOff>38100</xdr:colOff>
      <xdr:row>37</xdr:row>
      <xdr:rowOff>122555</xdr:rowOff>
    </xdr:to>
    <xdr:sp macro="" textlink="">
      <xdr:nvSpPr>
        <xdr:cNvPr id="88" name="楕円 87"/>
        <xdr:cNvSpPr/>
      </xdr:nvSpPr>
      <xdr:spPr>
        <a:xfrm>
          <a:off x="1079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113682</xdr:rowOff>
    </xdr:from>
    <xdr:ext cx="469744" cy="259045"/>
    <xdr:sp macro="" textlink="">
      <xdr:nvSpPr>
        <xdr:cNvPr id="89" name="テキスト ボックス 88"/>
        <xdr:cNvSpPr txBox="1"/>
      </xdr:nvSpPr>
      <xdr:spPr>
        <a:xfrm>
          <a:off x="895428" y="64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120690</xdr:rowOff>
    </xdr:from>
    <xdr:to>
      <xdr:col>24</xdr:col>
      <xdr:colOff>63500</xdr:colOff>
      <xdr:row>58</xdr:row>
      <xdr:rowOff>142027</xdr:rowOff>
    </xdr:to>
    <xdr:cxnSp macro="">
      <xdr:nvCxnSpPr>
        <xdr:cNvPr id="118" name="直線コネクタ 117"/>
        <xdr:cNvCxnSpPr/>
      </xdr:nvCxnSpPr>
      <xdr:spPr>
        <a:xfrm flipV="1">
          <a:off x="3797300" y="10064790"/>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141864</xdr:rowOff>
    </xdr:from>
    <xdr:to>
      <xdr:col>19</xdr:col>
      <xdr:colOff>177800</xdr:colOff>
      <xdr:row>58</xdr:row>
      <xdr:rowOff>142027</xdr:rowOff>
    </xdr:to>
    <xdr:cxnSp macro="">
      <xdr:nvCxnSpPr>
        <xdr:cNvPr id="121" name="直線コネクタ 120"/>
        <xdr:cNvCxnSpPr/>
      </xdr:nvCxnSpPr>
      <xdr:spPr>
        <a:xfrm>
          <a:off x="2908300" y="1008596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141864</xdr:rowOff>
    </xdr:from>
    <xdr:to>
      <xdr:col>15</xdr:col>
      <xdr:colOff>50800</xdr:colOff>
      <xdr:row>58</xdr:row>
      <xdr:rowOff>149040</xdr:rowOff>
    </xdr:to>
    <xdr:cxnSp macro="">
      <xdr:nvCxnSpPr>
        <xdr:cNvPr id="124" name="直線コネクタ 123"/>
        <xdr:cNvCxnSpPr/>
      </xdr:nvCxnSpPr>
      <xdr:spPr>
        <a:xfrm flipV="1">
          <a:off x="2019300" y="10085964"/>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149040</xdr:rowOff>
    </xdr:from>
    <xdr:to>
      <xdr:col>10</xdr:col>
      <xdr:colOff>114300</xdr:colOff>
      <xdr:row>58</xdr:row>
      <xdr:rowOff>155816</xdr:rowOff>
    </xdr:to>
    <xdr:cxnSp macro="">
      <xdr:nvCxnSpPr>
        <xdr:cNvPr id="127" name="直線コネクタ 126"/>
        <xdr:cNvCxnSpPr/>
      </xdr:nvCxnSpPr>
      <xdr:spPr>
        <a:xfrm flipV="1">
          <a:off x="1130300" y="10093140"/>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69890</xdr:rowOff>
    </xdr:from>
    <xdr:to>
      <xdr:col>24</xdr:col>
      <xdr:colOff>114300</xdr:colOff>
      <xdr:row>59</xdr:row>
      <xdr:rowOff>40</xdr:rowOff>
    </xdr:to>
    <xdr:sp macro="" textlink="">
      <xdr:nvSpPr>
        <xdr:cNvPr id="137" name="楕円 136"/>
        <xdr:cNvSpPr/>
      </xdr:nvSpPr>
      <xdr:spPr>
        <a:xfrm>
          <a:off x="4584700" y="100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156267</xdr:rowOff>
    </xdr:from>
    <xdr:ext cx="534377" cy="259045"/>
    <xdr:sp macro="" textlink="">
      <xdr:nvSpPr>
        <xdr:cNvPr id="138" name="総務費該当値テキスト"/>
        <xdr:cNvSpPr txBox="1"/>
      </xdr:nvSpPr>
      <xdr:spPr>
        <a:xfrm>
          <a:off x="4686300" y="992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91227</xdr:rowOff>
    </xdr:from>
    <xdr:to>
      <xdr:col>20</xdr:col>
      <xdr:colOff>38100</xdr:colOff>
      <xdr:row>59</xdr:row>
      <xdr:rowOff>21377</xdr:rowOff>
    </xdr:to>
    <xdr:sp macro="" textlink="">
      <xdr:nvSpPr>
        <xdr:cNvPr id="139" name="楕円 138"/>
        <xdr:cNvSpPr/>
      </xdr:nvSpPr>
      <xdr:spPr>
        <a:xfrm>
          <a:off x="3746500" y="10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12504</xdr:rowOff>
    </xdr:from>
    <xdr:ext cx="534377" cy="259045"/>
    <xdr:sp macro="" textlink="">
      <xdr:nvSpPr>
        <xdr:cNvPr id="140" name="テキスト ボックス 139"/>
        <xdr:cNvSpPr txBox="1"/>
      </xdr:nvSpPr>
      <xdr:spPr>
        <a:xfrm>
          <a:off x="3530111" y="10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91064</xdr:rowOff>
    </xdr:from>
    <xdr:to>
      <xdr:col>15</xdr:col>
      <xdr:colOff>101600</xdr:colOff>
      <xdr:row>59</xdr:row>
      <xdr:rowOff>21214</xdr:rowOff>
    </xdr:to>
    <xdr:sp macro="" textlink="">
      <xdr:nvSpPr>
        <xdr:cNvPr id="141" name="楕円 140"/>
        <xdr:cNvSpPr/>
      </xdr:nvSpPr>
      <xdr:spPr>
        <a:xfrm>
          <a:off x="2857500" y="100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12341</xdr:rowOff>
    </xdr:from>
    <xdr:ext cx="534377" cy="259045"/>
    <xdr:sp macro="" textlink="">
      <xdr:nvSpPr>
        <xdr:cNvPr id="142" name="テキスト ボックス 141"/>
        <xdr:cNvSpPr txBox="1"/>
      </xdr:nvSpPr>
      <xdr:spPr>
        <a:xfrm>
          <a:off x="2641111" y="101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98240</xdr:rowOff>
    </xdr:from>
    <xdr:to>
      <xdr:col>10</xdr:col>
      <xdr:colOff>165100</xdr:colOff>
      <xdr:row>59</xdr:row>
      <xdr:rowOff>28390</xdr:rowOff>
    </xdr:to>
    <xdr:sp macro="" textlink="">
      <xdr:nvSpPr>
        <xdr:cNvPr id="143" name="楕円 142"/>
        <xdr:cNvSpPr/>
      </xdr:nvSpPr>
      <xdr:spPr>
        <a:xfrm>
          <a:off x="1968500" y="100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19517</xdr:rowOff>
    </xdr:from>
    <xdr:ext cx="534377" cy="259045"/>
    <xdr:sp macro="" textlink="">
      <xdr:nvSpPr>
        <xdr:cNvPr id="144" name="テキスト ボックス 143"/>
        <xdr:cNvSpPr txBox="1"/>
      </xdr:nvSpPr>
      <xdr:spPr>
        <a:xfrm>
          <a:off x="1752111" y="101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105016</xdr:rowOff>
    </xdr:from>
    <xdr:to>
      <xdr:col>6</xdr:col>
      <xdr:colOff>38100</xdr:colOff>
      <xdr:row>59</xdr:row>
      <xdr:rowOff>35166</xdr:rowOff>
    </xdr:to>
    <xdr:sp macro="" textlink="">
      <xdr:nvSpPr>
        <xdr:cNvPr id="145" name="楕円 144"/>
        <xdr:cNvSpPr/>
      </xdr:nvSpPr>
      <xdr:spPr>
        <a:xfrm>
          <a:off x="1079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26293</xdr:rowOff>
    </xdr:from>
    <xdr:ext cx="534377" cy="259045"/>
    <xdr:sp macro="" textlink="">
      <xdr:nvSpPr>
        <xdr:cNvPr id="146" name="テキスト ボックス 145"/>
        <xdr:cNvSpPr txBox="1"/>
      </xdr:nvSpPr>
      <xdr:spPr>
        <a:xfrm>
          <a:off x="863111" y="101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13295</xdr:rowOff>
    </xdr:from>
    <xdr:to>
      <xdr:col>24</xdr:col>
      <xdr:colOff>63500</xdr:colOff>
      <xdr:row>72</xdr:row>
      <xdr:rowOff>69019</xdr:rowOff>
    </xdr:to>
    <xdr:cxnSp macro="">
      <xdr:nvCxnSpPr>
        <xdr:cNvPr id="178" name="直線コネクタ 177"/>
        <xdr:cNvCxnSpPr/>
      </xdr:nvCxnSpPr>
      <xdr:spPr>
        <a:xfrm flipV="1">
          <a:off x="3797300" y="12357695"/>
          <a:ext cx="838200" cy="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69019</xdr:rowOff>
    </xdr:from>
    <xdr:to>
      <xdr:col>19</xdr:col>
      <xdr:colOff>177800</xdr:colOff>
      <xdr:row>73</xdr:row>
      <xdr:rowOff>4118</xdr:rowOff>
    </xdr:to>
    <xdr:cxnSp macro="">
      <xdr:nvCxnSpPr>
        <xdr:cNvPr id="181" name="直線コネクタ 180"/>
        <xdr:cNvCxnSpPr/>
      </xdr:nvCxnSpPr>
      <xdr:spPr>
        <a:xfrm flipV="1">
          <a:off x="2908300" y="12413419"/>
          <a:ext cx="889000" cy="1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4118</xdr:rowOff>
    </xdr:from>
    <xdr:to>
      <xdr:col>15</xdr:col>
      <xdr:colOff>50800</xdr:colOff>
      <xdr:row>73</xdr:row>
      <xdr:rowOff>60854</xdr:rowOff>
    </xdr:to>
    <xdr:cxnSp macro="">
      <xdr:nvCxnSpPr>
        <xdr:cNvPr id="184" name="直線コネクタ 183"/>
        <xdr:cNvCxnSpPr/>
      </xdr:nvCxnSpPr>
      <xdr:spPr>
        <a:xfrm flipV="1">
          <a:off x="2019300" y="12519968"/>
          <a:ext cx="889000" cy="5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60854</xdr:rowOff>
    </xdr:from>
    <xdr:to>
      <xdr:col>10</xdr:col>
      <xdr:colOff>114300</xdr:colOff>
      <xdr:row>73</xdr:row>
      <xdr:rowOff>124634</xdr:rowOff>
    </xdr:to>
    <xdr:cxnSp macro="">
      <xdr:nvCxnSpPr>
        <xdr:cNvPr id="187" name="直線コネクタ 186"/>
        <xdr:cNvCxnSpPr/>
      </xdr:nvCxnSpPr>
      <xdr:spPr>
        <a:xfrm flipV="1">
          <a:off x="1130300" y="12576704"/>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133945</xdr:rowOff>
    </xdr:from>
    <xdr:to>
      <xdr:col>24</xdr:col>
      <xdr:colOff>114300</xdr:colOff>
      <xdr:row>72</xdr:row>
      <xdr:rowOff>64095</xdr:rowOff>
    </xdr:to>
    <xdr:sp macro="" textlink="">
      <xdr:nvSpPr>
        <xdr:cNvPr id="197" name="楕円 196"/>
        <xdr:cNvSpPr/>
      </xdr:nvSpPr>
      <xdr:spPr>
        <a:xfrm>
          <a:off x="4584700" y="12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156822</xdr:rowOff>
    </xdr:from>
    <xdr:ext cx="599010" cy="259045"/>
    <xdr:sp macro="" textlink="">
      <xdr:nvSpPr>
        <xdr:cNvPr id="198" name="民生費該当値テキスト"/>
        <xdr:cNvSpPr txBox="1"/>
      </xdr:nvSpPr>
      <xdr:spPr>
        <a:xfrm>
          <a:off x="4686300" y="121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18219</xdr:rowOff>
    </xdr:from>
    <xdr:to>
      <xdr:col>20</xdr:col>
      <xdr:colOff>38100</xdr:colOff>
      <xdr:row>72</xdr:row>
      <xdr:rowOff>119819</xdr:rowOff>
    </xdr:to>
    <xdr:sp macro="" textlink="">
      <xdr:nvSpPr>
        <xdr:cNvPr id="199" name="楕円 198"/>
        <xdr:cNvSpPr/>
      </xdr:nvSpPr>
      <xdr:spPr>
        <a:xfrm>
          <a:off x="3746500" y="123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136346</xdr:rowOff>
    </xdr:from>
    <xdr:ext cx="599010" cy="259045"/>
    <xdr:sp macro="" textlink="">
      <xdr:nvSpPr>
        <xdr:cNvPr id="200" name="テキスト ボックス 199"/>
        <xdr:cNvSpPr txBox="1"/>
      </xdr:nvSpPr>
      <xdr:spPr>
        <a:xfrm>
          <a:off x="3497795" y="1213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124768</xdr:rowOff>
    </xdr:from>
    <xdr:to>
      <xdr:col>15</xdr:col>
      <xdr:colOff>101600</xdr:colOff>
      <xdr:row>73</xdr:row>
      <xdr:rowOff>54918</xdr:rowOff>
    </xdr:to>
    <xdr:sp macro="" textlink="">
      <xdr:nvSpPr>
        <xdr:cNvPr id="201" name="楕円 200"/>
        <xdr:cNvSpPr/>
      </xdr:nvSpPr>
      <xdr:spPr>
        <a:xfrm>
          <a:off x="2857500" y="124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71445</xdr:rowOff>
    </xdr:from>
    <xdr:ext cx="599010" cy="259045"/>
    <xdr:sp macro="" textlink="">
      <xdr:nvSpPr>
        <xdr:cNvPr id="202" name="テキスト ボックス 201"/>
        <xdr:cNvSpPr txBox="1"/>
      </xdr:nvSpPr>
      <xdr:spPr>
        <a:xfrm>
          <a:off x="2608795" y="1224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10054</xdr:rowOff>
    </xdr:from>
    <xdr:to>
      <xdr:col>10</xdr:col>
      <xdr:colOff>165100</xdr:colOff>
      <xdr:row>73</xdr:row>
      <xdr:rowOff>111654</xdr:rowOff>
    </xdr:to>
    <xdr:sp macro="" textlink="">
      <xdr:nvSpPr>
        <xdr:cNvPr id="203" name="楕円 202"/>
        <xdr:cNvSpPr/>
      </xdr:nvSpPr>
      <xdr:spPr>
        <a:xfrm>
          <a:off x="1968500" y="125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128181</xdr:rowOff>
    </xdr:from>
    <xdr:ext cx="599010" cy="259045"/>
    <xdr:sp macro="" textlink="">
      <xdr:nvSpPr>
        <xdr:cNvPr id="204" name="テキスト ボックス 203"/>
        <xdr:cNvSpPr txBox="1"/>
      </xdr:nvSpPr>
      <xdr:spPr>
        <a:xfrm>
          <a:off x="1719795" y="1230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73834</xdr:rowOff>
    </xdr:from>
    <xdr:to>
      <xdr:col>6</xdr:col>
      <xdr:colOff>38100</xdr:colOff>
      <xdr:row>74</xdr:row>
      <xdr:rowOff>3984</xdr:rowOff>
    </xdr:to>
    <xdr:sp macro="" textlink="">
      <xdr:nvSpPr>
        <xdr:cNvPr id="205" name="楕円 204"/>
        <xdr:cNvSpPr/>
      </xdr:nvSpPr>
      <xdr:spPr>
        <a:xfrm>
          <a:off x="1079500" y="12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20511</xdr:rowOff>
    </xdr:from>
    <xdr:ext cx="599010" cy="259045"/>
    <xdr:sp macro="" textlink="">
      <xdr:nvSpPr>
        <xdr:cNvPr id="206" name="テキスト ボックス 205"/>
        <xdr:cNvSpPr txBox="1"/>
      </xdr:nvSpPr>
      <xdr:spPr>
        <a:xfrm>
          <a:off x="830795" y="123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48352</xdr:rowOff>
    </xdr:from>
    <xdr:to>
      <xdr:col>24</xdr:col>
      <xdr:colOff>63500</xdr:colOff>
      <xdr:row>98</xdr:row>
      <xdr:rowOff>104084</xdr:rowOff>
    </xdr:to>
    <xdr:cxnSp macro="">
      <xdr:nvCxnSpPr>
        <xdr:cNvPr id="235" name="直線コネクタ 234"/>
        <xdr:cNvCxnSpPr/>
      </xdr:nvCxnSpPr>
      <xdr:spPr>
        <a:xfrm>
          <a:off x="3797300" y="16850452"/>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48352</xdr:rowOff>
    </xdr:from>
    <xdr:to>
      <xdr:col>19</xdr:col>
      <xdr:colOff>177800</xdr:colOff>
      <xdr:row>98</xdr:row>
      <xdr:rowOff>88978</xdr:rowOff>
    </xdr:to>
    <xdr:cxnSp macro="">
      <xdr:nvCxnSpPr>
        <xdr:cNvPr id="238" name="直線コネクタ 237"/>
        <xdr:cNvCxnSpPr/>
      </xdr:nvCxnSpPr>
      <xdr:spPr>
        <a:xfrm flipV="1">
          <a:off x="2908300" y="1685045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87888</xdr:rowOff>
    </xdr:from>
    <xdr:to>
      <xdr:col>15</xdr:col>
      <xdr:colOff>50800</xdr:colOff>
      <xdr:row>98</xdr:row>
      <xdr:rowOff>88978</xdr:rowOff>
    </xdr:to>
    <xdr:cxnSp macro="">
      <xdr:nvCxnSpPr>
        <xdr:cNvPr id="241" name="直線コネクタ 240"/>
        <xdr:cNvCxnSpPr/>
      </xdr:nvCxnSpPr>
      <xdr:spPr>
        <a:xfrm>
          <a:off x="2019300" y="1688998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87888</xdr:rowOff>
    </xdr:from>
    <xdr:to>
      <xdr:col>10</xdr:col>
      <xdr:colOff>114300</xdr:colOff>
      <xdr:row>98</xdr:row>
      <xdr:rowOff>112664</xdr:rowOff>
    </xdr:to>
    <xdr:cxnSp macro="">
      <xdr:nvCxnSpPr>
        <xdr:cNvPr id="244" name="直線コネクタ 243"/>
        <xdr:cNvCxnSpPr/>
      </xdr:nvCxnSpPr>
      <xdr:spPr>
        <a:xfrm flipV="1">
          <a:off x="1130300" y="16889988"/>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53284</xdr:rowOff>
    </xdr:from>
    <xdr:to>
      <xdr:col>24</xdr:col>
      <xdr:colOff>114300</xdr:colOff>
      <xdr:row>98</xdr:row>
      <xdr:rowOff>154884</xdr:rowOff>
    </xdr:to>
    <xdr:sp macro="" textlink="">
      <xdr:nvSpPr>
        <xdr:cNvPr id="254" name="楕円 253"/>
        <xdr:cNvSpPr/>
      </xdr:nvSpPr>
      <xdr:spPr>
        <a:xfrm>
          <a:off x="45847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169002</xdr:rowOff>
    </xdr:from>
    <xdr:to>
      <xdr:col>20</xdr:col>
      <xdr:colOff>38100</xdr:colOff>
      <xdr:row>98</xdr:row>
      <xdr:rowOff>99152</xdr:rowOff>
    </xdr:to>
    <xdr:sp macro="" textlink="">
      <xdr:nvSpPr>
        <xdr:cNvPr id="256" name="楕円 255"/>
        <xdr:cNvSpPr/>
      </xdr:nvSpPr>
      <xdr:spPr>
        <a:xfrm>
          <a:off x="3746500" y="16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115679</xdr:rowOff>
    </xdr:from>
    <xdr:ext cx="534377" cy="259045"/>
    <xdr:sp macro="" textlink="">
      <xdr:nvSpPr>
        <xdr:cNvPr id="257" name="テキスト ボックス 256"/>
        <xdr:cNvSpPr txBox="1"/>
      </xdr:nvSpPr>
      <xdr:spPr>
        <a:xfrm>
          <a:off x="3530111" y="165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38178</xdr:rowOff>
    </xdr:from>
    <xdr:to>
      <xdr:col>15</xdr:col>
      <xdr:colOff>101600</xdr:colOff>
      <xdr:row>98</xdr:row>
      <xdr:rowOff>139778</xdr:rowOff>
    </xdr:to>
    <xdr:sp macro="" textlink="">
      <xdr:nvSpPr>
        <xdr:cNvPr id="258" name="楕円 257"/>
        <xdr:cNvSpPr/>
      </xdr:nvSpPr>
      <xdr:spPr>
        <a:xfrm>
          <a:off x="2857500" y="168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130905</xdr:rowOff>
    </xdr:from>
    <xdr:ext cx="534377" cy="259045"/>
    <xdr:sp macro="" textlink="">
      <xdr:nvSpPr>
        <xdr:cNvPr id="259" name="テキスト ボックス 258"/>
        <xdr:cNvSpPr txBox="1"/>
      </xdr:nvSpPr>
      <xdr:spPr>
        <a:xfrm>
          <a:off x="2641111" y="169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37088</xdr:rowOff>
    </xdr:from>
    <xdr:to>
      <xdr:col>10</xdr:col>
      <xdr:colOff>165100</xdr:colOff>
      <xdr:row>98</xdr:row>
      <xdr:rowOff>138688</xdr:rowOff>
    </xdr:to>
    <xdr:sp macro="" textlink="">
      <xdr:nvSpPr>
        <xdr:cNvPr id="260" name="楕円 259"/>
        <xdr:cNvSpPr/>
      </xdr:nvSpPr>
      <xdr:spPr>
        <a:xfrm>
          <a:off x="1968500" y="16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129815</xdr:rowOff>
    </xdr:from>
    <xdr:ext cx="534377" cy="259045"/>
    <xdr:sp macro="" textlink="">
      <xdr:nvSpPr>
        <xdr:cNvPr id="261" name="テキスト ボックス 260"/>
        <xdr:cNvSpPr txBox="1"/>
      </xdr:nvSpPr>
      <xdr:spPr>
        <a:xfrm>
          <a:off x="1752111" y="1693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61864</xdr:rowOff>
    </xdr:from>
    <xdr:to>
      <xdr:col>6</xdr:col>
      <xdr:colOff>38100</xdr:colOff>
      <xdr:row>98</xdr:row>
      <xdr:rowOff>163464</xdr:rowOff>
    </xdr:to>
    <xdr:sp macro="" textlink="">
      <xdr:nvSpPr>
        <xdr:cNvPr id="262" name="楕円 261"/>
        <xdr:cNvSpPr/>
      </xdr:nvSpPr>
      <xdr:spPr>
        <a:xfrm>
          <a:off x="1079500" y="168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154591</xdr:rowOff>
    </xdr:from>
    <xdr:ext cx="534377" cy="259045"/>
    <xdr:sp macro="" textlink="">
      <xdr:nvSpPr>
        <xdr:cNvPr id="263" name="テキスト ボックス 262"/>
        <xdr:cNvSpPr txBox="1"/>
      </xdr:nvSpPr>
      <xdr:spPr>
        <a:xfrm>
          <a:off x="863111" y="169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26086</xdr:rowOff>
    </xdr:from>
    <xdr:to>
      <xdr:col>55</xdr:col>
      <xdr:colOff>0</xdr:colOff>
      <xdr:row>39</xdr:row>
      <xdr:rowOff>27000</xdr:rowOff>
    </xdr:to>
    <xdr:cxnSp macro="">
      <xdr:nvCxnSpPr>
        <xdr:cNvPr id="292" name="直線コネクタ 291"/>
        <xdr:cNvCxnSpPr/>
      </xdr:nvCxnSpPr>
      <xdr:spPr>
        <a:xfrm flipV="1">
          <a:off x="9639300" y="671263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27000</xdr:rowOff>
    </xdr:from>
    <xdr:to>
      <xdr:col>50</xdr:col>
      <xdr:colOff>114300</xdr:colOff>
      <xdr:row>39</xdr:row>
      <xdr:rowOff>27381</xdr:rowOff>
    </xdr:to>
    <xdr:cxnSp macro="">
      <xdr:nvCxnSpPr>
        <xdr:cNvPr id="295" name="直線コネクタ 294"/>
        <xdr:cNvCxnSpPr/>
      </xdr:nvCxnSpPr>
      <xdr:spPr>
        <a:xfrm flipV="1">
          <a:off x="8750300" y="67135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27305</xdr:rowOff>
    </xdr:from>
    <xdr:to>
      <xdr:col>45</xdr:col>
      <xdr:colOff>177800</xdr:colOff>
      <xdr:row>39</xdr:row>
      <xdr:rowOff>27381</xdr:rowOff>
    </xdr:to>
    <xdr:cxnSp macro="">
      <xdr:nvCxnSpPr>
        <xdr:cNvPr id="298" name="直線コネクタ 297"/>
        <xdr:cNvCxnSpPr/>
      </xdr:nvCxnSpPr>
      <xdr:spPr>
        <a:xfrm>
          <a:off x="7861300" y="671385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153721</xdr:rowOff>
    </xdr:from>
    <xdr:to>
      <xdr:col>41</xdr:col>
      <xdr:colOff>50800</xdr:colOff>
      <xdr:row>39</xdr:row>
      <xdr:rowOff>27305</xdr:rowOff>
    </xdr:to>
    <xdr:cxnSp macro="">
      <xdr:nvCxnSpPr>
        <xdr:cNvPr id="301" name="直線コネクタ 300"/>
        <xdr:cNvCxnSpPr/>
      </xdr:nvCxnSpPr>
      <xdr:spPr>
        <a:xfrm>
          <a:off x="6972300" y="6668821"/>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146736</xdr:rowOff>
    </xdr:from>
    <xdr:to>
      <xdr:col>55</xdr:col>
      <xdr:colOff>50800</xdr:colOff>
      <xdr:row>39</xdr:row>
      <xdr:rowOff>76886</xdr:rowOff>
    </xdr:to>
    <xdr:sp macro="" textlink="">
      <xdr:nvSpPr>
        <xdr:cNvPr id="311" name="楕円 310"/>
        <xdr:cNvSpPr/>
      </xdr:nvSpPr>
      <xdr:spPr>
        <a:xfrm>
          <a:off x="104267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61663</xdr:rowOff>
    </xdr:from>
    <xdr:ext cx="378565" cy="259045"/>
    <xdr:sp macro="" textlink="">
      <xdr:nvSpPr>
        <xdr:cNvPr id="312" name="労働費該当値テキスト"/>
        <xdr:cNvSpPr txBox="1"/>
      </xdr:nvSpPr>
      <xdr:spPr>
        <a:xfrm>
          <a:off x="10528300" y="6576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147650</xdr:rowOff>
    </xdr:from>
    <xdr:to>
      <xdr:col>50</xdr:col>
      <xdr:colOff>165100</xdr:colOff>
      <xdr:row>39</xdr:row>
      <xdr:rowOff>77800</xdr:rowOff>
    </xdr:to>
    <xdr:sp macro="" textlink="">
      <xdr:nvSpPr>
        <xdr:cNvPr id="313" name="楕円 312"/>
        <xdr:cNvSpPr/>
      </xdr:nvSpPr>
      <xdr:spPr>
        <a:xfrm>
          <a:off x="9588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68927</xdr:rowOff>
    </xdr:from>
    <xdr:ext cx="378565" cy="259045"/>
    <xdr:sp macro="" textlink="">
      <xdr:nvSpPr>
        <xdr:cNvPr id="314" name="テキスト ボックス 313"/>
        <xdr:cNvSpPr txBox="1"/>
      </xdr:nvSpPr>
      <xdr:spPr>
        <a:xfrm>
          <a:off x="9450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148031</xdr:rowOff>
    </xdr:from>
    <xdr:to>
      <xdr:col>46</xdr:col>
      <xdr:colOff>38100</xdr:colOff>
      <xdr:row>39</xdr:row>
      <xdr:rowOff>78181</xdr:rowOff>
    </xdr:to>
    <xdr:sp macro="" textlink="">
      <xdr:nvSpPr>
        <xdr:cNvPr id="315" name="楕円 314"/>
        <xdr:cNvSpPr/>
      </xdr:nvSpPr>
      <xdr:spPr>
        <a:xfrm>
          <a:off x="8699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69308</xdr:rowOff>
    </xdr:from>
    <xdr:ext cx="378565" cy="259045"/>
    <xdr:sp macro="" textlink="">
      <xdr:nvSpPr>
        <xdr:cNvPr id="316" name="テキスト ボックス 315"/>
        <xdr:cNvSpPr txBox="1"/>
      </xdr:nvSpPr>
      <xdr:spPr>
        <a:xfrm>
          <a:off x="8561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147955</xdr:rowOff>
    </xdr:from>
    <xdr:to>
      <xdr:col>41</xdr:col>
      <xdr:colOff>101600</xdr:colOff>
      <xdr:row>39</xdr:row>
      <xdr:rowOff>78105</xdr:rowOff>
    </xdr:to>
    <xdr:sp macro="" textlink="">
      <xdr:nvSpPr>
        <xdr:cNvPr id="317" name="楕円 316"/>
        <xdr:cNvSpPr/>
      </xdr:nvSpPr>
      <xdr:spPr>
        <a:xfrm>
          <a:off x="781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69232</xdr:rowOff>
    </xdr:from>
    <xdr:ext cx="378565" cy="259045"/>
    <xdr:sp macro="" textlink="">
      <xdr:nvSpPr>
        <xdr:cNvPr id="318" name="テキスト ボックス 317"/>
        <xdr:cNvSpPr txBox="1"/>
      </xdr:nvSpPr>
      <xdr:spPr>
        <a:xfrm>
          <a:off x="76720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102921</xdr:rowOff>
    </xdr:from>
    <xdr:to>
      <xdr:col>36</xdr:col>
      <xdr:colOff>165100</xdr:colOff>
      <xdr:row>39</xdr:row>
      <xdr:rowOff>33071</xdr:rowOff>
    </xdr:to>
    <xdr:sp macro="" textlink="">
      <xdr:nvSpPr>
        <xdr:cNvPr id="319" name="楕円 318"/>
        <xdr:cNvSpPr/>
      </xdr:nvSpPr>
      <xdr:spPr>
        <a:xfrm>
          <a:off x="6921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24198</xdr:rowOff>
    </xdr:from>
    <xdr:ext cx="378565" cy="259045"/>
    <xdr:sp macro="" textlink="">
      <xdr:nvSpPr>
        <xdr:cNvPr id="320" name="テキスト ボックス 319"/>
        <xdr:cNvSpPr txBox="1"/>
      </xdr:nvSpPr>
      <xdr:spPr>
        <a:xfrm>
          <a:off x="6783017" y="67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102598</xdr:rowOff>
    </xdr:from>
    <xdr:to>
      <xdr:col>55</xdr:col>
      <xdr:colOff>0</xdr:colOff>
      <xdr:row>57</xdr:row>
      <xdr:rowOff>106690</xdr:rowOff>
    </xdr:to>
    <xdr:cxnSp macro="">
      <xdr:nvCxnSpPr>
        <xdr:cNvPr id="345" name="直線コネクタ 344"/>
        <xdr:cNvCxnSpPr/>
      </xdr:nvCxnSpPr>
      <xdr:spPr>
        <a:xfrm>
          <a:off x="9639300" y="9875248"/>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53192</xdr:rowOff>
    </xdr:from>
    <xdr:to>
      <xdr:col>50</xdr:col>
      <xdr:colOff>114300</xdr:colOff>
      <xdr:row>57</xdr:row>
      <xdr:rowOff>102598</xdr:rowOff>
    </xdr:to>
    <xdr:cxnSp macro="">
      <xdr:nvCxnSpPr>
        <xdr:cNvPr id="348" name="直線コネクタ 347"/>
        <xdr:cNvCxnSpPr/>
      </xdr:nvCxnSpPr>
      <xdr:spPr>
        <a:xfrm>
          <a:off x="8750300" y="9825842"/>
          <a:ext cx="889000" cy="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53192</xdr:rowOff>
    </xdr:from>
    <xdr:to>
      <xdr:col>45</xdr:col>
      <xdr:colOff>177800</xdr:colOff>
      <xdr:row>57</xdr:row>
      <xdr:rowOff>94877</xdr:rowOff>
    </xdr:to>
    <xdr:cxnSp macro="">
      <xdr:nvCxnSpPr>
        <xdr:cNvPr id="351" name="直線コネクタ 350"/>
        <xdr:cNvCxnSpPr/>
      </xdr:nvCxnSpPr>
      <xdr:spPr>
        <a:xfrm flipV="1">
          <a:off x="7861300" y="9825842"/>
          <a:ext cx="889000" cy="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94877</xdr:rowOff>
    </xdr:from>
    <xdr:to>
      <xdr:col>41</xdr:col>
      <xdr:colOff>50800</xdr:colOff>
      <xdr:row>57</xdr:row>
      <xdr:rowOff>115674</xdr:rowOff>
    </xdr:to>
    <xdr:cxnSp macro="">
      <xdr:nvCxnSpPr>
        <xdr:cNvPr id="354" name="直線コネクタ 353"/>
        <xdr:cNvCxnSpPr/>
      </xdr:nvCxnSpPr>
      <xdr:spPr>
        <a:xfrm flipV="1">
          <a:off x="6972300" y="9867527"/>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55890</xdr:rowOff>
    </xdr:from>
    <xdr:to>
      <xdr:col>55</xdr:col>
      <xdr:colOff>50800</xdr:colOff>
      <xdr:row>57</xdr:row>
      <xdr:rowOff>157490</xdr:rowOff>
    </xdr:to>
    <xdr:sp macro="" textlink="">
      <xdr:nvSpPr>
        <xdr:cNvPr id="364" name="楕円 363"/>
        <xdr:cNvSpPr/>
      </xdr:nvSpPr>
      <xdr:spPr>
        <a:xfrm>
          <a:off x="10426700" y="9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142267</xdr:rowOff>
    </xdr:from>
    <xdr:ext cx="534377" cy="259045"/>
    <xdr:sp macro="" textlink="">
      <xdr:nvSpPr>
        <xdr:cNvPr id="365" name="農林水産業費該当値テキスト"/>
        <xdr:cNvSpPr txBox="1"/>
      </xdr:nvSpPr>
      <xdr:spPr>
        <a:xfrm>
          <a:off x="10528300" y="974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51798</xdr:rowOff>
    </xdr:from>
    <xdr:to>
      <xdr:col>50</xdr:col>
      <xdr:colOff>165100</xdr:colOff>
      <xdr:row>57</xdr:row>
      <xdr:rowOff>153398</xdr:rowOff>
    </xdr:to>
    <xdr:sp macro="" textlink="">
      <xdr:nvSpPr>
        <xdr:cNvPr id="366" name="楕円 365"/>
        <xdr:cNvSpPr/>
      </xdr:nvSpPr>
      <xdr:spPr>
        <a:xfrm>
          <a:off x="95885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144525</xdr:rowOff>
    </xdr:from>
    <xdr:ext cx="534377" cy="259045"/>
    <xdr:sp macro="" textlink="">
      <xdr:nvSpPr>
        <xdr:cNvPr id="367" name="テキスト ボックス 366"/>
        <xdr:cNvSpPr txBox="1"/>
      </xdr:nvSpPr>
      <xdr:spPr>
        <a:xfrm>
          <a:off x="9372111" y="9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2392</xdr:rowOff>
    </xdr:from>
    <xdr:to>
      <xdr:col>46</xdr:col>
      <xdr:colOff>38100</xdr:colOff>
      <xdr:row>57</xdr:row>
      <xdr:rowOff>103992</xdr:rowOff>
    </xdr:to>
    <xdr:sp macro="" textlink="">
      <xdr:nvSpPr>
        <xdr:cNvPr id="368" name="楕円 367"/>
        <xdr:cNvSpPr/>
      </xdr:nvSpPr>
      <xdr:spPr>
        <a:xfrm>
          <a:off x="8699500" y="97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95119</xdr:rowOff>
    </xdr:from>
    <xdr:ext cx="534377" cy="259045"/>
    <xdr:sp macro="" textlink="">
      <xdr:nvSpPr>
        <xdr:cNvPr id="369" name="テキスト ボックス 368"/>
        <xdr:cNvSpPr txBox="1"/>
      </xdr:nvSpPr>
      <xdr:spPr>
        <a:xfrm>
          <a:off x="8483111" y="98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44077</xdr:rowOff>
    </xdr:from>
    <xdr:to>
      <xdr:col>41</xdr:col>
      <xdr:colOff>101600</xdr:colOff>
      <xdr:row>57</xdr:row>
      <xdr:rowOff>145677</xdr:rowOff>
    </xdr:to>
    <xdr:sp macro="" textlink="">
      <xdr:nvSpPr>
        <xdr:cNvPr id="370" name="楕円 369"/>
        <xdr:cNvSpPr/>
      </xdr:nvSpPr>
      <xdr:spPr>
        <a:xfrm>
          <a:off x="7810500" y="98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136804</xdr:rowOff>
    </xdr:from>
    <xdr:ext cx="534377" cy="259045"/>
    <xdr:sp macro="" textlink="">
      <xdr:nvSpPr>
        <xdr:cNvPr id="371" name="テキスト ボックス 370"/>
        <xdr:cNvSpPr txBox="1"/>
      </xdr:nvSpPr>
      <xdr:spPr>
        <a:xfrm>
          <a:off x="7594111" y="99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64874</xdr:rowOff>
    </xdr:from>
    <xdr:to>
      <xdr:col>36</xdr:col>
      <xdr:colOff>165100</xdr:colOff>
      <xdr:row>57</xdr:row>
      <xdr:rowOff>166474</xdr:rowOff>
    </xdr:to>
    <xdr:sp macro="" textlink="">
      <xdr:nvSpPr>
        <xdr:cNvPr id="372" name="楕円 371"/>
        <xdr:cNvSpPr/>
      </xdr:nvSpPr>
      <xdr:spPr>
        <a:xfrm>
          <a:off x="6921500" y="98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157601</xdr:rowOff>
    </xdr:from>
    <xdr:ext cx="534377" cy="259045"/>
    <xdr:sp macro="" textlink="">
      <xdr:nvSpPr>
        <xdr:cNvPr id="373" name="テキスト ボックス 372"/>
        <xdr:cNvSpPr txBox="1"/>
      </xdr:nvSpPr>
      <xdr:spPr>
        <a:xfrm>
          <a:off x="6705111" y="99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164629</xdr:rowOff>
    </xdr:from>
    <xdr:to>
      <xdr:col>55</xdr:col>
      <xdr:colOff>0</xdr:colOff>
      <xdr:row>78</xdr:row>
      <xdr:rowOff>3866</xdr:rowOff>
    </xdr:to>
    <xdr:cxnSp macro="">
      <xdr:nvCxnSpPr>
        <xdr:cNvPr id="398" name="直線コネクタ 397"/>
        <xdr:cNvCxnSpPr/>
      </xdr:nvCxnSpPr>
      <xdr:spPr>
        <a:xfrm>
          <a:off x="9639300" y="13366279"/>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164629</xdr:rowOff>
    </xdr:from>
    <xdr:to>
      <xdr:col>50</xdr:col>
      <xdr:colOff>114300</xdr:colOff>
      <xdr:row>77</xdr:row>
      <xdr:rowOff>170458</xdr:rowOff>
    </xdr:to>
    <xdr:cxnSp macro="">
      <xdr:nvCxnSpPr>
        <xdr:cNvPr id="401" name="直線コネクタ 400"/>
        <xdr:cNvCxnSpPr/>
      </xdr:nvCxnSpPr>
      <xdr:spPr>
        <a:xfrm flipV="1">
          <a:off x="8750300" y="1336627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170458</xdr:rowOff>
    </xdr:from>
    <xdr:to>
      <xdr:col>45</xdr:col>
      <xdr:colOff>177800</xdr:colOff>
      <xdr:row>77</xdr:row>
      <xdr:rowOff>171213</xdr:rowOff>
    </xdr:to>
    <xdr:cxnSp macro="">
      <xdr:nvCxnSpPr>
        <xdr:cNvPr id="404" name="直線コネクタ 403"/>
        <xdr:cNvCxnSpPr/>
      </xdr:nvCxnSpPr>
      <xdr:spPr>
        <a:xfrm flipV="1">
          <a:off x="7861300" y="1337210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170945</xdr:rowOff>
    </xdr:from>
    <xdr:to>
      <xdr:col>41</xdr:col>
      <xdr:colOff>50800</xdr:colOff>
      <xdr:row>77</xdr:row>
      <xdr:rowOff>171213</xdr:rowOff>
    </xdr:to>
    <xdr:cxnSp macro="">
      <xdr:nvCxnSpPr>
        <xdr:cNvPr id="407" name="直線コネクタ 406"/>
        <xdr:cNvCxnSpPr/>
      </xdr:nvCxnSpPr>
      <xdr:spPr>
        <a:xfrm>
          <a:off x="6972300" y="13372595"/>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124516</xdr:rowOff>
    </xdr:from>
    <xdr:to>
      <xdr:col>55</xdr:col>
      <xdr:colOff>50800</xdr:colOff>
      <xdr:row>78</xdr:row>
      <xdr:rowOff>54666</xdr:rowOff>
    </xdr:to>
    <xdr:sp macro="" textlink="">
      <xdr:nvSpPr>
        <xdr:cNvPr id="417" name="楕円 416"/>
        <xdr:cNvSpPr/>
      </xdr:nvSpPr>
      <xdr:spPr>
        <a:xfrm>
          <a:off x="104267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39443</xdr:rowOff>
    </xdr:from>
    <xdr:ext cx="469744" cy="259045"/>
    <xdr:sp macro="" textlink="">
      <xdr:nvSpPr>
        <xdr:cNvPr id="418" name="商工費該当値テキスト"/>
        <xdr:cNvSpPr txBox="1"/>
      </xdr:nvSpPr>
      <xdr:spPr>
        <a:xfrm>
          <a:off x="10528300" y="1324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113829</xdr:rowOff>
    </xdr:from>
    <xdr:to>
      <xdr:col>50</xdr:col>
      <xdr:colOff>165100</xdr:colOff>
      <xdr:row>78</xdr:row>
      <xdr:rowOff>43979</xdr:rowOff>
    </xdr:to>
    <xdr:sp macro="" textlink="">
      <xdr:nvSpPr>
        <xdr:cNvPr id="419" name="楕円 418"/>
        <xdr:cNvSpPr/>
      </xdr:nvSpPr>
      <xdr:spPr>
        <a:xfrm>
          <a:off x="9588500" y="133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35106</xdr:rowOff>
    </xdr:from>
    <xdr:ext cx="469744" cy="259045"/>
    <xdr:sp macro="" textlink="">
      <xdr:nvSpPr>
        <xdr:cNvPr id="420" name="テキスト ボックス 419"/>
        <xdr:cNvSpPr txBox="1"/>
      </xdr:nvSpPr>
      <xdr:spPr>
        <a:xfrm>
          <a:off x="9404428" y="134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119658</xdr:rowOff>
    </xdr:from>
    <xdr:to>
      <xdr:col>46</xdr:col>
      <xdr:colOff>38100</xdr:colOff>
      <xdr:row>78</xdr:row>
      <xdr:rowOff>49808</xdr:rowOff>
    </xdr:to>
    <xdr:sp macro="" textlink="">
      <xdr:nvSpPr>
        <xdr:cNvPr id="421" name="楕円 420"/>
        <xdr:cNvSpPr/>
      </xdr:nvSpPr>
      <xdr:spPr>
        <a:xfrm>
          <a:off x="8699500" y="133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40935</xdr:rowOff>
    </xdr:from>
    <xdr:ext cx="469744" cy="259045"/>
    <xdr:sp macro="" textlink="">
      <xdr:nvSpPr>
        <xdr:cNvPr id="422" name="テキスト ボックス 421"/>
        <xdr:cNvSpPr txBox="1"/>
      </xdr:nvSpPr>
      <xdr:spPr>
        <a:xfrm>
          <a:off x="8515428" y="134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120413</xdr:rowOff>
    </xdr:from>
    <xdr:to>
      <xdr:col>41</xdr:col>
      <xdr:colOff>101600</xdr:colOff>
      <xdr:row>78</xdr:row>
      <xdr:rowOff>50563</xdr:rowOff>
    </xdr:to>
    <xdr:sp macro="" textlink="">
      <xdr:nvSpPr>
        <xdr:cNvPr id="423" name="楕円 422"/>
        <xdr:cNvSpPr/>
      </xdr:nvSpPr>
      <xdr:spPr>
        <a:xfrm>
          <a:off x="7810500" y="133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41690</xdr:rowOff>
    </xdr:from>
    <xdr:ext cx="469744" cy="259045"/>
    <xdr:sp macro="" textlink="">
      <xdr:nvSpPr>
        <xdr:cNvPr id="424" name="テキスト ボックス 423"/>
        <xdr:cNvSpPr txBox="1"/>
      </xdr:nvSpPr>
      <xdr:spPr>
        <a:xfrm>
          <a:off x="7626428" y="134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120145</xdr:rowOff>
    </xdr:from>
    <xdr:to>
      <xdr:col>36</xdr:col>
      <xdr:colOff>165100</xdr:colOff>
      <xdr:row>78</xdr:row>
      <xdr:rowOff>50295</xdr:rowOff>
    </xdr:to>
    <xdr:sp macro="" textlink="">
      <xdr:nvSpPr>
        <xdr:cNvPr id="425" name="楕円 424"/>
        <xdr:cNvSpPr/>
      </xdr:nvSpPr>
      <xdr:spPr>
        <a:xfrm>
          <a:off x="6921500" y="133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41422</xdr:rowOff>
    </xdr:from>
    <xdr:ext cx="469744" cy="259045"/>
    <xdr:sp macro="" textlink="">
      <xdr:nvSpPr>
        <xdr:cNvPr id="426" name="テキスト ボックス 425"/>
        <xdr:cNvSpPr txBox="1"/>
      </xdr:nvSpPr>
      <xdr:spPr>
        <a:xfrm>
          <a:off x="6737428" y="1341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56910</xdr:rowOff>
    </xdr:from>
    <xdr:to>
      <xdr:col>55</xdr:col>
      <xdr:colOff>0</xdr:colOff>
      <xdr:row>97</xdr:row>
      <xdr:rowOff>138978</xdr:rowOff>
    </xdr:to>
    <xdr:cxnSp macro="">
      <xdr:nvCxnSpPr>
        <xdr:cNvPr id="453" name="直線コネクタ 452"/>
        <xdr:cNvCxnSpPr/>
      </xdr:nvCxnSpPr>
      <xdr:spPr>
        <a:xfrm flipV="1">
          <a:off x="9639300" y="16516110"/>
          <a:ext cx="8382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45946</xdr:rowOff>
    </xdr:from>
    <xdr:to>
      <xdr:col>50</xdr:col>
      <xdr:colOff>114300</xdr:colOff>
      <xdr:row>97</xdr:row>
      <xdr:rowOff>138978</xdr:rowOff>
    </xdr:to>
    <xdr:cxnSp macro="">
      <xdr:nvCxnSpPr>
        <xdr:cNvPr id="456" name="直線コネクタ 455"/>
        <xdr:cNvCxnSpPr/>
      </xdr:nvCxnSpPr>
      <xdr:spPr>
        <a:xfrm>
          <a:off x="8750300" y="16505146"/>
          <a:ext cx="889000" cy="2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45946</xdr:rowOff>
    </xdr:from>
    <xdr:to>
      <xdr:col>45</xdr:col>
      <xdr:colOff>177800</xdr:colOff>
      <xdr:row>96</xdr:row>
      <xdr:rowOff>169852</xdr:rowOff>
    </xdr:to>
    <xdr:cxnSp macro="">
      <xdr:nvCxnSpPr>
        <xdr:cNvPr id="459" name="直線コネクタ 458"/>
        <xdr:cNvCxnSpPr/>
      </xdr:nvCxnSpPr>
      <xdr:spPr>
        <a:xfrm flipV="1">
          <a:off x="7861300" y="16505146"/>
          <a:ext cx="889000" cy="1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169852</xdr:rowOff>
    </xdr:from>
    <xdr:to>
      <xdr:col>41</xdr:col>
      <xdr:colOff>50800</xdr:colOff>
      <xdr:row>97</xdr:row>
      <xdr:rowOff>113511</xdr:rowOff>
    </xdr:to>
    <xdr:cxnSp macro="">
      <xdr:nvCxnSpPr>
        <xdr:cNvPr id="462" name="直線コネクタ 461"/>
        <xdr:cNvCxnSpPr/>
      </xdr:nvCxnSpPr>
      <xdr:spPr>
        <a:xfrm flipV="1">
          <a:off x="6972300" y="16629052"/>
          <a:ext cx="889000" cy="1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6110</xdr:rowOff>
    </xdr:from>
    <xdr:to>
      <xdr:col>55</xdr:col>
      <xdr:colOff>50800</xdr:colOff>
      <xdr:row>96</xdr:row>
      <xdr:rowOff>107710</xdr:rowOff>
    </xdr:to>
    <xdr:sp macro="" textlink="">
      <xdr:nvSpPr>
        <xdr:cNvPr id="472" name="楕円 471"/>
        <xdr:cNvSpPr/>
      </xdr:nvSpPr>
      <xdr:spPr>
        <a:xfrm>
          <a:off x="10426700" y="16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28987</xdr:rowOff>
    </xdr:from>
    <xdr:ext cx="534377" cy="259045"/>
    <xdr:sp macro="" textlink="">
      <xdr:nvSpPr>
        <xdr:cNvPr id="473" name="土木費該当値テキスト"/>
        <xdr:cNvSpPr txBox="1"/>
      </xdr:nvSpPr>
      <xdr:spPr>
        <a:xfrm>
          <a:off x="10528300" y="16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88178</xdr:rowOff>
    </xdr:from>
    <xdr:to>
      <xdr:col>50</xdr:col>
      <xdr:colOff>165100</xdr:colOff>
      <xdr:row>98</xdr:row>
      <xdr:rowOff>18328</xdr:rowOff>
    </xdr:to>
    <xdr:sp macro="" textlink="">
      <xdr:nvSpPr>
        <xdr:cNvPr id="474" name="楕円 473"/>
        <xdr:cNvSpPr/>
      </xdr:nvSpPr>
      <xdr:spPr>
        <a:xfrm>
          <a:off x="9588500" y="16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9455</xdr:rowOff>
    </xdr:from>
    <xdr:ext cx="534377" cy="259045"/>
    <xdr:sp macro="" textlink="">
      <xdr:nvSpPr>
        <xdr:cNvPr id="475" name="テキスト ボックス 474"/>
        <xdr:cNvSpPr txBox="1"/>
      </xdr:nvSpPr>
      <xdr:spPr>
        <a:xfrm>
          <a:off x="9372111" y="168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166596</xdr:rowOff>
    </xdr:from>
    <xdr:to>
      <xdr:col>46</xdr:col>
      <xdr:colOff>38100</xdr:colOff>
      <xdr:row>96</xdr:row>
      <xdr:rowOff>96746</xdr:rowOff>
    </xdr:to>
    <xdr:sp macro="" textlink="">
      <xdr:nvSpPr>
        <xdr:cNvPr id="476" name="楕円 475"/>
        <xdr:cNvSpPr/>
      </xdr:nvSpPr>
      <xdr:spPr>
        <a:xfrm>
          <a:off x="8699500" y="16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113273</xdr:rowOff>
    </xdr:from>
    <xdr:ext cx="534377" cy="259045"/>
    <xdr:sp macro="" textlink="">
      <xdr:nvSpPr>
        <xdr:cNvPr id="477" name="テキスト ボックス 476"/>
        <xdr:cNvSpPr txBox="1"/>
      </xdr:nvSpPr>
      <xdr:spPr>
        <a:xfrm>
          <a:off x="8483111" y="162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119052</xdr:rowOff>
    </xdr:from>
    <xdr:to>
      <xdr:col>41</xdr:col>
      <xdr:colOff>101600</xdr:colOff>
      <xdr:row>97</xdr:row>
      <xdr:rowOff>49202</xdr:rowOff>
    </xdr:to>
    <xdr:sp macro="" textlink="">
      <xdr:nvSpPr>
        <xdr:cNvPr id="478" name="楕円 477"/>
        <xdr:cNvSpPr/>
      </xdr:nvSpPr>
      <xdr:spPr>
        <a:xfrm>
          <a:off x="78105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40329</xdr:rowOff>
    </xdr:from>
    <xdr:ext cx="534377" cy="259045"/>
    <xdr:sp macro="" textlink="">
      <xdr:nvSpPr>
        <xdr:cNvPr id="479" name="テキスト ボックス 478"/>
        <xdr:cNvSpPr txBox="1"/>
      </xdr:nvSpPr>
      <xdr:spPr>
        <a:xfrm>
          <a:off x="7594111" y="166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62711</xdr:rowOff>
    </xdr:from>
    <xdr:to>
      <xdr:col>36</xdr:col>
      <xdr:colOff>165100</xdr:colOff>
      <xdr:row>97</xdr:row>
      <xdr:rowOff>164311</xdr:rowOff>
    </xdr:to>
    <xdr:sp macro="" textlink="">
      <xdr:nvSpPr>
        <xdr:cNvPr id="480" name="楕円 479"/>
        <xdr:cNvSpPr/>
      </xdr:nvSpPr>
      <xdr:spPr>
        <a:xfrm>
          <a:off x="6921500" y="166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155438</xdr:rowOff>
    </xdr:from>
    <xdr:ext cx="534377" cy="259045"/>
    <xdr:sp macro="" textlink="">
      <xdr:nvSpPr>
        <xdr:cNvPr id="481" name="テキスト ボックス 480"/>
        <xdr:cNvSpPr txBox="1"/>
      </xdr:nvSpPr>
      <xdr:spPr>
        <a:xfrm>
          <a:off x="6705111" y="167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137014</xdr:rowOff>
    </xdr:from>
    <xdr:to>
      <xdr:col>85</xdr:col>
      <xdr:colOff>126364</xdr:colOff>
      <xdr:row>37</xdr:row>
      <xdr:rowOff>61500</xdr:rowOff>
    </xdr:to>
    <xdr:cxnSp macro="">
      <xdr:nvCxnSpPr>
        <xdr:cNvPr id="505" name="直線コネクタ 504"/>
        <xdr:cNvCxnSpPr/>
      </xdr:nvCxnSpPr>
      <xdr:spPr>
        <a:xfrm flipV="1">
          <a:off x="16317595" y="5109064"/>
          <a:ext cx="1269" cy="129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65327</xdr:rowOff>
    </xdr:from>
    <xdr:ext cx="534377" cy="259045"/>
    <xdr:sp macro="" textlink="">
      <xdr:nvSpPr>
        <xdr:cNvPr id="506" name="消防費最小値テキスト"/>
        <xdr:cNvSpPr txBox="1"/>
      </xdr:nvSpPr>
      <xdr:spPr>
        <a:xfrm>
          <a:off x="16370300" y="64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61500</xdr:rowOff>
    </xdr:from>
    <xdr:to>
      <xdr:col>86</xdr:col>
      <xdr:colOff>25400</xdr:colOff>
      <xdr:row>37</xdr:row>
      <xdr:rowOff>61500</xdr:rowOff>
    </xdr:to>
    <xdr:cxnSp macro="">
      <xdr:nvCxnSpPr>
        <xdr:cNvPr id="507" name="直線コネクタ 506"/>
        <xdr:cNvCxnSpPr/>
      </xdr:nvCxnSpPr>
      <xdr:spPr>
        <a:xfrm>
          <a:off x="16230600" y="640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83691</xdr:rowOff>
    </xdr:from>
    <xdr:ext cx="534377" cy="259045"/>
    <xdr:sp macro="" textlink="">
      <xdr:nvSpPr>
        <xdr:cNvPr id="508" name="消防費最大値テキスト"/>
        <xdr:cNvSpPr txBox="1"/>
      </xdr:nvSpPr>
      <xdr:spPr>
        <a:xfrm>
          <a:off x="16370300" y="48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137014</xdr:rowOff>
    </xdr:from>
    <xdr:to>
      <xdr:col>86</xdr:col>
      <xdr:colOff>25400</xdr:colOff>
      <xdr:row>29</xdr:row>
      <xdr:rowOff>137014</xdr:rowOff>
    </xdr:to>
    <xdr:cxnSp macro="">
      <xdr:nvCxnSpPr>
        <xdr:cNvPr id="509" name="直線コネクタ 508"/>
        <xdr:cNvCxnSpPr/>
      </xdr:nvCxnSpPr>
      <xdr:spPr>
        <a:xfrm>
          <a:off x="16230600" y="510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61500</xdr:rowOff>
    </xdr:from>
    <xdr:to>
      <xdr:col>85</xdr:col>
      <xdr:colOff>127000</xdr:colOff>
      <xdr:row>37</xdr:row>
      <xdr:rowOff>83198</xdr:rowOff>
    </xdr:to>
    <xdr:cxnSp macro="">
      <xdr:nvCxnSpPr>
        <xdr:cNvPr id="510" name="直線コネクタ 509"/>
        <xdr:cNvCxnSpPr/>
      </xdr:nvCxnSpPr>
      <xdr:spPr>
        <a:xfrm flipV="1">
          <a:off x="15481300" y="6405150"/>
          <a:ext cx="8382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40225</xdr:rowOff>
    </xdr:from>
    <xdr:ext cx="534377" cy="259045"/>
    <xdr:sp macro="" textlink="">
      <xdr:nvSpPr>
        <xdr:cNvPr id="511" name="消防費平均値テキスト"/>
        <xdr:cNvSpPr txBox="1"/>
      </xdr:nvSpPr>
      <xdr:spPr>
        <a:xfrm>
          <a:off x="16370300" y="586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17348</xdr:rowOff>
    </xdr:from>
    <xdr:to>
      <xdr:col>85</xdr:col>
      <xdr:colOff>177800</xdr:colOff>
      <xdr:row>35</xdr:row>
      <xdr:rowOff>118948</xdr:rowOff>
    </xdr:to>
    <xdr:sp macro="" textlink="">
      <xdr:nvSpPr>
        <xdr:cNvPr id="512" name="フローチャート: 判断 511"/>
        <xdr:cNvSpPr/>
      </xdr:nvSpPr>
      <xdr:spPr>
        <a:xfrm>
          <a:off x="16268700" y="601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160598</xdr:rowOff>
    </xdr:from>
    <xdr:to>
      <xdr:col>81</xdr:col>
      <xdr:colOff>50800</xdr:colOff>
      <xdr:row>37</xdr:row>
      <xdr:rowOff>83198</xdr:rowOff>
    </xdr:to>
    <xdr:cxnSp macro="">
      <xdr:nvCxnSpPr>
        <xdr:cNvPr id="513" name="直線コネクタ 512"/>
        <xdr:cNvCxnSpPr/>
      </xdr:nvCxnSpPr>
      <xdr:spPr>
        <a:xfrm>
          <a:off x="14592300" y="5475548"/>
          <a:ext cx="889000" cy="9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51905</xdr:rowOff>
    </xdr:from>
    <xdr:to>
      <xdr:col>81</xdr:col>
      <xdr:colOff>101600</xdr:colOff>
      <xdr:row>35</xdr:row>
      <xdr:rowOff>153505</xdr:rowOff>
    </xdr:to>
    <xdr:sp macro="" textlink="">
      <xdr:nvSpPr>
        <xdr:cNvPr id="514" name="フローチャート: 判断 513"/>
        <xdr:cNvSpPr/>
      </xdr:nvSpPr>
      <xdr:spPr>
        <a:xfrm>
          <a:off x="15430500" y="605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170032</xdr:rowOff>
    </xdr:from>
    <xdr:ext cx="534377" cy="259045"/>
    <xdr:sp macro="" textlink="">
      <xdr:nvSpPr>
        <xdr:cNvPr id="515" name="テキスト ボックス 514"/>
        <xdr:cNvSpPr txBox="1"/>
      </xdr:nvSpPr>
      <xdr:spPr>
        <a:xfrm>
          <a:off x="15214111" y="58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160598</xdr:rowOff>
    </xdr:from>
    <xdr:to>
      <xdr:col>76</xdr:col>
      <xdr:colOff>114300</xdr:colOff>
      <xdr:row>37</xdr:row>
      <xdr:rowOff>68015</xdr:rowOff>
    </xdr:to>
    <xdr:cxnSp macro="">
      <xdr:nvCxnSpPr>
        <xdr:cNvPr id="516" name="直線コネクタ 515"/>
        <xdr:cNvCxnSpPr/>
      </xdr:nvCxnSpPr>
      <xdr:spPr>
        <a:xfrm flipV="1">
          <a:off x="13703300" y="5475548"/>
          <a:ext cx="889000" cy="9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22054</xdr:rowOff>
    </xdr:from>
    <xdr:to>
      <xdr:col>76</xdr:col>
      <xdr:colOff>165100</xdr:colOff>
      <xdr:row>35</xdr:row>
      <xdr:rowOff>123654</xdr:rowOff>
    </xdr:to>
    <xdr:sp macro="" textlink="">
      <xdr:nvSpPr>
        <xdr:cNvPr id="517" name="フローチャート: 判断 516"/>
        <xdr:cNvSpPr/>
      </xdr:nvSpPr>
      <xdr:spPr>
        <a:xfrm>
          <a:off x="14541500" y="60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114781</xdr:rowOff>
    </xdr:from>
    <xdr:ext cx="534377" cy="259045"/>
    <xdr:sp macro="" textlink="">
      <xdr:nvSpPr>
        <xdr:cNvPr id="518" name="テキスト ボックス 517"/>
        <xdr:cNvSpPr txBox="1"/>
      </xdr:nvSpPr>
      <xdr:spPr>
        <a:xfrm>
          <a:off x="14325111" y="61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68015</xdr:rowOff>
    </xdr:from>
    <xdr:to>
      <xdr:col>71</xdr:col>
      <xdr:colOff>177800</xdr:colOff>
      <xdr:row>37</xdr:row>
      <xdr:rowOff>117107</xdr:rowOff>
    </xdr:to>
    <xdr:cxnSp macro="">
      <xdr:nvCxnSpPr>
        <xdr:cNvPr id="519" name="直線コネクタ 518"/>
        <xdr:cNvCxnSpPr/>
      </xdr:nvCxnSpPr>
      <xdr:spPr>
        <a:xfrm flipV="1">
          <a:off x="12814300" y="6411665"/>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108617</xdr:rowOff>
    </xdr:from>
    <xdr:to>
      <xdr:col>72</xdr:col>
      <xdr:colOff>38100</xdr:colOff>
      <xdr:row>35</xdr:row>
      <xdr:rowOff>38767</xdr:rowOff>
    </xdr:to>
    <xdr:sp macro="" textlink="">
      <xdr:nvSpPr>
        <xdr:cNvPr id="520" name="フローチャート: 判断 519"/>
        <xdr:cNvSpPr/>
      </xdr:nvSpPr>
      <xdr:spPr>
        <a:xfrm>
          <a:off x="13652500" y="593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55294</xdr:rowOff>
    </xdr:from>
    <xdr:ext cx="534377" cy="259045"/>
    <xdr:sp macro="" textlink="">
      <xdr:nvSpPr>
        <xdr:cNvPr id="521" name="テキスト ボックス 520"/>
        <xdr:cNvSpPr txBox="1"/>
      </xdr:nvSpPr>
      <xdr:spPr>
        <a:xfrm>
          <a:off x="13436111" y="57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36874</xdr:rowOff>
    </xdr:from>
    <xdr:to>
      <xdr:col>67</xdr:col>
      <xdr:colOff>101600</xdr:colOff>
      <xdr:row>35</xdr:row>
      <xdr:rowOff>138474</xdr:rowOff>
    </xdr:to>
    <xdr:sp macro="" textlink="">
      <xdr:nvSpPr>
        <xdr:cNvPr id="522" name="フローチャート: 判断 521"/>
        <xdr:cNvSpPr/>
      </xdr:nvSpPr>
      <xdr:spPr>
        <a:xfrm>
          <a:off x="12763500" y="60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155001</xdr:rowOff>
    </xdr:from>
    <xdr:ext cx="534377" cy="259045"/>
    <xdr:sp macro="" textlink="">
      <xdr:nvSpPr>
        <xdr:cNvPr id="523" name="テキスト ボックス 522"/>
        <xdr:cNvSpPr txBox="1"/>
      </xdr:nvSpPr>
      <xdr:spPr>
        <a:xfrm>
          <a:off x="12547111" y="58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10700</xdr:rowOff>
    </xdr:from>
    <xdr:to>
      <xdr:col>85</xdr:col>
      <xdr:colOff>177800</xdr:colOff>
      <xdr:row>37</xdr:row>
      <xdr:rowOff>112300</xdr:rowOff>
    </xdr:to>
    <xdr:sp macro="" textlink="">
      <xdr:nvSpPr>
        <xdr:cNvPr id="529" name="楕円 528"/>
        <xdr:cNvSpPr/>
      </xdr:nvSpPr>
      <xdr:spPr>
        <a:xfrm>
          <a:off x="16268700" y="63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97077</xdr:rowOff>
    </xdr:from>
    <xdr:ext cx="534377" cy="259045"/>
    <xdr:sp macro="" textlink="">
      <xdr:nvSpPr>
        <xdr:cNvPr id="530" name="消防費該当値テキスト"/>
        <xdr:cNvSpPr txBox="1"/>
      </xdr:nvSpPr>
      <xdr:spPr>
        <a:xfrm>
          <a:off x="16370300" y="626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32398</xdr:rowOff>
    </xdr:from>
    <xdr:to>
      <xdr:col>81</xdr:col>
      <xdr:colOff>101600</xdr:colOff>
      <xdr:row>37</xdr:row>
      <xdr:rowOff>133998</xdr:rowOff>
    </xdr:to>
    <xdr:sp macro="" textlink="">
      <xdr:nvSpPr>
        <xdr:cNvPr id="531" name="楕円 530"/>
        <xdr:cNvSpPr/>
      </xdr:nvSpPr>
      <xdr:spPr>
        <a:xfrm>
          <a:off x="15430500" y="63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125125</xdr:rowOff>
    </xdr:from>
    <xdr:ext cx="534377" cy="259045"/>
    <xdr:sp macro="" textlink="">
      <xdr:nvSpPr>
        <xdr:cNvPr id="532" name="テキスト ボックス 531"/>
        <xdr:cNvSpPr txBox="1"/>
      </xdr:nvSpPr>
      <xdr:spPr>
        <a:xfrm>
          <a:off x="15214111" y="64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109798</xdr:rowOff>
    </xdr:from>
    <xdr:to>
      <xdr:col>76</xdr:col>
      <xdr:colOff>165100</xdr:colOff>
      <xdr:row>32</xdr:row>
      <xdr:rowOff>39948</xdr:rowOff>
    </xdr:to>
    <xdr:sp macro="" textlink="">
      <xdr:nvSpPr>
        <xdr:cNvPr id="533" name="楕円 532"/>
        <xdr:cNvSpPr/>
      </xdr:nvSpPr>
      <xdr:spPr>
        <a:xfrm>
          <a:off x="14541500" y="54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56475</xdr:rowOff>
    </xdr:from>
    <xdr:ext cx="534377" cy="259045"/>
    <xdr:sp macro="" textlink="">
      <xdr:nvSpPr>
        <xdr:cNvPr id="534" name="テキスト ボックス 533"/>
        <xdr:cNvSpPr txBox="1"/>
      </xdr:nvSpPr>
      <xdr:spPr>
        <a:xfrm>
          <a:off x="14325111" y="51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17215</xdr:rowOff>
    </xdr:from>
    <xdr:to>
      <xdr:col>72</xdr:col>
      <xdr:colOff>38100</xdr:colOff>
      <xdr:row>37</xdr:row>
      <xdr:rowOff>118815</xdr:rowOff>
    </xdr:to>
    <xdr:sp macro="" textlink="">
      <xdr:nvSpPr>
        <xdr:cNvPr id="535" name="楕円 534"/>
        <xdr:cNvSpPr/>
      </xdr:nvSpPr>
      <xdr:spPr>
        <a:xfrm>
          <a:off x="13652500" y="63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109942</xdr:rowOff>
    </xdr:from>
    <xdr:ext cx="534377" cy="259045"/>
    <xdr:sp macro="" textlink="">
      <xdr:nvSpPr>
        <xdr:cNvPr id="536" name="テキスト ボックス 535"/>
        <xdr:cNvSpPr txBox="1"/>
      </xdr:nvSpPr>
      <xdr:spPr>
        <a:xfrm>
          <a:off x="13436111" y="6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66307</xdr:rowOff>
    </xdr:from>
    <xdr:to>
      <xdr:col>67</xdr:col>
      <xdr:colOff>101600</xdr:colOff>
      <xdr:row>37</xdr:row>
      <xdr:rowOff>167907</xdr:rowOff>
    </xdr:to>
    <xdr:sp macro="" textlink="">
      <xdr:nvSpPr>
        <xdr:cNvPr id="537" name="楕円 536"/>
        <xdr:cNvSpPr/>
      </xdr:nvSpPr>
      <xdr:spPr>
        <a:xfrm>
          <a:off x="12763500" y="6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159034</xdr:rowOff>
    </xdr:from>
    <xdr:ext cx="534377" cy="259045"/>
    <xdr:sp macro="" textlink="">
      <xdr:nvSpPr>
        <xdr:cNvPr id="538" name="テキスト ボックス 537"/>
        <xdr:cNvSpPr txBox="1"/>
      </xdr:nvSpPr>
      <xdr:spPr>
        <a:xfrm>
          <a:off x="12547111" y="65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60" name="直線コネクタ 559"/>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1"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2" name="直線コネクタ 561"/>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3"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4" name="直線コネクタ 563"/>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27677</xdr:rowOff>
    </xdr:from>
    <xdr:to>
      <xdr:col>85</xdr:col>
      <xdr:colOff>127000</xdr:colOff>
      <xdr:row>57</xdr:row>
      <xdr:rowOff>136225</xdr:rowOff>
    </xdr:to>
    <xdr:cxnSp macro="">
      <xdr:nvCxnSpPr>
        <xdr:cNvPr id="565" name="直線コネクタ 564"/>
        <xdr:cNvCxnSpPr/>
      </xdr:nvCxnSpPr>
      <xdr:spPr>
        <a:xfrm flipV="1">
          <a:off x="15481300" y="9800327"/>
          <a:ext cx="838200" cy="10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6"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7" name="フローチャート: 判断 566"/>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136225</xdr:rowOff>
    </xdr:from>
    <xdr:to>
      <xdr:col>81</xdr:col>
      <xdr:colOff>50800</xdr:colOff>
      <xdr:row>57</xdr:row>
      <xdr:rowOff>137282</xdr:rowOff>
    </xdr:to>
    <xdr:cxnSp macro="">
      <xdr:nvCxnSpPr>
        <xdr:cNvPr id="568" name="直線コネクタ 567"/>
        <xdr:cNvCxnSpPr/>
      </xdr:nvCxnSpPr>
      <xdr:spPr>
        <a:xfrm flipV="1">
          <a:off x="14592300" y="9908875"/>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9" name="フローチャート: 判断 568"/>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70" name="テキスト ボックス 569"/>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137282</xdr:rowOff>
    </xdr:from>
    <xdr:to>
      <xdr:col>76</xdr:col>
      <xdr:colOff>114300</xdr:colOff>
      <xdr:row>57</xdr:row>
      <xdr:rowOff>154376</xdr:rowOff>
    </xdr:to>
    <xdr:cxnSp macro="">
      <xdr:nvCxnSpPr>
        <xdr:cNvPr id="571" name="直線コネクタ 570"/>
        <xdr:cNvCxnSpPr/>
      </xdr:nvCxnSpPr>
      <xdr:spPr>
        <a:xfrm flipV="1">
          <a:off x="13703300" y="9909932"/>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2" name="フローチャート: 判断 571"/>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3" name="テキスト ボックス 572"/>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154376</xdr:rowOff>
    </xdr:from>
    <xdr:to>
      <xdr:col>71</xdr:col>
      <xdr:colOff>177800</xdr:colOff>
      <xdr:row>57</xdr:row>
      <xdr:rowOff>160873</xdr:rowOff>
    </xdr:to>
    <xdr:cxnSp macro="">
      <xdr:nvCxnSpPr>
        <xdr:cNvPr id="574" name="直線コネクタ 573"/>
        <xdr:cNvCxnSpPr/>
      </xdr:nvCxnSpPr>
      <xdr:spPr>
        <a:xfrm flipV="1">
          <a:off x="12814300" y="992702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5" name="フローチャート: 判断 574"/>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6" name="テキスト ボックス 575"/>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7" name="フローチャート: 判断 576"/>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8" name="テキスト ボックス 577"/>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148327</xdr:rowOff>
    </xdr:from>
    <xdr:to>
      <xdr:col>85</xdr:col>
      <xdr:colOff>177800</xdr:colOff>
      <xdr:row>57</xdr:row>
      <xdr:rowOff>78477</xdr:rowOff>
    </xdr:to>
    <xdr:sp macro="" textlink="">
      <xdr:nvSpPr>
        <xdr:cNvPr id="584" name="楕円 583"/>
        <xdr:cNvSpPr/>
      </xdr:nvSpPr>
      <xdr:spPr>
        <a:xfrm>
          <a:off x="16268700" y="97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126754</xdr:rowOff>
    </xdr:from>
    <xdr:ext cx="534377" cy="259045"/>
    <xdr:sp macro="" textlink="">
      <xdr:nvSpPr>
        <xdr:cNvPr id="585" name="教育費該当値テキスト"/>
        <xdr:cNvSpPr txBox="1"/>
      </xdr:nvSpPr>
      <xdr:spPr>
        <a:xfrm>
          <a:off x="16370300" y="97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85425</xdr:rowOff>
    </xdr:from>
    <xdr:to>
      <xdr:col>81</xdr:col>
      <xdr:colOff>101600</xdr:colOff>
      <xdr:row>58</xdr:row>
      <xdr:rowOff>15575</xdr:rowOff>
    </xdr:to>
    <xdr:sp macro="" textlink="">
      <xdr:nvSpPr>
        <xdr:cNvPr id="586" name="楕円 585"/>
        <xdr:cNvSpPr/>
      </xdr:nvSpPr>
      <xdr:spPr>
        <a:xfrm>
          <a:off x="15430500" y="98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6702</xdr:rowOff>
    </xdr:from>
    <xdr:ext cx="534377" cy="259045"/>
    <xdr:sp macro="" textlink="">
      <xdr:nvSpPr>
        <xdr:cNvPr id="587" name="テキスト ボックス 586"/>
        <xdr:cNvSpPr txBox="1"/>
      </xdr:nvSpPr>
      <xdr:spPr>
        <a:xfrm>
          <a:off x="15214111" y="995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86482</xdr:rowOff>
    </xdr:from>
    <xdr:to>
      <xdr:col>76</xdr:col>
      <xdr:colOff>165100</xdr:colOff>
      <xdr:row>58</xdr:row>
      <xdr:rowOff>16632</xdr:rowOff>
    </xdr:to>
    <xdr:sp macro="" textlink="">
      <xdr:nvSpPr>
        <xdr:cNvPr id="588" name="楕円 587"/>
        <xdr:cNvSpPr/>
      </xdr:nvSpPr>
      <xdr:spPr>
        <a:xfrm>
          <a:off x="14541500" y="98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7759</xdr:rowOff>
    </xdr:from>
    <xdr:ext cx="534377" cy="259045"/>
    <xdr:sp macro="" textlink="">
      <xdr:nvSpPr>
        <xdr:cNvPr id="589" name="テキスト ボックス 588"/>
        <xdr:cNvSpPr txBox="1"/>
      </xdr:nvSpPr>
      <xdr:spPr>
        <a:xfrm>
          <a:off x="14325111" y="99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103576</xdr:rowOff>
    </xdr:from>
    <xdr:to>
      <xdr:col>72</xdr:col>
      <xdr:colOff>38100</xdr:colOff>
      <xdr:row>58</xdr:row>
      <xdr:rowOff>33726</xdr:rowOff>
    </xdr:to>
    <xdr:sp macro="" textlink="">
      <xdr:nvSpPr>
        <xdr:cNvPr id="590" name="楕円 589"/>
        <xdr:cNvSpPr/>
      </xdr:nvSpPr>
      <xdr:spPr>
        <a:xfrm>
          <a:off x="13652500" y="9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24853</xdr:rowOff>
    </xdr:from>
    <xdr:ext cx="534377" cy="259045"/>
    <xdr:sp macro="" textlink="">
      <xdr:nvSpPr>
        <xdr:cNvPr id="591" name="テキスト ボックス 590"/>
        <xdr:cNvSpPr txBox="1"/>
      </xdr:nvSpPr>
      <xdr:spPr>
        <a:xfrm>
          <a:off x="13436111" y="99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110073</xdr:rowOff>
    </xdr:from>
    <xdr:to>
      <xdr:col>67</xdr:col>
      <xdr:colOff>101600</xdr:colOff>
      <xdr:row>58</xdr:row>
      <xdr:rowOff>40223</xdr:rowOff>
    </xdr:to>
    <xdr:sp macro="" textlink="">
      <xdr:nvSpPr>
        <xdr:cNvPr id="592" name="楕円 591"/>
        <xdr:cNvSpPr/>
      </xdr:nvSpPr>
      <xdr:spPr>
        <a:xfrm>
          <a:off x="12763500" y="98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31350</xdr:rowOff>
    </xdr:from>
    <xdr:ext cx="534377" cy="259045"/>
    <xdr:sp macro="" textlink="">
      <xdr:nvSpPr>
        <xdr:cNvPr id="593" name="テキスト ボックス 592"/>
        <xdr:cNvSpPr txBox="1"/>
      </xdr:nvSpPr>
      <xdr:spPr>
        <a:xfrm>
          <a:off x="12547111" y="997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7" name="直線コネクタ 616"/>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20"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1" name="直線コネクタ 620"/>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37364</xdr:rowOff>
    </xdr:from>
    <xdr:to>
      <xdr:col>85</xdr:col>
      <xdr:colOff>127000</xdr:colOff>
      <xdr:row>79</xdr:row>
      <xdr:rowOff>44450</xdr:rowOff>
    </xdr:to>
    <xdr:cxnSp macro="">
      <xdr:nvCxnSpPr>
        <xdr:cNvPr id="622" name="直線コネクタ 621"/>
        <xdr:cNvCxnSpPr/>
      </xdr:nvCxnSpPr>
      <xdr:spPr>
        <a:xfrm flipV="1">
          <a:off x="15481300" y="1358191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3"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4" name="フローチャート: 判断 623"/>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6" name="フローチャート: 判断 625"/>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7" name="テキスト ボックス 626"/>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20410</xdr:rowOff>
    </xdr:from>
    <xdr:to>
      <xdr:col>76</xdr:col>
      <xdr:colOff>114300</xdr:colOff>
      <xdr:row>79</xdr:row>
      <xdr:rowOff>44450</xdr:rowOff>
    </xdr:to>
    <xdr:cxnSp macro="">
      <xdr:nvCxnSpPr>
        <xdr:cNvPr id="628" name="直線コネクタ 627"/>
        <xdr:cNvCxnSpPr/>
      </xdr:nvCxnSpPr>
      <xdr:spPr>
        <a:xfrm>
          <a:off x="13703300" y="1356496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9" name="フローチャート: 判断 628"/>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30" name="テキスト ボックス 629"/>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20410</xdr:rowOff>
    </xdr:from>
    <xdr:to>
      <xdr:col>71</xdr:col>
      <xdr:colOff>177800</xdr:colOff>
      <xdr:row>79</xdr:row>
      <xdr:rowOff>44450</xdr:rowOff>
    </xdr:to>
    <xdr:cxnSp macro="">
      <xdr:nvCxnSpPr>
        <xdr:cNvPr id="631" name="直線コネクタ 630"/>
        <xdr:cNvCxnSpPr/>
      </xdr:nvCxnSpPr>
      <xdr:spPr>
        <a:xfrm flipV="1">
          <a:off x="12814300" y="1356496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2" name="フローチャート: 判断 631"/>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3" name="テキスト ボックス 632"/>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4" name="フローチャート: 判断 633"/>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5" name="テキスト ボックス 634"/>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158014</xdr:rowOff>
    </xdr:from>
    <xdr:to>
      <xdr:col>85</xdr:col>
      <xdr:colOff>177800</xdr:colOff>
      <xdr:row>79</xdr:row>
      <xdr:rowOff>88164</xdr:rowOff>
    </xdr:to>
    <xdr:sp macro="" textlink="">
      <xdr:nvSpPr>
        <xdr:cNvPr id="641" name="楕円 640"/>
        <xdr:cNvSpPr/>
      </xdr:nvSpPr>
      <xdr:spPr>
        <a:xfrm>
          <a:off x="162687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72941</xdr:rowOff>
    </xdr:from>
    <xdr:ext cx="378565" cy="259045"/>
    <xdr:sp macro="" textlink="">
      <xdr:nvSpPr>
        <xdr:cNvPr id="642" name="災害復旧費該当値テキスト"/>
        <xdr:cNvSpPr txBox="1"/>
      </xdr:nvSpPr>
      <xdr:spPr>
        <a:xfrm>
          <a:off x="16370300" y="1344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141060</xdr:rowOff>
    </xdr:from>
    <xdr:to>
      <xdr:col>72</xdr:col>
      <xdr:colOff>38100</xdr:colOff>
      <xdr:row>79</xdr:row>
      <xdr:rowOff>71210</xdr:rowOff>
    </xdr:to>
    <xdr:sp macro="" textlink="">
      <xdr:nvSpPr>
        <xdr:cNvPr id="647" name="楕円 646"/>
        <xdr:cNvSpPr/>
      </xdr:nvSpPr>
      <xdr:spPr>
        <a:xfrm>
          <a:off x="13652500" y="135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62337</xdr:rowOff>
    </xdr:from>
    <xdr:ext cx="469744" cy="259045"/>
    <xdr:sp macro="" textlink="">
      <xdr:nvSpPr>
        <xdr:cNvPr id="648" name="テキスト ボックス 647"/>
        <xdr:cNvSpPr txBox="1"/>
      </xdr:nvSpPr>
      <xdr:spPr>
        <a:xfrm>
          <a:off x="13468428" y="136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2" name="直線コネクタ 671"/>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3"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4" name="直線コネクタ 673"/>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5"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6" name="直線コネクタ 675"/>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76977</xdr:rowOff>
    </xdr:from>
    <xdr:to>
      <xdr:col>85</xdr:col>
      <xdr:colOff>127000</xdr:colOff>
      <xdr:row>97</xdr:row>
      <xdr:rowOff>99045</xdr:rowOff>
    </xdr:to>
    <xdr:cxnSp macro="">
      <xdr:nvCxnSpPr>
        <xdr:cNvPr id="677" name="直線コネクタ 676"/>
        <xdr:cNvCxnSpPr/>
      </xdr:nvCxnSpPr>
      <xdr:spPr>
        <a:xfrm>
          <a:off x="15481300" y="16707627"/>
          <a:ext cx="8382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8"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9" name="フローチャート: 判断 678"/>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76977</xdr:rowOff>
    </xdr:from>
    <xdr:to>
      <xdr:col>81</xdr:col>
      <xdr:colOff>50800</xdr:colOff>
      <xdr:row>97</xdr:row>
      <xdr:rowOff>92261</xdr:rowOff>
    </xdr:to>
    <xdr:cxnSp macro="">
      <xdr:nvCxnSpPr>
        <xdr:cNvPr id="680" name="直線コネクタ 679"/>
        <xdr:cNvCxnSpPr/>
      </xdr:nvCxnSpPr>
      <xdr:spPr>
        <a:xfrm flipV="1">
          <a:off x="14592300" y="16707627"/>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1" name="フローチャート: 判断 680"/>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2" name="テキスト ボックス 681"/>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92261</xdr:rowOff>
    </xdr:from>
    <xdr:to>
      <xdr:col>76</xdr:col>
      <xdr:colOff>114300</xdr:colOff>
      <xdr:row>97</xdr:row>
      <xdr:rowOff>93467</xdr:rowOff>
    </xdr:to>
    <xdr:cxnSp macro="">
      <xdr:nvCxnSpPr>
        <xdr:cNvPr id="683" name="直線コネクタ 682"/>
        <xdr:cNvCxnSpPr/>
      </xdr:nvCxnSpPr>
      <xdr:spPr>
        <a:xfrm flipV="1">
          <a:off x="13703300" y="1672291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4" name="フローチャート: 判断 683"/>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5" name="テキスト ボックス 684"/>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84607</xdr:rowOff>
    </xdr:from>
    <xdr:to>
      <xdr:col>71</xdr:col>
      <xdr:colOff>177800</xdr:colOff>
      <xdr:row>97</xdr:row>
      <xdr:rowOff>93467</xdr:rowOff>
    </xdr:to>
    <xdr:cxnSp macro="">
      <xdr:nvCxnSpPr>
        <xdr:cNvPr id="686" name="直線コネクタ 685"/>
        <xdr:cNvCxnSpPr/>
      </xdr:nvCxnSpPr>
      <xdr:spPr>
        <a:xfrm>
          <a:off x="12814300" y="1671525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7" name="フローチャート: 判断 686"/>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8" name="テキスト ボックス 687"/>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9" name="フローチャート: 判断 688"/>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0" name="テキスト ボックス 689"/>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48245</xdr:rowOff>
    </xdr:from>
    <xdr:to>
      <xdr:col>85</xdr:col>
      <xdr:colOff>177800</xdr:colOff>
      <xdr:row>97</xdr:row>
      <xdr:rowOff>149845</xdr:rowOff>
    </xdr:to>
    <xdr:sp macro="" textlink="">
      <xdr:nvSpPr>
        <xdr:cNvPr id="696" name="楕円 695"/>
        <xdr:cNvSpPr/>
      </xdr:nvSpPr>
      <xdr:spPr>
        <a:xfrm>
          <a:off x="16268700" y="1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26672</xdr:rowOff>
    </xdr:from>
    <xdr:ext cx="534377" cy="259045"/>
    <xdr:sp macro="" textlink="">
      <xdr:nvSpPr>
        <xdr:cNvPr id="697" name="公債費該当値テキスト"/>
        <xdr:cNvSpPr txBox="1"/>
      </xdr:nvSpPr>
      <xdr:spPr>
        <a:xfrm>
          <a:off x="16370300" y="1665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26177</xdr:rowOff>
    </xdr:from>
    <xdr:to>
      <xdr:col>81</xdr:col>
      <xdr:colOff>101600</xdr:colOff>
      <xdr:row>97</xdr:row>
      <xdr:rowOff>127777</xdr:rowOff>
    </xdr:to>
    <xdr:sp macro="" textlink="">
      <xdr:nvSpPr>
        <xdr:cNvPr id="698" name="楕円 697"/>
        <xdr:cNvSpPr/>
      </xdr:nvSpPr>
      <xdr:spPr>
        <a:xfrm>
          <a:off x="154305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118904</xdr:rowOff>
    </xdr:from>
    <xdr:ext cx="534377" cy="259045"/>
    <xdr:sp macro="" textlink="">
      <xdr:nvSpPr>
        <xdr:cNvPr id="699" name="テキスト ボックス 698"/>
        <xdr:cNvSpPr txBox="1"/>
      </xdr:nvSpPr>
      <xdr:spPr>
        <a:xfrm>
          <a:off x="15214111" y="16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41461</xdr:rowOff>
    </xdr:from>
    <xdr:to>
      <xdr:col>76</xdr:col>
      <xdr:colOff>165100</xdr:colOff>
      <xdr:row>97</xdr:row>
      <xdr:rowOff>143061</xdr:rowOff>
    </xdr:to>
    <xdr:sp macro="" textlink="">
      <xdr:nvSpPr>
        <xdr:cNvPr id="700" name="楕円 699"/>
        <xdr:cNvSpPr/>
      </xdr:nvSpPr>
      <xdr:spPr>
        <a:xfrm>
          <a:off x="14541500" y="166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134188</xdr:rowOff>
    </xdr:from>
    <xdr:ext cx="534377" cy="259045"/>
    <xdr:sp macro="" textlink="">
      <xdr:nvSpPr>
        <xdr:cNvPr id="701" name="テキスト ボックス 700"/>
        <xdr:cNvSpPr txBox="1"/>
      </xdr:nvSpPr>
      <xdr:spPr>
        <a:xfrm>
          <a:off x="14325111" y="167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42667</xdr:rowOff>
    </xdr:from>
    <xdr:to>
      <xdr:col>72</xdr:col>
      <xdr:colOff>38100</xdr:colOff>
      <xdr:row>97</xdr:row>
      <xdr:rowOff>144267</xdr:rowOff>
    </xdr:to>
    <xdr:sp macro="" textlink="">
      <xdr:nvSpPr>
        <xdr:cNvPr id="702" name="楕円 701"/>
        <xdr:cNvSpPr/>
      </xdr:nvSpPr>
      <xdr:spPr>
        <a:xfrm>
          <a:off x="13652500" y="166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135394</xdr:rowOff>
    </xdr:from>
    <xdr:ext cx="534377" cy="259045"/>
    <xdr:sp macro="" textlink="">
      <xdr:nvSpPr>
        <xdr:cNvPr id="703" name="テキスト ボックス 702"/>
        <xdr:cNvSpPr txBox="1"/>
      </xdr:nvSpPr>
      <xdr:spPr>
        <a:xfrm>
          <a:off x="13436111" y="167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33807</xdr:rowOff>
    </xdr:from>
    <xdr:to>
      <xdr:col>67</xdr:col>
      <xdr:colOff>101600</xdr:colOff>
      <xdr:row>97</xdr:row>
      <xdr:rowOff>135407</xdr:rowOff>
    </xdr:to>
    <xdr:sp macro="" textlink="">
      <xdr:nvSpPr>
        <xdr:cNvPr id="704" name="楕円 703"/>
        <xdr:cNvSpPr/>
      </xdr:nvSpPr>
      <xdr:spPr>
        <a:xfrm>
          <a:off x="12763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126534</xdr:rowOff>
    </xdr:from>
    <xdr:ext cx="534377" cy="259045"/>
    <xdr:sp macro="" textlink="">
      <xdr:nvSpPr>
        <xdr:cNvPr id="705" name="テキスト ボックス 704"/>
        <xdr:cNvSpPr txBox="1"/>
      </xdr:nvSpPr>
      <xdr:spPr>
        <a:xfrm>
          <a:off x="12547111" y="167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9" name="直線コネクタ 728"/>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30"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2"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3" name="直線コネクタ 732"/>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5"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6" name="フローチャート: 判断 735"/>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8" name="フローチャート: 判断 737"/>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9" name="テキスト ボックス 738"/>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1" name="フローチャート: 判断 740"/>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2" name="テキスト ボックス 741"/>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4" name="フローチャート: 判断 743"/>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5" name="テキスト ボックス 744"/>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6" name="フローチャート: 判断 745"/>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7" name="テキスト ボックス 746"/>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4"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208,112</a:t>
          </a:r>
          <a:r>
            <a:rPr kumimoji="1" lang="ja-JP" altLang="ja-JP" sz="1100">
              <a:solidFill>
                <a:schemeClr val="dk1"/>
              </a:solidFill>
              <a:effectLst/>
              <a:latin typeface="+mn-lt"/>
              <a:ea typeface="+mn-ea"/>
              <a:cs typeface="+mn-cs"/>
            </a:rPr>
            <a:t>円となっている。決算額全体でみると、民生費のうち児童福祉行政に要する経費である保育所運営に伴う保育士の人件費や運営費が主な要因である。そのほかに、</a:t>
          </a:r>
          <a:r>
            <a:rPr kumimoji="1" lang="ja-JP" altLang="ja-JP" sz="1100" b="0" i="0" baseline="0">
              <a:solidFill>
                <a:schemeClr val="dk1"/>
              </a:solidFill>
              <a:effectLst/>
              <a:latin typeface="+mn-lt"/>
              <a:ea typeface="+mn-ea"/>
              <a:cs typeface="+mn-cs"/>
            </a:rPr>
            <a:t>子育て支援室を開設し、</a:t>
          </a:r>
          <a:r>
            <a:rPr kumimoji="1" lang="ja-JP" altLang="ja-JP" sz="1100">
              <a:solidFill>
                <a:schemeClr val="dk1"/>
              </a:solidFill>
              <a:effectLst/>
              <a:latin typeface="+mn-lt"/>
              <a:ea typeface="+mn-ea"/>
              <a:cs typeface="+mn-cs"/>
            </a:rPr>
            <a:t>子育て環境の充実を図っている。</a:t>
          </a:r>
          <a:endParaRPr lang="ja-JP" altLang="ja-JP" sz="1400">
            <a:effectLst/>
          </a:endParaRPr>
        </a:p>
        <a:p>
          <a:r>
            <a:rPr kumimoji="1" lang="ja-JP" altLang="ja-JP" sz="1100">
              <a:solidFill>
                <a:schemeClr val="dk1"/>
              </a:solidFill>
              <a:effectLst/>
              <a:latin typeface="+mn-lt"/>
              <a:ea typeface="+mn-ea"/>
              <a:cs typeface="+mn-cs"/>
            </a:rPr>
            <a:t>土木費は、</a:t>
          </a:r>
          <a:r>
            <a:rPr kumimoji="1" lang="ja-JP" altLang="ja-JP" sz="1100" b="0" i="0" baseline="0">
              <a:solidFill>
                <a:schemeClr val="dk1"/>
              </a:solidFill>
              <a:effectLst/>
              <a:latin typeface="+mn-lt"/>
              <a:ea typeface="+mn-ea"/>
              <a:cs typeface="+mn-cs"/>
            </a:rPr>
            <a:t>町営住宅建替</a:t>
          </a:r>
          <a:r>
            <a:rPr kumimoji="1" lang="ja-JP" altLang="en-US" sz="1100" b="0" i="0" baseline="0">
              <a:solidFill>
                <a:schemeClr val="dk1"/>
              </a:solidFill>
              <a:effectLst/>
              <a:latin typeface="+mn-lt"/>
              <a:ea typeface="+mn-ea"/>
              <a:cs typeface="+mn-cs"/>
            </a:rPr>
            <a:t>を計画的に実施しており</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年度は町営住宅の解体・造成のみのため住民一人当たり</a:t>
          </a:r>
          <a:r>
            <a:rPr kumimoji="1" lang="en-US" altLang="ja-JP" sz="1100" b="0" i="0" baseline="0">
              <a:solidFill>
                <a:schemeClr val="dk1"/>
              </a:solidFill>
              <a:effectLst/>
              <a:latin typeface="+mn-lt"/>
              <a:ea typeface="+mn-ea"/>
              <a:cs typeface="+mn-cs"/>
            </a:rPr>
            <a:t>37,658</a:t>
          </a:r>
          <a:r>
            <a:rPr kumimoji="1" lang="ja-JP" altLang="ja-JP" sz="1100" b="0" i="0" baseline="0">
              <a:solidFill>
                <a:schemeClr val="dk1"/>
              </a:solidFill>
              <a:effectLst/>
              <a:latin typeface="+mn-lt"/>
              <a:ea typeface="+mn-ea"/>
              <a:cs typeface="+mn-cs"/>
            </a:rPr>
            <a:t>円となっ</a:t>
          </a:r>
          <a:r>
            <a:rPr kumimoji="1" lang="ja-JP" altLang="en-US" sz="1100" b="0" i="0" baseline="0">
              <a:solidFill>
                <a:schemeClr val="dk1"/>
              </a:solidFill>
              <a:effectLst/>
              <a:latin typeface="+mn-lt"/>
              <a:ea typeface="+mn-ea"/>
              <a:cs typeface="+mn-cs"/>
            </a:rPr>
            <a:t>てい</a:t>
          </a:r>
          <a:r>
            <a:rPr kumimoji="1" lang="ja-JP" altLang="ja-JP" sz="1100" b="0" i="0" baseline="0">
              <a:solidFill>
                <a:schemeClr val="dk1"/>
              </a:solidFill>
              <a:effectLst/>
              <a:latin typeface="+mn-lt"/>
              <a:ea typeface="+mn-ea"/>
              <a:cs typeface="+mn-cs"/>
            </a:rPr>
            <a:t>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年度は町営住宅の</a:t>
          </a:r>
          <a:r>
            <a:rPr kumimoji="1" lang="ja-JP" altLang="en-US" sz="1100" b="0" i="0" baseline="0">
              <a:solidFill>
                <a:schemeClr val="dk1"/>
              </a:solidFill>
              <a:effectLst/>
              <a:latin typeface="+mn-lt"/>
              <a:ea typeface="+mn-ea"/>
              <a:cs typeface="+mn-cs"/>
            </a:rPr>
            <a:t>建築となったため</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93,108</a:t>
          </a:r>
          <a:r>
            <a:rPr kumimoji="1" lang="ja-JP" altLang="ja-JP" sz="1100" b="0" i="0" baseline="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消防費は、平成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年度に東部避難所を建築したため、一時的に大幅に増加したが、</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年度は例年並みとなっている。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実質収支は債権対策班が設置されたことにより滞納繰越分の収入済額が微増していたが、</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年度は</a:t>
          </a:r>
          <a:r>
            <a:rPr kumimoji="1" lang="ja-JP" altLang="ja-JP" sz="1100" b="0" i="0" baseline="0">
              <a:solidFill>
                <a:sysClr val="windowText" lastClr="000000"/>
              </a:solidFill>
              <a:effectLst/>
              <a:latin typeface="+mn-lt"/>
              <a:ea typeface="+mn-ea"/>
              <a:cs typeface="+mn-cs"/>
            </a:rPr>
            <a:t>単年度収支が赤字となったため、減少した。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年度は、単年度収支は黒字であったが、財政調整基金から防災基金へ一部、組替を行ったことにより、積立金が増となったため、実質単年度収支比率が減少した。平成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年度は病院特別会計への繰出金の増額を行い、貸付金を実施したため、単年度収支が赤字となり、実質単年度収支比率がマイナスとなった。</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年度は、</a:t>
          </a:r>
          <a:r>
            <a:rPr kumimoji="1" lang="ja-JP" altLang="ja-JP" sz="1100" b="0" i="0" baseline="0">
              <a:solidFill>
                <a:schemeClr val="dk1"/>
              </a:solidFill>
              <a:effectLst/>
              <a:latin typeface="+mn-lt"/>
              <a:ea typeface="+mn-ea"/>
              <a:cs typeface="+mn-cs"/>
            </a:rPr>
            <a:t>障害者自立支援給付費等</a:t>
          </a:r>
          <a:r>
            <a:rPr kumimoji="1" lang="ja-JP" altLang="en-US" sz="1100" b="0" i="0" baseline="0">
              <a:solidFill>
                <a:sysClr val="windowText" lastClr="000000"/>
              </a:solidFill>
              <a:effectLst/>
              <a:latin typeface="+mn-lt"/>
              <a:ea typeface="+mn-ea"/>
              <a:cs typeface="+mn-cs"/>
            </a:rPr>
            <a:t>の扶助費の増等により、</a:t>
          </a:r>
          <a:r>
            <a:rPr kumimoji="1" lang="ja-JP" altLang="ja-JP" sz="1100" b="0" i="0" baseline="0">
              <a:solidFill>
                <a:sysClr val="windowText" lastClr="000000"/>
              </a:solidFill>
              <a:effectLst/>
              <a:latin typeface="+mn-lt"/>
              <a:ea typeface="+mn-ea"/>
              <a:cs typeface="+mn-cs"/>
            </a:rPr>
            <a:t>単年度収支が赤字となり、実質単年度収支比率</a:t>
          </a:r>
          <a:r>
            <a:rPr kumimoji="1" lang="ja-JP" altLang="ja-JP" sz="1100" b="0" i="0" baseline="0">
              <a:solidFill>
                <a:schemeClr val="dk1"/>
              </a:solidFill>
              <a:effectLst/>
              <a:latin typeface="+mn-lt"/>
              <a:ea typeface="+mn-ea"/>
              <a:cs typeface="+mn-cs"/>
            </a:rPr>
            <a:t>がマイナスとなった。</a:t>
          </a:r>
          <a:endParaRPr lang="ja-JP" altLang="ja-JP" sz="14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国民健康保険事業勘定特別会計が赤字である。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国民健康保険事業勘定特別会計が赤字となっているのは、景気の低迷による離職者の社会保険からの移行や短期保険証発行の増加または、生活保護世帯の見直しに伴う国保加入者などの原因により徴収率が悪化したためである。収納向上を重点課題と位置づけ徴収対策の抜本的整備を図り、指導管理体制の充実を確立させ収納向上に努めていく。また、町独自で住民に対する「糸田町健康づくり計画」の策定を行うための推進協議会を設置し、平成</a:t>
          </a:r>
          <a:r>
            <a:rPr kumimoji="1" lang="en-US" altLang="ja-JP" sz="1100" b="0" i="0" baseline="0">
              <a:solidFill>
                <a:sysClr val="windowText" lastClr="000000"/>
              </a:solidFill>
              <a:effectLst/>
              <a:latin typeface="+mn-lt"/>
              <a:ea typeface="+mn-ea"/>
              <a:cs typeface="+mn-cs"/>
            </a:rPr>
            <a:t>24</a:t>
          </a:r>
          <a:r>
            <a:rPr kumimoji="1" lang="ja-JP" altLang="ja-JP" sz="1100" b="0" i="0" baseline="0">
              <a:solidFill>
                <a:sysClr val="windowText" lastClr="000000"/>
              </a:solidFill>
              <a:effectLst/>
              <a:latin typeface="+mn-lt"/>
              <a:ea typeface="+mn-ea"/>
              <a:cs typeface="+mn-cs"/>
            </a:rPr>
            <a:t>年度に計画を策定した。</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年ごとの見直しを行い、医療費の抑制について調査研究をし、会計運営の向上に努めている。平成</a:t>
          </a:r>
          <a:r>
            <a:rPr kumimoji="1" lang="en-US" altLang="ja-JP" sz="1100" b="0" i="0" baseline="0">
              <a:solidFill>
                <a:sysClr val="windowText" lastClr="000000"/>
              </a:solidFill>
              <a:effectLst/>
              <a:latin typeface="+mn-lt"/>
              <a:ea typeface="+mn-ea"/>
              <a:cs typeface="+mn-cs"/>
            </a:rPr>
            <a:t>22</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23</a:t>
          </a:r>
          <a:r>
            <a:rPr kumimoji="1" lang="ja-JP" altLang="ja-JP" sz="1100" b="0" i="0" baseline="0">
              <a:solidFill>
                <a:sysClr val="windowText" lastClr="000000"/>
              </a:solidFill>
              <a:effectLst/>
              <a:latin typeface="+mn-lt"/>
              <a:ea typeface="+mn-ea"/>
              <a:cs typeface="+mn-cs"/>
            </a:rPr>
            <a:t>年度に一般会計からの赤字補填繰出を実施しており、一時的に赤字額が減少した</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年度国民健康保険療養給付費負担金等の確定による返還</a:t>
          </a:r>
          <a:r>
            <a:rPr kumimoji="1" lang="ja-JP" altLang="ja-JP" sz="1100" b="0" i="0" baseline="0">
              <a:solidFill>
                <a:sysClr val="windowText" lastClr="000000"/>
              </a:solidFill>
              <a:effectLst/>
              <a:latin typeface="+mn-lt"/>
              <a:ea typeface="+mn-ea"/>
              <a:cs typeface="+mn-cs"/>
            </a:rPr>
            <a:t>等により、赤字額が増加した。</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年度も赤字となったものの、平成</a:t>
          </a:r>
          <a:r>
            <a:rPr kumimoji="1" lang="en-US" altLang="ja-JP" sz="1100" b="0" i="0" baseline="0">
              <a:solidFill>
                <a:sysClr val="windowText" lastClr="000000"/>
              </a:solidFill>
              <a:effectLst/>
              <a:latin typeface="+mn-lt"/>
              <a:ea typeface="+mn-ea"/>
              <a:cs typeface="+mn-cs"/>
            </a:rPr>
            <a:t>30</a:t>
          </a:r>
          <a:r>
            <a:rPr kumimoji="1" lang="ja-JP" altLang="en-US" sz="1100" b="0" i="0" baseline="0">
              <a:solidFill>
                <a:sysClr val="windowText" lastClr="000000"/>
              </a:solidFill>
              <a:effectLst/>
              <a:latin typeface="+mn-lt"/>
              <a:ea typeface="+mn-ea"/>
              <a:cs typeface="+mn-cs"/>
            </a:rPr>
            <a:t>年度は赤字補填を実施したため、赤字額が減少した。今後も計画的に赤字補填を実施する予定のため、赤字額は減少していくと思われる。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町立緑ヶ丘病院事業特別会計は、医師の確保が難しく、収入が減少したため平成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年度に赤字となった。平成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年度には経営戦略を策定しながら、経営コンサルタントを入れて経営を見直してきたが、経営戦略策定中ということと、医師がさらに減り、赤字額が大幅に増加した。</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年度より一般会計からの</a:t>
          </a:r>
          <a:r>
            <a:rPr kumimoji="1" lang="ja-JP" altLang="ja-JP" sz="1100" b="0" i="0" baseline="0">
              <a:solidFill>
                <a:sysClr val="windowText" lastClr="000000"/>
              </a:solidFill>
              <a:effectLst/>
              <a:latin typeface="+mn-lt"/>
              <a:ea typeface="+mn-ea"/>
              <a:cs typeface="+mn-cs"/>
            </a:rPr>
            <a:t>繰</a:t>
          </a:r>
          <a:r>
            <a:rPr kumimoji="1" lang="ja-JP" altLang="en-US" sz="1100" b="0" i="0" baseline="0">
              <a:solidFill>
                <a:sysClr val="windowText" lastClr="000000"/>
              </a:solidFill>
              <a:effectLst/>
              <a:latin typeface="+mn-lt"/>
              <a:ea typeface="+mn-ea"/>
              <a:cs typeface="+mn-cs"/>
            </a:rPr>
            <a:t>入</a:t>
          </a:r>
          <a:r>
            <a:rPr kumimoji="1" lang="ja-JP" altLang="ja-JP" sz="1100" b="0" i="0" baseline="0">
              <a:solidFill>
                <a:sysClr val="windowText" lastClr="000000"/>
              </a:solidFill>
              <a:effectLst/>
              <a:latin typeface="+mn-lt"/>
              <a:ea typeface="+mn-ea"/>
              <a:cs typeface="+mn-cs"/>
            </a:rPr>
            <a:t>金を増額したことと、一般会計からの貸付金を実施したため、平成</a:t>
          </a:r>
          <a:r>
            <a:rPr kumimoji="1" lang="en-US" altLang="ja-JP" sz="1100" b="0" i="0" baseline="0">
              <a:solidFill>
                <a:sysClr val="windowText" lastClr="000000"/>
              </a:solidFill>
              <a:effectLst/>
              <a:latin typeface="+mn-lt"/>
              <a:ea typeface="+mn-ea"/>
              <a:cs typeface="+mn-cs"/>
            </a:rPr>
            <a:t>29</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a:t>
          </a:r>
          <a:r>
            <a:rPr kumimoji="1" lang="ja-JP" altLang="en-US" sz="11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黒字となった。</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5807981</v>
      </c>
      <c r="BO4" s="430"/>
      <c r="BP4" s="430"/>
      <c r="BQ4" s="430"/>
      <c r="BR4" s="430"/>
      <c r="BS4" s="430"/>
      <c r="BT4" s="430"/>
      <c r="BU4" s="431"/>
      <c r="BV4" s="429">
        <v>5238830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10.7</v>
      </c>
      <c r="CU4" s="436"/>
      <c r="CV4" s="436"/>
      <c r="CW4" s="436"/>
      <c r="CX4" s="436"/>
      <c r="CY4" s="436"/>
      <c r="CZ4" s="436"/>
      <c r="DA4" s="437"/>
      <c r="DB4" s="435">
        <v>14.4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5383526</v>
      </c>
      <c r="BO5" s="467"/>
      <c r="BP5" s="467"/>
      <c r="BQ5" s="467"/>
      <c r="BR5" s="467"/>
      <c r="BS5" s="467"/>
      <c r="BT5" s="467"/>
      <c r="BU5" s="468"/>
      <c r="BV5" s="466">
        <v>4818151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96.1</v>
      </c>
      <c r="CU5" s="464"/>
      <c r="CV5" s="464"/>
      <c r="CW5" s="464"/>
      <c r="CX5" s="464"/>
      <c r="CY5" s="464"/>
      <c r="CZ5" s="464"/>
      <c r="DA5" s="465"/>
      <c r="DB5" s="463">
        <v>95</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424455</v>
      </c>
      <c r="BO6" s="467"/>
      <c r="BP6" s="467"/>
      <c r="BQ6" s="467"/>
      <c r="BR6" s="467"/>
      <c r="BS6" s="467"/>
      <c r="BT6" s="467"/>
      <c r="BU6" s="468"/>
      <c r="BV6" s="466">
        <v>420679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100.1</v>
      </c>
      <c r="CU6" s="504"/>
      <c r="CV6" s="504"/>
      <c r="CW6" s="504"/>
      <c r="CX6" s="504"/>
      <c r="CY6" s="504"/>
      <c r="CZ6" s="504"/>
      <c r="DA6" s="505"/>
      <c r="DB6" s="503">
        <v>99.1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134218</v>
      </c>
      <c r="BO7" s="467"/>
      <c r="BP7" s="467"/>
      <c r="BQ7" s="467"/>
      <c r="BR7" s="467"/>
      <c r="BS7" s="467"/>
      <c r="BT7" s="467"/>
      <c r="BU7" s="468"/>
      <c r="BV7" s="466">
        <v>27531</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2723697</v>
      </c>
      <c r="CU7" s="467"/>
      <c r="CV7" s="467"/>
      <c r="CW7" s="467"/>
      <c r="CX7" s="467"/>
      <c r="CY7" s="467"/>
      <c r="CZ7" s="467"/>
      <c r="DA7" s="468"/>
      <c r="DB7" s="466">
        <v>2733245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290237</v>
      </c>
      <c r="BO8" s="467"/>
      <c r="BP8" s="467"/>
      <c r="BQ8" s="467"/>
      <c r="BR8" s="467"/>
      <c r="BS8" s="467"/>
      <c r="BT8" s="467"/>
      <c r="BU8" s="468"/>
      <c r="BV8" s="466">
        <v>393148</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c r="A9" s="186"/>
      <c r="B9" s="460" t="s">
        <v>109</v>
      </c>
      <c r="C9" s="461"/>
      <c r="D9" s="461"/>
      <c r="E9" s="461"/>
      <c r="F9" s="461"/>
      <c r="G9" s="461"/>
      <c r="H9" s="461"/>
      <c r="I9" s="461"/>
      <c r="J9" s="461"/>
      <c r="K9" s="509"/>
      <c r="L9" s="510" t="s">
        <v>110</v>
      </c>
      <c r="M9" s="511"/>
      <c r="N9" s="511"/>
      <c r="O9" s="511"/>
      <c r="P9" s="511"/>
      <c r="Q9" s="512"/>
      <c r="R9" s="513">
        <v>9020</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-102911</v>
      </c>
      <c r="BO9" s="467"/>
      <c r="BP9" s="467"/>
      <c r="BQ9" s="467"/>
      <c r="BR9" s="467"/>
      <c r="BS9" s="467"/>
      <c r="BT9" s="467"/>
      <c r="BU9" s="468"/>
      <c r="BV9" s="466">
        <v>-268355</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11</v>
      </c>
      <c r="CU9" s="464"/>
      <c r="CV9" s="464"/>
      <c r="CW9" s="464"/>
      <c r="CX9" s="464"/>
      <c r="CY9" s="464"/>
      <c r="CZ9" s="464"/>
      <c r="DA9" s="465"/>
      <c r="DB9" s="463">
        <v>11.9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115</v>
      </c>
      <c r="M10" s="496"/>
      <c r="N10" s="496"/>
      <c r="O10" s="496"/>
      <c r="P10" s="496"/>
      <c r="Q10" s="497"/>
      <c r="R10" s="517">
        <v>9617</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93</v>
      </c>
      <c r="AV10" s="499"/>
      <c r="AW10" s="499"/>
      <c r="AX10" s="499"/>
      <c r="AY10" s="500" t="s">
        <v>117</v>
      </c>
      <c r="AZ10" s="501"/>
      <c r="BA10" s="501"/>
      <c r="BB10" s="501"/>
      <c r="BC10" s="501"/>
      <c r="BD10" s="501"/>
      <c r="BE10" s="501"/>
      <c r="BF10" s="501"/>
      <c r="BG10" s="501"/>
      <c r="BH10" s="501"/>
      <c r="BI10" s="501"/>
      <c r="BJ10" s="501"/>
      <c r="BK10" s="501"/>
      <c r="BL10" s="501"/>
      <c r="BM10" s="502"/>
      <c r="BN10" s="466">
        <v>101879</v>
      </c>
      <c r="BO10" s="467"/>
      <c r="BP10" s="467"/>
      <c r="BQ10" s="467"/>
      <c r="BR10" s="467"/>
      <c r="BS10" s="467"/>
      <c r="BT10" s="467"/>
      <c r="BU10" s="468"/>
      <c r="BV10" s="466">
        <v>22728</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122</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32819</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c r="A12" s="186"/>
      <c r="B12" s="526" t="s">
        <v>127</v>
      </c>
      <c r="C12" s="527"/>
      <c r="D12" s="527"/>
      <c r="E12" s="527"/>
      <c r="F12" s="527"/>
      <c r="G12" s="527"/>
      <c r="H12" s="527"/>
      <c r="I12" s="527"/>
      <c r="J12" s="527"/>
      <c r="K12" s="528"/>
      <c r="L12" s="535" t="s">
        <v>128</v>
      </c>
      <c r="M12" s="536"/>
      <c r="N12" s="536"/>
      <c r="O12" s="536"/>
      <c r="P12" s="536"/>
      <c r="Q12" s="537"/>
      <c r="R12" s="538">
        <v>9127</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30000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9093</v>
      </c>
      <c r="S13" s="548"/>
      <c r="T13" s="548"/>
      <c r="U13" s="548"/>
      <c r="V13" s="549"/>
      <c r="W13" s="482" t="s">
        <v>137</v>
      </c>
      <c r="X13" s="483"/>
      <c r="Y13" s="483"/>
      <c r="Z13" s="483"/>
      <c r="AA13" s="483"/>
      <c r="AB13" s="473"/>
      <c r="AC13" s="517">
        <v>72</v>
      </c>
      <c r="AD13" s="518"/>
      <c r="AE13" s="518"/>
      <c r="AF13" s="518"/>
      <c r="AG13" s="557"/>
      <c r="AH13" s="517">
        <v>80</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-31032</v>
      </c>
      <c r="BO13" s="467"/>
      <c r="BP13" s="467"/>
      <c r="BQ13" s="467"/>
      <c r="BR13" s="467"/>
      <c r="BS13" s="467"/>
      <c r="BT13" s="467"/>
      <c r="BU13" s="468"/>
      <c r="BV13" s="466">
        <v>-212808</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5.2</v>
      </c>
      <c r="CU13" s="464"/>
      <c r="CV13" s="464"/>
      <c r="CW13" s="464"/>
      <c r="CX13" s="464"/>
      <c r="CY13" s="464"/>
      <c r="CZ13" s="464"/>
      <c r="DA13" s="465"/>
      <c r="DB13" s="463">
        <v>5.9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9194</v>
      </c>
      <c r="S14" s="548"/>
      <c r="T14" s="548"/>
      <c r="U14" s="548"/>
      <c r="V14" s="549"/>
      <c r="W14" s="456"/>
      <c r="X14" s="457"/>
      <c r="Y14" s="457"/>
      <c r="Z14" s="457"/>
      <c r="AA14" s="457"/>
      <c r="AB14" s="446"/>
      <c r="AC14" s="550">
        <v>2.1</v>
      </c>
      <c r="AD14" s="551"/>
      <c r="AE14" s="551"/>
      <c r="AF14" s="551"/>
      <c r="AG14" s="552"/>
      <c r="AH14" s="550">
        <v>2.2000000000000002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125</v>
      </c>
      <c r="CU14" s="562"/>
      <c r="CV14" s="562"/>
      <c r="CW14" s="562"/>
      <c r="CX14" s="562"/>
      <c r="CY14" s="562"/>
      <c r="CZ14" s="562"/>
      <c r="DA14" s="563"/>
      <c r="DB14" s="561" t="s">
        <v>135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9175</v>
      </c>
      <c r="S15" s="548"/>
      <c r="T15" s="548"/>
      <c r="U15" s="548"/>
      <c r="V15" s="549"/>
      <c r="W15" s="482" t="s">
        <v>144</v>
      </c>
      <c r="X15" s="483"/>
      <c r="Y15" s="483"/>
      <c r="Z15" s="483"/>
      <c r="AA15" s="483"/>
      <c r="AB15" s="473"/>
      <c r="AC15" s="517">
        <v>919</v>
      </c>
      <c r="AD15" s="518"/>
      <c r="AE15" s="518"/>
      <c r="AF15" s="518"/>
      <c r="AG15" s="557"/>
      <c r="AH15" s="517">
        <v>928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584220</v>
      </c>
      <c r="BO15" s="430"/>
      <c r="BP15" s="430"/>
      <c r="BQ15" s="430"/>
      <c r="BR15" s="430"/>
      <c r="BS15" s="430"/>
      <c r="BT15" s="430"/>
      <c r="BU15" s="431"/>
      <c r="BV15" s="429">
        <v>573503</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27</v>
      </c>
      <c r="AD16" s="551"/>
      <c r="AE16" s="551"/>
      <c r="AF16" s="551"/>
      <c r="AG16" s="552"/>
      <c r="AH16" s="550">
        <v>26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2469300</v>
      </c>
      <c r="BO16" s="467"/>
      <c r="BP16" s="467"/>
      <c r="BQ16" s="467"/>
      <c r="BR16" s="467"/>
      <c r="BS16" s="467"/>
      <c r="BT16" s="467"/>
      <c r="BU16" s="468"/>
      <c r="BV16" s="466">
        <v>2480781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2415</v>
      </c>
      <c r="AD17" s="518"/>
      <c r="AE17" s="518"/>
      <c r="AF17" s="518"/>
      <c r="AG17" s="557"/>
      <c r="AH17" s="517">
        <v>2564</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728546</v>
      </c>
      <c r="BO17" s="467"/>
      <c r="BP17" s="467"/>
      <c r="BQ17" s="467"/>
      <c r="BR17" s="467"/>
      <c r="BS17" s="467"/>
      <c r="BT17" s="467"/>
      <c r="BU17" s="468"/>
      <c r="BV17" s="466">
        <v>713646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8.0399999999999991</v>
      </c>
      <c r="M18" s="579"/>
      <c r="N18" s="579"/>
      <c r="O18" s="579"/>
      <c r="P18" s="579"/>
      <c r="Q18" s="579"/>
      <c r="R18" s="580"/>
      <c r="S18" s="580"/>
      <c r="T18" s="580"/>
      <c r="U18" s="580"/>
      <c r="V18" s="581"/>
      <c r="W18" s="484"/>
      <c r="X18" s="485"/>
      <c r="Y18" s="485"/>
      <c r="Z18" s="485"/>
      <c r="AA18" s="485"/>
      <c r="AB18" s="476"/>
      <c r="AC18" s="582">
        <v>70.900000000000006</v>
      </c>
      <c r="AD18" s="583"/>
      <c r="AE18" s="583"/>
      <c r="AF18" s="583"/>
      <c r="AG18" s="584"/>
      <c r="AH18" s="582">
        <v>71.8</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2634661</v>
      </c>
      <c r="BO18" s="467"/>
      <c r="BP18" s="467"/>
      <c r="BQ18" s="467"/>
      <c r="BR18" s="467"/>
      <c r="BS18" s="467"/>
      <c r="BT18" s="467"/>
      <c r="BU18" s="468"/>
      <c r="BV18" s="466">
        <v>2623340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1122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3590192</v>
      </c>
      <c r="BO19" s="467"/>
      <c r="BP19" s="467"/>
      <c r="BQ19" s="467"/>
      <c r="BR19" s="467"/>
      <c r="BS19" s="467"/>
      <c r="BT19" s="467"/>
      <c r="BU19" s="468"/>
      <c r="BV19" s="466">
        <v>3738097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3814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4751064</v>
      </c>
      <c r="BO23" s="467"/>
      <c r="BP23" s="467"/>
      <c r="BQ23" s="467"/>
      <c r="BR23" s="467"/>
      <c r="BS23" s="467"/>
      <c r="BT23" s="467"/>
      <c r="BU23" s="468"/>
      <c r="BV23" s="466">
        <v>4609551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7370</v>
      </c>
      <c r="R24" s="518"/>
      <c r="S24" s="518"/>
      <c r="T24" s="518"/>
      <c r="U24" s="518"/>
      <c r="V24" s="557"/>
      <c r="W24" s="616"/>
      <c r="X24" s="604"/>
      <c r="Y24" s="605"/>
      <c r="Z24" s="516" t="s">
        <v>168</v>
      </c>
      <c r="AA24" s="496"/>
      <c r="AB24" s="496"/>
      <c r="AC24" s="496"/>
      <c r="AD24" s="496"/>
      <c r="AE24" s="496"/>
      <c r="AF24" s="496"/>
      <c r="AG24" s="497"/>
      <c r="AH24" s="517">
        <v>107</v>
      </c>
      <c r="AI24" s="518"/>
      <c r="AJ24" s="518"/>
      <c r="AK24" s="518"/>
      <c r="AL24" s="557"/>
      <c r="AM24" s="517">
        <v>305913</v>
      </c>
      <c r="AN24" s="518"/>
      <c r="AO24" s="518"/>
      <c r="AP24" s="518"/>
      <c r="AQ24" s="518"/>
      <c r="AR24" s="557"/>
      <c r="AS24" s="517">
        <v>2859</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4025612</v>
      </c>
      <c r="BO24" s="467"/>
      <c r="BP24" s="467"/>
      <c r="BQ24" s="467"/>
      <c r="BR24" s="467"/>
      <c r="BS24" s="467"/>
      <c r="BT24" s="467"/>
      <c r="BU24" s="468"/>
      <c r="BV24" s="466">
        <v>4240967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5900</v>
      </c>
      <c r="R25" s="518"/>
      <c r="S25" s="518"/>
      <c r="T25" s="518"/>
      <c r="U25" s="518"/>
      <c r="V25" s="557"/>
      <c r="W25" s="616"/>
      <c r="X25" s="604"/>
      <c r="Y25" s="605"/>
      <c r="Z25" s="516" t="s">
        <v>171</v>
      </c>
      <c r="AA25" s="496"/>
      <c r="AB25" s="496"/>
      <c r="AC25" s="496"/>
      <c r="AD25" s="496"/>
      <c r="AE25" s="496"/>
      <c r="AF25" s="496"/>
      <c r="AG25" s="497"/>
      <c r="AH25" s="517" t="s">
        <v>125</v>
      </c>
      <c r="AI25" s="518"/>
      <c r="AJ25" s="518"/>
      <c r="AK25" s="518"/>
      <c r="AL25" s="557"/>
      <c r="AM25" s="517" t="s">
        <v>135</v>
      </c>
      <c r="AN25" s="518"/>
      <c r="AO25" s="518"/>
      <c r="AP25" s="518"/>
      <c r="AQ25" s="518"/>
      <c r="AR25" s="557"/>
      <c r="AS25" s="517" t="s">
        <v>135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54814</v>
      </c>
      <c r="BO25" s="430"/>
      <c r="BP25" s="430"/>
      <c r="BQ25" s="430"/>
      <c r="BR25" s="430"/>
      <c r="BS25" s="430"/>
      <c r="BT25" s="430"/>
      <c r="BU25" s="431"/>
      <c r="BV25" s="429">
        <v>687239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5460</v>
      </c>
      <c r="R26" s="518"/>
      <c r="S26" s="518"/>
      <c r="T26" s="518"/>
      <c r="U26" s="518"/>
      <c r="V26" s="557"/>
      <c r="W26" s="616"/>
      <c r="X26" s="604"/>
      <c r="Y26" s="605"/>
      <c r="Z26" s="516" t="s">
        <v>174</v>
      </c>
      <c r="AA26" s="626"/>
      <c r="AB26" s="626"/>
      <c r="AC26" s="626"/>
      <c r="AD26" s="626"/>
      <c r="AE26" s="626"/>
      <c r="AF26" s="626"/>
      <c r="AG26" s="627"/>
      <c r="AH26" s="517">
        <v>2</v>
      </c>
      <c r="AI26" s="518"/>
      <c r="AJ26" s="518"/>
      <c r="AK26" s="518"/>
      <c r="AL26" s="557"/>
      <c r="AM26" s="517" t="s">
        <v>175</v>
      </c>
      <c r="AN26" s="518"/>
      <c r="AO26" s="518"/>
      <c r="AP26" s="518"/>
      <c r="AQ26" s="518"/>
      <c r="AR26" s="557"/>
      <c r="AS26" s="517" t="s">
        <v>176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2980</v>
      </c>
      <c r="R27" s="518"/>
      <c r="S27" s="518"/>
      <c r="T27" s="518"/>
      <c r="U27" s="518"/>
      <c r="V27" s="557"/>
      <c r="W27" s="616"/>
      <c r="X27" s="604"/>
      <c r="Y27" s="605"/>
      <c r="Z27" s="516" t="s">
        <v>179</v>
      </c>
      <c r="AA27" s="496"/>
      <c r="AB27" s="496"/>
      <c r="AC27" s="496"/>
      <c r="AD27" s="496"/>
      <c r="AE27" s="496"/>
      <c r="AF27" s="496"/>
      <c r="AG27" s="497"/>
      <c r="AH27" s="517" t="s">
        <v>135</v>
      </c>
      <c r="AI27" s="518"/>
      <c r="AJ27" s="518"/>
      <c r="AK27" s="518"/>
      <c r="AL27" s="557"/>
      <c r="AM27" s="517" t="s">
        <v>135</v>
      </c>
      <c r="AN27" s="518"/>
      <c r="AO27" s="518"/>
      <c r="AP27" s="518"/>
      <c r="AQ27" s="518"/>
      <c r="AR27" s="557"/>
      <c r="AS27" s="517" t="s">
        <v>135</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135</v>
      </c>
      <c r="BO27" s="640"/>
      <c r="BP27" s="640"/>
      <c r="BQ27" s="640"/>
      <c r="BR27" s="640"/>
      <c r="BS27" s="640"/>
      <c r="BT27" s="640"/>
      <c r="BU27" s="641"/>
      <c r="BV27" s="639" t="s">
        <v>135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2600</v>
      </c>
      <c r="R28" s="518"/>
      <c r="S28" s="518"/>
      <c r="T28" s="518"/>
      <c r="U28" s="518"/>
      <c r="V28" s="557"/>
      <c r="W28" s="616"/>
      <c r="X28" s="604"/>
      <c r="Y28" s="605"/>
      <c r="Z28" s="516" t="s">
        <v>182</v>
      </c>
      <c r="AA28" s="496"/>
      <c r="AB28" s="496"/>
      <c r="AC28" s="496"/>
      <c r="AD28" s="496"/>
      <c r="AE28" s="496"/>
      <c r="AF28" s="496"/>
      <c r="AG28" s="497"/>
      <c r="AH28" s="517" t="s">
        <v>135</v>
      </c>
      <c r="AI28" s="518"/>
      <c r="AJ28" s="518"/>
      <c r="AK28" s="518"/>
      <c r="AL28" s="557"/>
      <c r="AM28" s="517" t="s">
        <v>135</v>
      </c>
      <c r="AN28" s="518"/>
      <c r="AO28" s="518"/>
      <c r="AP28" s="518"/>
      <c r="AQ28" s="518"/>
      <c r="AR28" s="557"/>
      <c r="AS28" s="517" t="s">
        <v>135</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1408550</v>
      </c>
      <c r="BO28" s="430"/>
      <c r="BP28" s="430"/>
      <c r="BQ28" s="430"/>
      <c r="BR28" s="430"/>
      <c r="BS28" s="430"/>
      <c r="BT28" s="430"/>
      <c r="BU28" s="431"/>
      <c r="BV28" s="429">
        <v>1336671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10</v>
      </c>
      <c r="M29" s="518"/>
      <c r="N29" s="518"/>
      <c r="O29" s="518"/>
      <c r="P29" s="557"/>
      <c r="Q29" s="517">
        <v>2410</v>
      </c>
      <c r="R29" s="518"/>
      <c r="S29" s="518"/>
      <c r="T29" s="518"/>
      <c r="U29" s="518"/>
      <c r="V29" s="557"/>
      <c r="W29" s="617"/>
      <c r="X29" s="618"/>
      <c r="Y29" s="619"/>
      <c r="Z29" s="516" t="s">
        <v>185</v>
      </c>
      <c r="AA29" s="496"/>
      <c r="AB29" s="496"/>
      <c r="AC29" s="496"/>
      <c r="AD29" s="496"/>
      <c r="AE29" s="496"/>
      <c r="AF29" s="496"/>
      <c r="AG29" s="497"/>
      <c r="AH29" s="517">
        <v>107</v>
      </c>
      <c r="AI29" s="518"/>
      <c r="AJ29" s="518"/>
      <c r="AK29" s="518"/>
      <c r="AL29" s="557"/>
      <c r="AM29" s="517">
        <v>305913</v>
      </c>
      <c r="AN29" s="518"/>
      <c r="AO29" s="518"/>
      <c r="AP29" s="518"/>
      <c r="AQ29" s="518"/>
      <c r="AR29" s="557"/>
      <c r="AS29" s="517">
        <v>2859</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932736</v>
      </c>
      <c r="BO29" s="467"/>
      <c r="BP29" s="467"/>
      <c r="BQ29" s="467"/>
      <c r="BR29" s="467"/>
      <c r="BS29" s="467"/>
      <c r="BT29" s="467"/>
      <c r="BU29" s="468"/>
      <c r="BV29" s="466">
        <v>925921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2776958</v>
      </c>
      <c r="BO30" s="640"/>
      <c r="BP30" s="640"/>
      <c r="BQ30" s="640"/>
      <c r="BR30" s="640"/>
      <c r="BS30" s="640"/>
      <c r="BT30" s="640"/>
      <c r="BU30" s="641"/>
      <c r="BV30" s="639">
        <v>2690688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国民健康保険事業勘定特別会計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上水道事業特別会計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福岡県市町村消防団員等公務災害補償組合（一般会計）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いとだ</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IF('各会計、関係団体の財政状況及び健全化判断比率'!B31="","",'各会計、関係団体の財政状況及び健全化判断比率'!B31)</f>
        <v>町立緑ヶ丘病院事業特別会計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福岡県市町村職員退職手当組合（一般会計）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学校給食センター事業特別会計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福岡県市町村職員退職手当組合（基金特別会計）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福岡県自治会館管理組合（一般会計）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福岡県田川地区消防組合（一般会計）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田川地区斎場組合（一般会計）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福岡県自治振興組合（一般会計）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福岡県自治振興組合（公文書館事業特別会計）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福岡県介護保険広域連合（一般会計）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福岡県介護保険広域連合（介護保険事業特別会計）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tWtTddjrmLUJF9fkM6MsurnN0deAqIe3clzPcegtLlWSW1V6CNEi/gMjT1whhKYoWjTWNEH8+L78K2Zz9MltTA==" saltValue="xYfcaLS2EtSLswJAcFUt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4" t="s">
        <v>563</v>
      </c>
      <c r="D34" s="1244"/>
      <c r="E34" s="1245"/>
      <c r="F34" s="32" t="s">
        <v>564</v>
      </c>
      <c r="G34" s="33" t="s">
        <v>565</v>
      </c>
      <c r="H34" s="33" t="s">
        <v>566</v>
      </c>
      <c r="I34" s="33" t="s">
        <v>567</v>
      </c>
      <c r="J34" s="34" t="s">
        <v>568</v>
      </c>
      <c r="K34" s="22"/>
      <c r="L34" s="22"/>
      <c r="M34" s="22"/>
      <c r="N34" s="22"/>
      <c r="O34" s="22"/>
      <c r="P34" s="22"/>
    </row>
    <row r="35" spans="1:16" ht="39" customHeight="1">
      <c r="A35" s="22"/>
      <c r="B35" s="35"/>
      <c r="C35" s="1238" t="s">
        <v>569</v>
      </c>
      <c r="D35" s="1239"/>
      <c r="E35" s="1240"/>
      <c r="F35" s="36">
        <v>21.49</v>
      </c>
      <c r="G35" s="37">
        <v>20.09</v>
      </c>
      <c r="H35" s="37">
        <v>22.52</v>
      </c>
      <c r="I35" s="37">
        <v>11.86</v>
      </c>
      <c r="J35" s="38">
        <v>9.3000000000000007</v>
      </c>
      <c r="K35" s="22"/>
      <c r="L35" s="22"/>
      <c r="M35" s="22"/>
      <c r="N35" s="22"/>
      <c r="O35" s="22"/>
      <c r="P35" s="22"/>
    </row>
    <row r="36" spans="1:16" ht="39" customHeight="1">
      <c r="A36" s="22"/>
      <c r="B36" s="35"/>
      <c r="C36" s="1238" t="s">
        <v>570</v>
      </c>
      <c r="D36" s="1239"/>
      <c r="E36" s="1240"/>
      <c r="F36" s="36">
        <v>18.57</v>
      </c>
      <c r="G36" s="37">
        <v>18.09</v>
      </c>
      <c r="H36" s="37">
        <v>18.38</v>
      </c>
      <c r="I36" s="37">
        <v>21.41</v>
      </c>
      <c r="J36" s="38">
        <v>8.61</v>
      </c>
      <c r="K36" s="22"/>
      <c r="L36" s="22"/>
      <c r="M36" s="22"/>
      <c r="N36" s="22"/>
      <c r="O36" s="22"/>
      <c r="P36" s="22"/>
    </row>
    <row r="37" spans="1:16" ht="39" customHeight="1">
      <c r="A37" s="22"/>
      <c r="B37" s="35"/>
      <c r="C37" s="1238" t="s">
        <v>571</v>
      </c>
      <c r="D37" s="1239"/>
      <c r="E37" s="1240"/>
      <c r="F37" s="36">
        <v>1.62</v>
      </c>
      <c r="G37" s="37">
        <v>1.6</v>
      </c>
      <c r="H37" s="37">
        <v>2</v>
      </c>
      <c r="I37" s="37">
        <v>2.5099999999999998</v>
      </c>
      <c r="J37" s="38">
        <v>1.34</v>
      </c>
      <c r="K37" s="22"/>
      <c r="L37" s="22"/>
      <c r="M37" s="22"/>
      <c r="N37" s="22"/>
      <c r="O37" s="22"/>
      <c r="P37" s="22"/>
    </row>
    <row r="38" spans="1:16" ht="39" customHeight="1">
      <c r="A38" s="22"/>
      <c r="B38" s="35"/>
      <c r="C38" s="1238" t="s">
        <v>572</v>
      </c>
      <c r="D38" s="1239"/>
      <c r="E38" s="1240"/>
      <c r="F38" s="36">
        <v>1.64</v>
      </c>
      <c r="G38" s="37" t="s">
        <v>573</v>
      </c>
      <c r="H38" s="37" t="s">
        <v>574</v>
      </c>
      <c r="I38" s="37">
        <v>1.79</v>
      </c>
      <c r="J38" s="38">
        <v>0.28000000000000003</v>
      </c>
      <c r="K38" s="22"/>
      <c r="L38" s="22"/>
      <c r="M38" s="22"/>
      <c r="N38" s="22"/>
      <c r="O38" s="22"/>
      <c r="P38" s="22"/>
    </row>
    <row r="39" spans="1:16" ht="39" customHeight="1">
      <c r="A39" s="22"/>
      <c r="B39" s="35"/>
      <c r="C39" s="1238" t="s">
        <v>575</v>
      </c>
      <c r="D39" s="1239"/>
      <c r="E39" s="1240"/>
      <c r="F39" s="36">
        <v>0.05</v>
      </c>
      <c r="G39" s="37">
        <v>0.04</v>
      </c>
      <c r="H39" s="37">
        <v>0.04</v>
      </c>
      <c r="I39" s="37">
        <v>0.05</v>
      </c>
      <c r="J39" s="38">
        <v>0.04</v>
      </c>
      <c r="K39" s="22"/>
      <c r="L39" s="22"/>
      <c r="M39" s="22"/>
      <c r="N39" s="22"/>
      <c r="O39" s="22"/>
      <c r="P39" s="22"/>
    </row>
    <row r="40" spans="1:16" ht="39" customHeight="1">
      <c r="A40" s="22"/>
      <c r="B40" s="35"/>
      <c r="C40" s="1238" t="s">
        <v>576</v>
      </c>
      <c r="D40" s="1239"/>
      <c r="E40" s="1240"/>
      <c r="F40" s="36">
        <v>0.02</v>
      </c>
      <c r="G40" s="37">
        <v>0</v>
      </c>
      <c r="H40" s="37">
        <v>0</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577</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578</v>
      </c>
      <c r="D43" s="1242"/>
      <c r="E43" s="1243"/>
      <c r="F43" s="41" t="s">
        <v>514</v>
      </c>
      <c r="G43" s="42" t="s">
        <v>514</v>
      </c>
      <c r="H43" s="42" t="s">
        <v>514</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5KtYaWcqWX5BZw4YvBPog/HqjnyzRFbi6YdPuKVcrya4+WcCV462tDVHtemfTPmnL6Sk93nEu8sx0QGnVS+2g==" saltValue="Nr6KHI0l1bVuiwJsz3gq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46" t="s">
        <v>10</v>
      </c>
      <c r="C45" s="1247"/>
      <c r="D45" s="58"/>
      <c r="E45" s="1252" t="s">
        <v>11</v>
      </c>
      <c r="F45" s="1252"/>
      <c r="G45" s="1252"/>
      <c r="H45" s="1252"/>
      <c r="I45" s="1252"/>
      <c r="J45" s="1253"/>
      <c r="K45" s="59">
        <v>465</v>
      </c>
      <c r="L45" s="60">
        <v>446</v>
      </c>
      <c r="M45" s="60">
        <v>443</v>
      </c>
      <c r="N45" s="60">
        <v>436</v>
      </c>
      <c r="O45" s="61">
        <v>421</v>
      </c>
      <c r="P45" s="48"/>
      <c r="Q45" s="48"/>
      <c r="R45" s="48"/>
      <c r="S45" s="48"/>
      <c r="T45" s="48"/>
      <c r="U45" s="48"/>
    </row>
    <row r="46" spans="1:21" ht="30.75" customHeight="1">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c r="A48" s="48"/>
      <c r="B48" s="1248"/>
      <c r="C48" s="1249"/>
      <c r="D48" s="62"/>
      <c r="E48" s="1254" t="s">
        <v>14</v>
      </c>
      <c r="F48" s="1254"/>
      <c r="G48" s="1254"/>
      <c r="H48" s="1254"/>
      <c r="I48" s="1254"/>
      <c r="J48" s="1255"/>
      <c r="K48" s="63">
        <v>1</v>
      </c>
      <c r="L48" s="64">
        <v>2</v>
      </c>
      <c r="M48" s="64">
        <v>3</v>
      </c>
      <c r="N48" s="64">
        <v>4</v>
      </c>
      <c r="O48" s="65">
        <v>4</v>
      </c>
      <c r="P48" s="48"/>
      <c r="Q48" s="48"/>
      <c r="R48" s="48"/>
      <c r="S48" s="48"/>
      <c r="T48" s="48"/>
      <c r="U48" s="48"/>
    </row>
    <row r="49" spans="1:21" ht="30.75" customHeight="1">
      <c r="A49" s="48"/>
      <c r="B49" s="1248"/>
      <c r="C49" s="1249"/>
      <c r="D49" s="62"/>
      <c r="E49" s="1254" t="s">
        <v>15</v>
      </c>
      <c r="F49" s="1254"/>
      <c r="G49" s="1254"/>
      <c r="H49" s="1254"/>
      <c r="I49" s="1254"/>
      <c r="J49" s="1255"/>
      <c r="K49" s="63">
        <v>69</v>
      </c>
      <c r="L49" s="64">
        <v>73</v>
      </c>
      <c r="M49" s="64">
        <v>68</v>
      </c>
      <c r="N49" s="64">
        <v>47</v>
      </c>
      <c r="O49" s="65">
        <v>47</v>
      </c>
      <c r="P49" s="48"/>
      <c r="Q49" s="48"/>
      <c r="R49" s="48"/>
      <c r="S49" s="48"/>
      <c r="T49" s="48"/>
      <c r="U49" s="48"/>
    </row>
    <row r="50" spans="1:21" ht="30.75" customHeight="1">
      <c r="A50" s="48"/>
      <c r="B50" s="1248"/>
      <c r="C50" s="1249"/>
      <c r="D50" s="62"/>
      <c r="E50" s="1254" t="s">
        <v>16</v>
      </c>
      <c r="F50" s="1254"/>
      <c r="G50" s="1254"/>
      <c r="H50" s="1254"/>
      <c r="I50" s="1254"/>
      <c r="J50" s="1255"/>
      <c r="K50" s="63" t="s">
        <v>514</v>
      </c>
      <c r="L50" s="64" t="s">
        <v>514</v>
      </c>
      <c r="M50" s="64" t="s">
        <v>514</v>
      </c>
      <c r="N50" s="64" t="s">
        <v>514</v>
      </c>
      <c r="O50" s="65" t="s">
        <v>514</v>
      </c>
      <c r="P50" s="48"/>
      <c r="Q50" s="48"/>
      <c r="R50" s="48"/>
      <c r="S50" s="48"/>
      <c r="T50" s="48"/>
      <c r="U50" s="48"/>
    </row>
    <row r="51" spans="1:21" ht="30.75" customHeight="1">
      <c r="A51" s="48"/>
      <c r="B51" s="1250"/>
      <c r="C51" s="1251"/>
      <c r="D51" s="66"/>
      <c r="E51" s="1254" t="s">
        <v>17</v>
      </c>
      <c r="F51" s="1254"/>
      <c r="G51" s="1254"/>
      <c r="H51" s="1254"/>
      <c r="I51" s="1254"/>
      <c r="J51" s="1255"/>
      <c r="K51" s="63">
        <v>1</v>
      </c>
      <c r="L51" s="64">
        <v>3</v>
      </c>
      <c r="M51" s="64">
        <v>3</v>
      </c>
      <c r="N51" s="64">
        <v>3</v>
      </c>
      <c r="O51" s="65">
        <v>3</v>
      </c>
      <c r="P51" s="48"/>
      <c r="Q51" s="48"/>
      <c r="R51" s="48"/>
      <c r="S51" s="48"/>
      <c r="T51" s="48"/>
      <c r="U51" s="48"/>
    </row>
    <row r="52" spans="1:21" ht="30.75" customHeight="1">
      <c r="A52" s="48"/>
      <c r="B52" s="1256" t="s">
        <v>18</v>
      </c>
      <c r="C52" s="1257"/>
      <c r="D52" s="66"/>
      <c r="E52" s="1254" t="s">
        <v>19</v>
      </c>
      <c r="F52" s="1254"/>
      <c r="G52" s="1254"/>
      <c r="H52" s="1254"/>
      <c r="I52" s="1254"/>
      <c r="J52" s="1255"/>
      <c r="K52" s="63">
        <v>393</v>
      </c>
      <c r="L52" s="64">
        <v>366</v>
      </c>
      <c r="M52" s="64">
        <v>372</v>
      </c>
      <c r="N52" s="64">
        <v>368</v>
      </c>
      <c r="O52" s="65">
        <v>368</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143</v>
      </c>
      <c r="L53" s="69">
        <v>158</v>
      </c>
      <c r="M53" s="69">
        <v>145</v>
      </c>
      <c r="N53" s="69">
        <v>122</v>
      </c>
      <c r="O53" s="70">
        <v>107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62" t="s">
        <v>24</v>
      </c>
      <c r="C57" s="1263"/>
      <c r="D57" s="1266" t="s">
        <v>25</v>
      </c>
      <c r="E57" s="1267"/>
      <c r="F57" s="1267"/>
      <c r="G57" s="1267"/>
      <c r="H57" s="1267"/>
      <c r="I57" s="1267"/>
      <c r="J57" s="1268"/>
      <c r="K57" s="82" t="s">
        <v>622</v>
      </c>
      <c r="L57" s="83" t="s">
        <v>623</v>
      </c>
      <c r="M57" s="83" t="s">
        <v>623</v>
      </c>
      <c r="N57" s="83" t="s">
        <v>623</v>
      </c>
      <c r="O57" s="84" t="s">
        <v>623</v>
      </c>
    </row>
    <row r="58" spans="1:21" ht="31.5" customHeight="1" thickBot="1">
      <c r="B58" s="1264"/>
      <c r="C58" s="1265"/>
      <c r="D58" s="1269" t="s">
        <v>26</v>
      </c>
      <c r="E58" s="1270"/>
      <c r="F58" s="1270"/>
      <c r="G58" s="1270"/>
      <c r="H58" s="1270"/>
      <c r="I58" s="1270"/>
      <c r="J58" s="1271"/>
      <c r="K58" s="85" t="s">
        <v>623</v>
      </c>
      <c r="L58" s="86" t="s">
        <v>623</v>
      </c>
      <c r="M58" s="86" t="s">
        <v>623</v>
      </c>
      <c r="N58" s="86" t="s">
        <v>623</v>
      </c>
      <c r="O58" s="87" t="s">
        <v>623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zSNQfF9M2wTJIRUBTLqRUSThEwMN9IiYnmLxGIILy2cwErrG9nWl4cVewvZVXNST9FbHs66kjh7ntb4fjcZA==" saltValue="nHgn5fXZ6GiyaWhi1wRv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555</v>
      </c>
      <c r="J40" s="99" t="s">
        <v>556</v>
      </c>
      <c r="K40" s="99" t="s">
        <v>557</v>
      </c>
      <c r="L40" s="99" t="s">
        <v>558</v>
      </c>
      <c r="M40" s="100" t="s">
        <v>559</v>
      </c>
    </row>
    <row r="41" spans="2:13" ht="27.75" customHeight="1">
      <c r="B41" s="1272" t="s">
        <v>29</v>
      </c>
      <c r="C41" s="1273"/>
      <c r="D41" s="101"/>
      <c r="E41" s="1278" t="s">
        <v>30</v>
      </c>
      <c r="F41" s="1278"/>
      <c r="G41" s="1278"/>
      <c r="H41" s="1279"/>
      <c r="I41" s="102">
        <v>4617</v>
      </c>
      <c r="J41" s="103">
        <v>4651</v>
      </c>
      <c r="K41" s="103">
        <v>4777</v>
      </c>
      <c r="L41" s="103">
        <v>4610</v>
      </c>
      <c r="M41" s="104">
        <v>4751</v>
      </c>
    </row>
    <row r="42" spans="2:13" ht="27.75" customHeight="1">
      <c r="B42" s="1274"/>
      <c r="C42" s="1275"/>
      <c r="D42" s="105"/>
      <c r="E42" s="1280" t="s">
        <v>31</v>
      </c>
      <c r="F42" s="1280"/>
      <c r="G42" s="1280"/>
      <c r="H42" s="1281"/>
      <c r="I42" s="106" t="s">
        <v>514</v>
      </c>
      <c r="J42" s="107" t="s">
        <v>514</v>
      </c>
      <c r="K42" s="107" t="s">
        <v>514</v>
      </c>
      <c r="L42" s="107" t="s">
        <v>514</v>
      </c>
      <c r="M42" s="108" t="s">
        <v>514</v>
      </c>
    </row>
    <row r="43" spans="2:13" ht="27.75" customHeight="1">
      <c r="B43" s="1274"/>
      <c r="C43" s="1275"/>
      <c r="D43" s="105"/>
      <c r="E43" s="1280" t="s">
        <v>32</v>
      </c>
      <c r="F43" s="1280"/>
      <c r="G43" s="1280"/>
      <c r="H43" s="1281"/>
      <c r="I43" s="106">
        <v>37</v>
      </c>
      <c r="J43" s="107">
        <v>19</v>
      </c>
      <c r="K43" s="107">
        <v>16</v>
      </c>
      <c r="L43" s="107">
        <v>13</v>
      </c>
      <c r="M43" s="108">
        <v>10</v>
      </c>
    </row>
    <row r="44" spans="2:13" ht="27.75" customHeight="1">
      <c r="B44" s="1274"/>
      <c r="C44" s="1275"/>
      <c r="D44" s="105"/>
      <c r="E44" s="1280" t="s">
        <v>33</v>
      </c>
      <c r="F44" s="1280"/>
      <c r="G44" s="1280"/>
      <c r="H44" s="1281"/>
      <c r="I44" s="106">
        <v>312</v>
      </c>
      <c r="J44" s="107">
        <v>240</v>
      </c>
      <c r="K44" s="107">
        <v>184</v>
      </c>
      <c r="L44" s="107">
        <v>151</v>
      </c>
      <c r="M44" s="108">
        <v>112</v>
      </c>
    </row>
    <row r="45" spans="2:13" ht="27.75" customHeight="1">
      <c r="B45" s="1274"/>
      <c r="C45" s="1275"/>
      <c r="D45" s="105"/>
      <c r="E45" s="1280" t="s">
        <v>34</v>
      </c>
      <c r="F45" s="1280"/>
      <c r="G45" s="1280"/>
      <c r="H45" s="1281"/>
      <c r="I45" s="106">
        <v>1060</v>
      </c>
      <c r="J45" s="107">
        <v>1039</v>
      </c>
      <c r="K45" s="107">
        <v>976</v>
      </c>
      <c r="L45" s="107">
        <v>971</v>
      </c>
      <c r="M45" s="108">
        <v>961</v>
      </c>
    </row>
    <row r="46" spans="2:13" ht="27.75" customHeight="1">
      <c r="B46" s="1274"/>
      <c r="C46" s="1275"/>
      <c r="D46" s="109"/>
      <c r="E46" s="1280" t="s">
        <v>35</v>
      </c>
      <c r="F46" s="1280"/>
      <c r="G46" s="1280"/>
      <c r="H46" s="1281"/>
      <c r="I46" s="106" t="s">
        <v>514</v>
      </c>
      <c r="J46" s="107" t="s">
        <v>514</v>
      </c>
      <c r="K46" s="107" t="s">
        <v>514</v>
      </c>
      <c r="L46" s="107" t="s">
        <v>514</v>
      </c>
      <c r="M46" s="108" t="s">
        <v>514</v>
      </c>
    </row>
    <row r="47" spans="2:13" ht="27.75" customHeight="1">
      <c r="B47" s="1274"/>
      <c r="C47" s="1275"/>
      <c r="D47" s="110"/>
      <c r="E47" s="1282" t="s">
        <v>36</v>
      </c>
      <c r="F47" s="1283"/>
      <c r="G47" s="1283"/>
      <c r="H47" s="1284"/>
      <c r="I47" s="106" t="s">
        <v>514</v>
      </c>
      <c r="J47" s="107" t="s">
        <v>514</v>
      </c>
      <c r="K47" s="107" t="s">
        <v>514</v>
      </c>
      <c r="L47" s="107" t="s">
        <v>514</v>
      </c>
      <c r="M47" s="108" t="s">
        <v>514</v>
      </c>
    </row>
    <row r="48" spans="2:13" ht="27.75" customHeight="1">
      <c r="B48" s="1274"/>
      <c r="C48" s="1275"/>
      <c r="D48" s="105"/>
      <c r="E48" s="1280" t="s">
        <v>37</v>
      </c>
      <c r="F48" s="1280"/>
      <c r="G48" s="1280"/>
      <c r="H48" s="1281"/>
      <c r="I48" s="106" t="s">
        <v>514</v>
      </c>
      <c r="J48" s="107" t="s">
        <v>514</v>
      </c>
      <c r="K48" s="107" t="s">
        <v>514</v>
      </c>
      <c r="L48" s="107" t="s">
        <v>514</v>
      </c>
      <c r="M48" s="108" t="s">
        <v>514</v>
      </c>
    </row>
    <row r="49" spans="2:13" ht="27.75" customHeight="1">
      <c r="B49" s="1276"/>
      <c r="C49" s="1277"/>
      <c r="D49" s="105"/>
      <c r="E49" s="1280" t="s">
        <v>38</v>
      </c>
      <c r="F49" s="1280"/>
      <c r="G49" s="1280"/>
      <c r="H49" s="1281"/>
      <c r="I49" s="106" t="s">
        <v>514</v>
      </c>
      <c r="J49" s="107" t="s">
        <v>514</v>
      </c>
      <c r="K49" s="107" t="s">
        <v>514</v>
      </c>
      <c r="L49" s="107" t="s">
        <v>514</v>
      </c>
      <c r="M49" s="108" t="s">
        <v>514</v>
      </c>
    </row>
    <row r="50" spans="2:13" ht="27.75" customHeight="1">
      <c r="B50" s="1285" t="s">
        <v>39</v>
      </c>
      <c r="C50" s="1286"/>
      <c r="D50" s="111"/>
      <c r="E50" s="1280" t="s">
        <v>40</v>
      </c>
      <c r="F50" s="1280"/>
      <c r="G50" s="1280"/>
      <c r="H50" s="1281"/>
      <c r="I50" s="106">
        <v>4392</v>
      </c>
      <c r="J50" s="107">
        <v>4540</v>
      </c>
      <c r="K50" s="107">
        <v>4800</v>
      </c>
      <c r="L50" s="107">
        <v>4950</v>
      </c>
      <c r="M50" s="108">
        <v>5118</v>
      </c>
    </row>
    <row r="51" spans="2:13" ht="27.75" customHeight="1">
      <c r="B51" s="1274"/>
      <c r="C51" s="1275"/>
      <c r="D51" s="105"/>
      <c r="E51" s="1280" t="s">
        <v>41</v>
      </c>
      <c r="F51" s="1280"/>
      <c r="G51" s="1280"/>
      <c r="H51" s="1281"/>
      <c r="I51" s="106">
        <v>110</v>
      </c>
      <c r="J51" s="107">
        <v>158</v>
      </c>
      <c r="K51" s="107">
        <v>222</v>
      </c>
      <c r="L51" s="107">
        <v>247</v>
      </c>
      <c r="M51" s="108">
        <v>378</v>
      </c>
    </row>
    <row r="52" spans="2:13" ht="27.75" customHeight="1">
      <c r="B52" s="1276"/>
      <c r="C52" s="1277"/>
      <c r="D52" s="105"/>
      <c r="E52" s="1280" t="s">
        <v>42</v>
      </c>
      <c r="F52" s="1280"/>
      <c r="G52" s="1280"/>
      <c r="H52" s="1281"/>
      <c r="I52" s="106">
        <v>3670</v>
      </c>
      <c r="J52" s="107">
        <v>3520</v>
      </c>
      <c r="K52" s="107">
        <v>3413</v>
      </c>
      <c r="L52" s="107">
        <v>3243</v>
      </c>
      <c r="M52" s="108">
        <v>3141</v>
      </c>
    </row>
    <row r="53" spans="2:13" ht="27.75" customHeight="1" thickBot="1">
      <c r="B53" s="1287" t="s">
        <v>43</v>
      </c>
      <c r="C53" s="1288"/>
      <c r="D53" s="112"/>
      <c r="E53" s="1289" t="s">
        <v>44</v>
      </c>
      <c r="F53" s="1289"/>
      <c r="G53" s="1289"/>
      <c r="H53" s="1290"/>
      <c r="I53" s="113">
        <v>-2145</v>
      </c>
      <c r="J53" s="114">
        <v>-2268</v>
      </c>
      <c r="K53" s="114">
        <v>-2481</v>
      </c>
      <c r="L53" s="114">
        <v>-2696</v>
      </c>
      <c r="M53" s="115">
        <v>-2804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4P6XpyD3bNDim5lDyK/EaHouXvY3t6hFuwJUzqMdnqw3LybLRBwvaBN5EQonby8zM+aRTzPnjp04SWFPr2+EA==" saltValue="tK/rX5TFsd9gLcHjQ/so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557</v>
      </c>
      <c r="G54" s="124" t="s">
        <v>558</v>
      </c>
      <c r="H54" s="125" t="s">
        <v>559</v>
      </c>
    </row>
    <row r="55" spans="2:8" ht="52.5" customHeight="1">
      <c r="B55" s="126"/>
      <c r="C55" s="1299" t="s">
        <v>47</v>
      </c>
      <c r="D55" s="1299"/>
      <c r="E55" s="1300"/>
      <c r="F55" s="127">
        <v>1213</v>
      </c>
      <c r="G55" s="127">
        <v>1337</v>
      </c>
      <c r="H55" s="128">
        <v>1409</v>
      </c>
    </row>
    <row r="56" spans="2:8" ht="52.5" customHeight="1">
      <c r="B56" s="129"/>
      <c r="C56" s="1301" t="s">
        <v>48</v>
      </c>
      <c r="D56" s="1301"/>
      <c r="E56" s="1302"/>
      <c r="F56" s="130">
        <v>940</v>
      </c>
      <c r="G56" s="130">
        <v>926</v>
      </c>
      <c r="H56" s="131">
        <v>933</v>
      </c>
    </row>
    <row r="57" spans="2:8" ht="53.25" customHeight="1">
      <c r="B57" s="129"/>
      <c r="C57" s="1303" t="s">
        <v>49</v>
      </c>
      <c r="D57" s="1303"/>
      <c r="E57" s="1304"/>
      <c r="F57" s="132">
        <v>2649</v>
      </c>
      <c r="G57" s="132">
        <v>2691</v>
      </c>
      <c r="H57" s="133">
        <v>2777</v>
      </c>
    </row>
    <row r="58" spans="2:8" ht="45.75" customHeight="1">
      <c r="B58" s="134"/>
      <c r="C58" s="1291" t="s">
        <v>602</v>
      </c>
      <c r="D58" s="1292"/>
      <c r="E58" s="1293"/>
      <c r="F58" s="135">
        <v>1885</v>
      </c>
      <c r="G58" s="135">
        <v>1896</v>
      </c>
      <c r="H58" s="136">
        <v>1908</v>
      </c>
    </row>
    <row r="59" spans="2:8" ht="45.75" customHeight="1">
      <c r="B59" s="134"/>
      <c r="C59" s="1291" t="s">
        <v>603</v>
      </c>
      <c r="D59" s="1292"/>
      <c r="E59" s="1293"/>
      <c r="F59" s="135">
        <v>638</v>
      </c>
      <c r="G59" s="135">
        <v>638</v>
      </c>
      <c r="H59" s="136">
        <v>640</v>
      </c>
    </row>
    <row r="60" spans="2:8" ht="45.75" customHeight="1">
      <c r="B60" s="134"/>
      <c r="C60" s="1291" t="s">
        <v>606</v>
      </c>
      <c r="D60" s="1292"/>
      <c r="E60" s="1293"/>
      <c r="F60" s="135">
        <v>16</v>
      </c>
      <c r="G60" s="135">
        <v>22</v>
      </c>
      <c r="H60" s="136">
        <v>69</v>
      </c>
    </row>
    <row r="61" spans="2:8" ht="45.75" customHeight="1">
      <c r="B61" s="134"/>
      <c r="C61" s="1291" t="s">
        <v>604</v>
      </c>
      <c r="D61" s="1292"/>
      <c r="E61" s="1293"/>
      <c r="F61" s="135">
        <v>63</v>
      </c>
      <c r="G61" s="135">
        <v>66</v>
      </c>
      <c r="H61" s="136">
        <v>67</v>
      </c>
    </row>
    <row r="62" spans="2:8" ht="45.75" customHeight="1" thickBot="1">
      <c r="B62" s="137"/>
      <c r="C62" s="1294" t="s">
        <v>605</v>
      </c>
      <c r="D62" s="1295"/>
      <c r="E62" s="1296"/>
      <c r="F62" s="138">
        <v>2</v>
      </c>
      <c r="G62" s="138">
        <v>25</v>
      </c>
      <c r="H62" s="139">
        <v>48</v>
      </c>
    </row>
    <row r="63" spans="2:8" ht="52.5" customHeight="1" thickBot="1">
      <c r="B63" s="140"/>
      <c r="C63" s="1297" t="s">
        <v>50</v>
      </c>
      <c r="D63" s="1297"/>
      <c r="E63" s="1298"/>
      <c r="F63" s="141">
        <v>4802</v>
      </c>
      <c r="G63" s="141">
        <v>4953</v>
      </c>
      <c r="H63" s="142">
        <v>5118</v>
      </c>
    </row>
    <row r="64" spans="2:8" ht="15" customHeight="1"/>
    <row r="65" ht="0" hidden="1" customHeight="1"/>
    <row r="66" ht="0" hidden="1" customHeight="1"/>
  </sheetData>
  <sheetProtection algorithmName="SHA-512" hashValue="YIHVcKgEccEAEreukuSrmug9mBZPNw84nfUGcNUjDl7iPcl2sTYrCot6qciqwDThs2dSaigFCtEdQ4T403Dc6w==" saltValue="VzgotBZBVzchnauMsraT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V16" zoomScaleNormal="100" zoomScaleSheetLayoutView="55" workbookViewId="0">
      <selection activeCell="CU20" sqref="CU20"/>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636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627</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555</v>
      </c>
      <c r="BQ50" s="1309"/>
      <c r="BR50" s="1309"/>
      <c r="BS50" s="1309"/>
      <c r="BT50" s="1309"/>
      <c r="BU50" s="1309"/>
      <c r="BV50" s="1309"/>
      <c r="BW50" s="1309"/>
      <c r="BX50" s="1309" t="s">
        <v>556</v>
      </c>
      <c r="BY50" s="1309"/>
      <c r="BZ50" s="1309"/>
      <c r="CA50" s="1309"/>
      <c r="CB50" s="1309"/>
      <c r="CC50" s="1309"/>
      <c r="CD50" s="1309"/>
      <c r="CE50" s="1309"/>
      <c r="CF50" s="1309" t="s">
        <v>557</v>
      </c>
      <c r="CG50" s="1309"/>
      <c r="CH50" s="1309"/>
      <c r="CI50" s="1309"/>
      <c r="CJ50" s="1309"/>
      <c r="CK50" s="1309"/>
      <c r="CL50" s="1309"/>
      <c r="CM50" s="1309"/>
      <c r="CN50" s="1309" t="s">
        <v>558</v>
      </c>
      <c r="CO50" s="1309"/>
      <c r="CP50" s="1309"/>
      <c r="CQ50" s="1309"/>
      <c r="CR50" s="1309"/>
      <c r="CS50" s="1309"/>
      <c r="CT50" s="1309"/>
      <c r="CU50" s="1309"/>
      <c r="CV50" s="1309" t="s">
        <v>559</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628</v>
      </c>
      <c r="AO51" s="1312"/>
      <c r="AP51" s="1312"/>
      <c r="AQ51" s="1312"/>
      <c r="AR51" s="1312"/>
      <c r="AS51" s="1312"/>
      <c r="AT51" s="1312"/>
      <c r="AU51" s="1312"/>
      <c r="AV51" s="1312"/>
      <c r="AW51" s="1312"/>
      <c r="AX51" s="1312"/>
      <c r="AY51" s="1312"/>
      <c r="AZ51" s="1312"/>
      <c r="BA51" s="1312"/>
      <c r="BB51" s="1312" t="s">
        <v>629</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0"/>
      <c r="CW51" s="1311"/>
      <c r="CX51" s="1311"/>
      <c r="CY51" s="1311"/>
      <c r="CZ51" s="1311"/>
      <c r="DA51" s="1311"/>
      <c r="DB51" s="1311"/>
      <c r="DC51" s="1311"/>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630</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71.7</v>
      </c>
      <c r="BY53" s="1311"/>
      <c r="BZ53" s="1311"/>
      <c r="CA53" s="1311"/>
      <c r="CB53" s="1311"/>
      <c r="CC53" s="1311"/>
      <c r="CD53" s="1311"/>
      <c r="CE53" s="1311"/>
      <c r="CF53" s="1311">
        <v>70</v>
      </c>
      <c r="CG53" s="1311"/>
      <c r="CH53" s="1311"/>
      <c r="CI53" s="1311"/>
      <c r="CJ53" s="1311"/>
      <c r="CK53" s="1311"/>
      <c r="CL53" s="1311"/>
      <c r="CM53" s="1311"/>
      <c r="CN53" s="1311">
        <v>78.3</v>
      </c>
      <c r="CO53" s="1311"/>
      <c r="CP53" s="1311"/>
      <c r="CQ53" s="1311"/>
      <c r="CR53" s="1311"/>
      <c r="CS53" s="1311"/>
      <c r="CT53" s="1311"/>
      <c r="CU53" s="1311"/>
      <c r="CV53" s="1310"/>
      <c r="CW53" s="1311"/>
      <c r="CX53" s="1311"/>
      <c r="CY53" s="1311"/>
      <c r="CZ53" s="1311"/>
      <c r="DA53" s="1311"/>
      <c r="DB53" s="1311"/>
      <c r="DC53" s="1311"/>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05"/>
      <c r="H55" s="1305"/>
      <c r="I55" s="1305"/>
      <c r="J55" s="1305"/>
      <c r="K55" s="1322"/>
      <c r="L55" s="1322"/>
      <c r="M55" s="1322"/>
      <c r="N55" s="1322"/>
      <c r="AN55" s="1309" t="s">
        <v>631</v>
      </c>
      <c r="AO55" s="1309"/>
      <c r="AP55" s="1309"/>
      <c r="AQ55" s="1309"/>
      <c r="AR55" s="1309"/>
      <c r="AS55" s="1309"/>
      <c r="AT55" s="1309"/>
      <c r="AU55" s="1309"/>
      <c r="AV55" s="1309"/>
      <c r="AW55" s="1309"/>
      <c r="AX55" s="1309"/>
      <c r="AY55" s="1309"/>
      <c r="AZ55" s="1309"/>
      <c r="BA55" s="1309"/>
      <c r="BB55" s="1312" t="s">
        <v>629</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27</v>
      </c>
      <c r="BY55" s="1311"/>
      <c r="BZ55" s="1311"/>
      <c r="CA55" s="1311"/>
      <c r="CB55" s="1311"/>
      <c r="CC55" s="1311"/>
      <c r="CD55" s="1311"/>
      <c r="CE55" s="1311"/>
      <c r="CF55" s="1311">
        <v>25.4</v>
      </c>
      <c r="CG55" s="1311"/>
      <c r="CH55" s="1311"/>
      <c r="CI55" s="1311"/>
      <c r="CJ55" s="1311"/>
      <c r="CK55" s="1311"/>
      <c r="CL55" s="1311"/>
      <c r="CM55" s="1311"/>
      <c r="CN55" s="1311">
        <v>23.4</v>
      </c>
      <c r="CO55" s="1311"/>
      <c r="CP55" s="1311"/>
      <c r="CQ55" s="1311"/>
      <c r="CR55" s="1311"/>
      <c r="CS55" s="1311"/>
      <c r="CT55" s="1311"/>
      <c r="CU55" s="1311"/>
      <c r="CV55" s="1310"/>
      <c r="CW55" s="1311"/>
      <c r="CX55" s="1311"/>
      <c r="CY55" s="1311"/>
      <c r="CZ55" s="1311"/>
      <c r="DA55" s="1311"/>
      <c r="DB55" s="1311"/>
      <c r="DC55" s="1311"/>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630</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57.2</v>
      </c>
      <c r="BY57" s="1311"/>
      <c r="BZ57" s="1311"/>
      <c r="CA57" s="1311"/>
      <c r="CB57" s="1311"/>
      <c r="CC57" s="1311"/>
      <c r="CD57" s="1311"/>
      <c r="CE57" s="1311"/>
      <c r="CF57" s="1311">
        <v>58.7</v>
      </c>
      <c r="CG57" s="1311"/>
      <c r="CH57" s="1311"/>
      <c r="CI57" s="1311"/>
      <c r="CJ57" s="1311"/>
      <c r="CK57" s="1311"/>
      <c r="CL57" s="1311"/>
      <c r="CM57" s="1311"/>
      <c r="CN57" s="1311">
        <v>59.2</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632</v>
      </c>
    </row>
    <row r="64" spans="1:109">
      <c r="B64" s="394"/>
      <c r="G64" s="401"/>
      <c r="I64" s="414"/>
      <c r="J64" s="414"/>
      <c r="K64" s="414"/>
      <c r="L64" s="414"/>
      <c r="M64" s="414"/>
      <c r="N64" s="415"/>
      <c r="AM64" s="401"/>
      <c r="AN64" s="401" t="s">
        <v>626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637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627</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555</v>
      </c>
      <c r="BQ72" s="1309"/>
      <c r="BR72" s="1309"/>
      <c r="BS72" s="1309"/>
      <c r="BT72" s="1309"/>
      <c r="BU72" s="1309"/>
      <c r="BV72" s="1309"/>
      <c r="BW72" s="1309"/>
      <c r="BX72" s="1309" t="s">
        <v>556</v>
      </c>
      <c r="BY72" s="1309"/>
      <c r="BZ72" s="1309"/>
      <c r="CA72" s="1309"/>
      <c r="CB72" s="1309"/>
      <c r="CC72" s="1309"/>
      <c r="CD72" s="1309"/>
      <c r="CE72" s="1309"/>
      <c r="CF72" s="1309" t="s">
        <v>557</v>
      </c>
      <c r="CG72" s="1309"/>
      <c r="CH72" s="1309"/>
      <c r="CI72" s="1309"/>
      <c r="CJ72" s="1309"/>
      <c r="CK72" s="1309"/>
      <c r="CL72" s="1309"/>
      <c r="CM72" s="1309"/>
      <c r="CN72" s="1309" t="s">
        <v>558</v>
      </c>
      <c r="CO72" s="1309"/>
      <c r="CP72" s="1309"/>
      <c r="CQ72" s="1309"/>
      <c r="CR72" s="1309"/>
      <c r="CS72" s="1309"/>
      <c r="CT72" s="1309"/>
      <c r="CU72" s="1309"/>
      <c r="CV72" s="1309" t="s">
        <v>559</v>
      </c>
      <c r="CW72" s="1309"/>
      <c r="CX72" s="1309"/>
      <c r="CY72" s="1309"/>
      <c r="CZ72" s="1309"/>
      <c r="DA72" s="1309"/>
      <c r="DB72" s="1309"/>
      <c r="DC72" s="1309"/>
    </row>
    <row r="73" spans="2:107">
      <c r="B73" s="394"/>
      <c r="G73" s="1323"/>
      <c r="H73" s="1323"/>
      <c r="I73" s="1323"/>
      <c r="J73" s="1323"/>
      <c r="K73" s="1326"/>
      <c r="L73" s="1326"/>
      <c r="M73" s="1326"/>
      <c r="N73" s="1326"/>
      <c r="AM73" s="403"/>
      <c r="AN73" s="1312" t="s">
        <v>628</v>
      </c>
      <c r="AO73" s="1312"/>
      <c r="AP73" s="1312"/>
      <c r="AQ73" s="1312"/>
      <c r="AR73" s="1312"/>
      <c r="AS73" s="1312"/>
      <c r="AT73" s="1312"/>
      <c r="AU73" s="1312"/>
      <c r="AV73" s="1312"/>
      <c r="AW73" s="1312"/>
      <c r="AX73" s="1312"/>
      <c r="AY73" s="1312"/>
      <c r="AZ73" s="1312"/>
      <c r="BA73" s="1312"/>
      <c r="BB73" s="1312" t="s">
        <v>629</v>
      </c>
      <c r="BC73" s="1312"/>
      <c r="BD73" s="1312"/>
      <c r="BE73" s="1312"/>
      <c r="BF73" s="1312"/>
      <c r="BG73" s="1312"/>
      <c r="BH73" s="1312"/>
      <c r="BI73" s="1312"/>
      <c r="BJ73" s="1312"/>
      <c r="BK73" s="1312"/>
      <c r="BL73" s="1312"/>
      <c r="BM73" s="1312"/>
      <c r="BN73" s="1312"/>
      <c r="BO73" s="1312"/>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633</v>
      </c>
      <c r="BC75" s="1312"/>
      <c r="BD75" s="1312"/>
      <c r="BE75" s="1312"/>
      <c r="BF75" s="1312"/>
      <c r="BG75" s="1312"/>
      <c r="BH75" s="1312"/>
      <c r="BI75" s="1312"/>
      <c r="BJ75" s="1312"/>
      <c r="BK75" s="1312"/>
      <c r="BL75" s="1312"/>
      <c r="BM75" s="1312"/>
      <c r="BN75" s="1312"/>
      <c r="BO75" s="1312"/>
      <c r="BP75" s="1311">
        <v>6.8</v>
      </c>
      <c r="BQ75" s="1311"/>
      <c r="BR75" s="1311"/>
      <c r="BS75" s="1311"/>
      <c r="BT75" s="1311"/>
      <c r="BU75" s="1311"/>
      <c r="BV75" s="1311"/>
      <c r="BW75" s="1311"/>
      <c r="BX75" s="1311">
        <v>6.4</v>
      </c>
      <c r="BY75" s="1311"/>
      <c r="BZ75" s="1311"/>
      <c r="CA75" s="1311"/>
      <c r="CB75" s="1311"/>
      <c r="CC75" s="1311"/>
      <c r="CD75" s="1311"/>
      <c r="CE75" s="1311"/>
      <c r="CF75" s="1311">
        <v>6.3</v>
      </c>
      <c r="CG75" s="1311"/>
      <c r="CH75" s="1311"/>
      <c r="CI75" s="1311"/>
      <c r="CJ75" s="1311"/>
      <c r="CK75" s="1311"/>
      <c r="CL75" s="1311"/>
      <c r="CM75" s="1311"/>
      <c r="CN75" s="1311">
        <v>5.9</v>
      </c>
      <c r="CO75" s="1311"/>
      <c r="CP75" s="1311"/>
      <c r="CQ75" s="1311"/>
      <c r="CR75" s="1311"/>
      <c r="CS75" s="1311"/>
      <c r="CT75" s="1311"/>
      <c r="CU75" s="1311"/>
      <c r="CV75" s="1311">
        <v>5.2</v>
      </c>
      <c r="CW75" s="1311"/>
      <c r="CX75" s="1311"/>
      <c r="CY75" s="1311"/>
      <c r="CZ75" s="1311"/>
      <c r="DA75" s="1311"/>
      <c r="DB75" s="1311"/>
      <c r="DC75" s="1311"/>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05"/>
      <c r="H77" s="1305"/>
      <c r="I77" s="1305"/>
      <c r="J77" s="1305"/>
      <c r="K77" s="1326"/>
      <c r="L77" s="1326"/>
      <c r="M77" s="1326"/>
      <c r="N77" s="1326"/>
      <c r="AN77" s="1309" t="s">
        <v>631</v>
      </c>
      <c r="AO77" s="1309"/>
      <c r="AP77" s="1309"/>
      <c r="AQ77" s="1309"/>
      <c r="AR77" s="1309"/>
      <c r="AS77" s="1309"/>
      <c r="AT77" s="1309"/>
      <c r="AU77" s="1309"/>
      <c r="AV77" s="1309"/>
      <c r="AW77" s="1309"/>
      <c r="AX77" s="1309"/>
      <c r="AY77" s="1309"/>
      <c r="AZ77" s="1309"/>
      <c r="BA77" s="1309"/>
      <c r="BB77" s="1312" t="s">
        <v>629</v>
      </c>
      <c r="BC77" s="1312"/>
      <c r="BD77" s="1312"/>
      <c r="BE77" s="1312"/>
      <c r="BF77" s="1312"/>
      <c r="BG77" s="1312"/>
      <c r="BH77" s="1312"/>
      <c r="BI77" s="1312"/>
      <c r="BJ77" s="1312"/>
      <c r="BK77" s="1312"/>
      <c r="BL77" s="1312"/>
      <c r="BM77" s="1312"/>
      <c r="BN77" s="1312"/>
      <c r="BO77" s="1312"/>
      <c r="BP77" s="1311">
        <v>17.899999999999999</v>
      </c>
      <c r="BQ77" s="1311"/>
      <c r="BR77" s="1311"/>
      <c r="BS77" s="1311"/>
      <c r="BT77" s="1311"/>
      <c r="BU77" s="1311"/>
      <c r="BV77" s="1311"/>
      <c r="BW77" s="1311"/>
      <c r="BX77" s="1311">
        <v>27</v>
      </c>
      <c r="BY77" s="1311"/>
      <c r="BZ77" s="1311"/>
      <c r="CA77" s="1311"/>
      <c r="CB77" s="1311"/>
      <c r="CC77" s="1311"/>
      <c r="CD77" s="1311"/>
      <c r="CE77" s="1311"/>
      <c r="CF77" s="1311">
        <v>25.4</v>
      </c>
      <c r="CG77" s="1311"/>
      <c r="CH77" s="1311"/>
      <c r="CI77" s="1311"/>
      <c r="CJ77" s="1311"/>
      <c r="CK77" s="1311"/>
      <c r="CL77" s="1311"/>
      <c r="CM77" s="1311"/>
      <c r="CN77" s="1311">
        <v>23.4</v>
      </c>
      <c r="CO77" s="1311"/>
      <c r="CP77" s="1311"/>
      <c r="CQ77" s="1311"/>
      <c r="CR77" s="1311"/>
      <c r="CS77" s="1311"/>
      <c r="CT77" s="1311"/>
      <c r="CU77" s="1311"/>
      <c r="CV77" s="1311">
        <v>7.7</v>
      </c>
      <c r="CW77" s="1311"/>
      <c r="CX77" s="1311"/>
      <c r="CY77" s="1311"/>
      <c r="CZ77" s="1311"/>
      <c r="DA77" s="1311"/>
      <c r="DB77" s="1311"/>
      <c r="DC77" s="1311"/>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633</v>
      </c>
      <c r="BC79" s="1312"/>
      <c r="BD79" s="1312"/>
      <c r="BE79" s="1312"/>
      <c r="BF79" s="1312"/>
      <c r="BG79" s="1312"/>
      <c r="BH79" s="1312"/>
      <c r="BI79" s="1312"/>
      <c r="BJ79" s="1312"/>
      <c r="BK79" s="1312"/>
      <c r="BL79" s="1312"/>
      <c r="BM79" s="1312"/>
      <c r="BN79" s="1312"/>
      <c r="BO79" s="1312"/>
      <c r="BP79" s="1311">
        <v>9.5</v>
      </c>
      <c r="BQ79" s="1311"/>
      <c r="BR79" s="1311"/>
      <c r="BS79" s="1311"/>
      <c r="BT79" s="1311"/>
      <c r="BU79" s="1311"/>
      <c r="BV79" s="1311"/>
      <c r="BW79" s="1311"/>
      <c r="BX79" s="1311">
        <v>8.6999999999999993</v>
      </c>
      <c r="BY79" s="1311"/>
      <c r="BZ79" s="1311"/>
      <c r="CA79" s="1311"/>
      <c r="CB79" s="1311"/>
      <c r="CC79" s="1311"/>
      <c r="CD79" s="1311"/>
      <c r="CE79" s="1311"/>
      <c r="CF79" s="1311">
        <v>8.6</v>
      </c>
      <c r="CG79" s="1311"/>
      <c r="CH79" s="1311"/>
      <c r="CI79" s="1311"/>
      <c r="CJ79" s="1311"/>
      <c r="CK79" s="1311"/>
      <c r="CL79" s="1311"/>
      <c r="CM79" s="1311"/>
      <c r="CN79" s="1311">
        <v>8.5</v>
      </c>
      <c r="CO79" s="1311"/>
      <c r="CP79" s="1311"/>
      <c r="CQ79" s="1311"/>
      <c r="CR79" s="1311"/>
      <c r="CS79" s="1311"/>
      <c r="CT79" s="1311"/>
      <c r="CU79" s="1311"/>
      <c r="CV79" s="1311">
        <v>8.6</v>
      </c>
      <c r="CW79" s="1311"/>
      <c r="CX79" s="1311"/>
      <c r="CY79" s="1311"/>
      <c r="CZ79" s="1311"/>
      <c r="DA79" s="1311"/>
      <c r="DB79" s="1311"/>
      <c r="DC79" s="1311"/>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ojhHVTSe4gHuoLX/VEVFVlfbeTZubR6TyhjvCrogeUVjZGKRf/kim45f0zhbCsc6ATanMxc4anaEcQG1uItWQ==" saltValue="v3aD0tPjRjm43kTTP8U6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NQ7qqY+3w1lrsvvzo0RYg8iM4o02z3jUnUhKNrNww48aPM+ufNhJo1Q8n/rign5j5SZhOJmRS8an0SrAdCj4A==" saltValue="JDbHNdNIlpK4MsZAOTitN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oYnvRFW1UewqO12ZvsYqWedfwuHLG3F8JblmH9XMMiUIq5c73A7LYoV0gl6jW6mvrfUZVB4ohIG6u0wX1TbMw==" saltValue="QuMgE12BMp674WTkKLmem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552</v>
      </c>
      <c r="G2" s="156"/>
      <c r="H2" s="157"/>
    </row>
    <row r="3" spans="1:8">
      <c r="A3" s="153" t="s">
        <v>545</v>
      </c>
      <c r="B3" s="158"/>
      <c r="C3" s="159"/>
      <c r="D3" s="160">
        <v>36993</v>
      </c>
      <c r="E3" s="161"/>
      <c r="F3" s="162">
        <v>119685</v>
      </c>
      <c r="G3" s="163"/>
      <c r="H3" s="164"/>
    </row>
    <row r="4" spans="1:8">
      <c r="A4" s="165"/>
      <c r="B4" s="166"/>
      <c r="C4" s="167"/>
      <c r="D4" s="168">
        <v>18142</v>
      </c>
      <c r="E4" s="169"/>
      <c r="F4" s="170">
        <v>68464</v>
      </c>
      <c r="G4" s="171"/>
      <c r="H4" s="172"/>
    </row>
    <row r="5" spans="1:8">
      <c r="A5" s="153" t="s">
        <v>547</v>
      </c>
      <c r="B5" s="158"/>
      <c r="C5" s="159"/>
      <c r="D5" s="160">
        <v>69455</v>
      </c>
      <c r="E5" s="161"/>
      <c r="F5" s="162">
        <v>109920</v>
      </c>
      <c r="G5" s="163"/>
      <c r="H5" s="164"/>
    </row>
    <row r="6" spans="1:8">
      <c r="A6" s="165"/>
      <c r="B6" s="166"/>
      <c r="C6" s="167"/>
      <c r="D6" s="168">
        <v>33705</v>
      </c>
      <c r="E6" s="169"/>
      <c r="F6" s="170">
        <v>62739</v>
      </c>
      <c r="G6" s="171"/>
      <c r="H6" s="172"/>
    </row>
    <row r="7" spans="1:8">
      <c r="A7" s="153" t="s">
        <v>548</v>
      </c>
      <c r="B7" s="158"/>
      <c r="C7" s="159"/>
      <c r="D7" s="160">
        <v>95125</v>
      </c>
      <c r="E7" s="161"/>
      <c r="F7" s="162">
        <v>119882</v>
      </c>
      <c r="G7" s="163"/>
      <c r="H7" s="164"/>
    </row>
    <row r="8" spans="1:8">
      <c r="A8" s="165"/>
      <c r="B8" s="166"/>
      <c r="C8" s="167"/>
      <c r="D8" s="168">
        <v>18657</v>
      </c>
      <c r="E8" s="169"/>
      <c r="F8" s="170">
        <v>66481</v>
      </c>
      <c r="G8" s="171"/>
      <c r="H8" s="172"/>
    </row>
    <row r="9" spans="1:8">
      <c r="A9" s="153" t="s">
        <v>549</v>
      </c>
      <c r="B9" s="158"/>
      <c r="C9" s="159"/>
      <c r="D9" s="160">
        <v>31338</v>
      </c>
      <c r="E9" s="161"/>
      <c r="F9" s="162">
        <v>116162</v>
      </c>
      <c r="G9" s="163"/>
      <c r="H9" s="164"/>
    </row>
    <row r="10" spans="1:8">
      <c r="A10" s="165"/>
      <c r="B10" s="166"/>
      <c r="C10" s="167"/>
      <c r="D10" s="168">
        <v>14758</v>
      </c>
      <c r="E10" s="169"/>
      <c r="F10" s="170">
        <v>61562</v>
      </c>
      <c r="G10" s="171"/>
      <c r="H10" s="172"/>
    </row>
    <row r="11" spans="1:8">
      <c r="A11" s="153" t="s">
        <v>550</v>
      </c>
      <c r="B11" s="158"/>
      <c r="C11" s="159"/>
      <c r="D11" s="160">
        <v>99742</v>
      </c>
      <c r="E11" s="161"/>
      <c r="F11" s="162">
        <v>121449</v>
      </c>
      <c r="G11" s="163"/>
      <c r="H11" s="164"/>
    </row>
    <row r="12" spans="1:8">
      <c r="A12" s="165"/>
      <c r="B12" s="166"/>
      <c r="C12" s="173"/>
      <c r="D12" s="168">
        <v>20688</v>
      </c>
      <c r="E12" s="169"/>
      <c r="F12" s="170">
        <v>62922</v>
      </c>
      <c r="G12" s="171"/>
      <c r="H12" s="172"/>
    </row>
    <row r="13" spans="1:8">
      <c r="A13" s="153"/>
      <c r="B13" s="158"/>
      <c r="C13" s="174"/>
      <c r="D13" s="175">
        <v>66531</v>
      </c>
      <c r="E13" s="176"/>
      <c r="F13" s="177">
        <v>117420</v>
      </c>
      <c r="G13" s="178"/>
      <c r="H13" s="164"/>
    </row>
    <row r="14" spans="1:8">
      <c r="A14" s="165"/>
      <c r="B14" s="166"/>
      <c r="C14" s="167"/>
      <c r="D14" s="168">
        <v>21190</v>
      </c>
      <c r="E14" s="169"/>
      <c r="F14" s="170">
        <v>64434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23.14</v>
      </c>
      <c r="C19" s="179">
        <f>ROUND(VALUE(SUBSTITUTE(実質収支比率等に係る経年分析!G$48,"▲","-")),2)</f>
        <v>21.71</v>
      </c>
      <c r="D19" s="179">
        <f>ROUND(VALUE(SUBSTITUTE(実質収支比率等に係る経年分析!H$48,"▲","-")),2)</f>
        <v>24.53</v>
      </c>
      <c r="E19" s="179">
        <f>ROUND(VALUE(SUBSTITUTE(実質収支比率等に係る経年分析!I$48,"▲","-")),2)</f>
        <v>14.38</v>
      </c>
      <c r="F19" s="179">
        <f>ROUND(VALUE(SUBSTITUTE(実質収支比率等に係る経年分析!J$48,"▲","-")),2)</f>
        <v>10.66</v>
      </c>
    </row>
    <row r="20" spans="1:11">
      <c r="A20" s="179" t="s">
        <v>54</v>
      </c>
      <c r="B20" s="179">
        <f>ROUND(VALUE(SUBSTITUTE(実質収支比率等に係る経年分析!F$47,"▲","-")),2)</f>
        <v>52.2</v>
      </c>
      <c r="C20" s="179">
        <f>ROUND(VALUE(SUBSTITUTE(実質収支比率等に係る経年分析!G$47,"▲","-")),2)</f>
        <v>54.99</v>
      </c>
      <c r="D20" s="179">
        <f>ROUND(VALUE(SUBSTITUTE(実質収支比率等に係る経年分析!H$47,"▲","-")),2)</f>
        <v>44.98</v>
      </c>
      <c r="E20" s="179">
        <f>ROUND(VALUE(SUBSTITUTE(実質収支比率等に係る経年分析!I$47,"▲","-")),2)</f>
        <v>48.87</v>
      </c>
      <c r="F20" s="179">
        <f>ROUND(VALUE(SUBSTITUTE(実質収支比率等に係る経年分析!J$47,"▲","-")),2)</f>
        <v>51.71</v>
      </c>
    </row>
    <row r="21" spans="1:11">
      <c r="A21" s="179" t="s">
        <v>55</v>
      </c>
      <c r="B21" s="179">
        <f>IF(ISNUMBER(VALUE(SUBSTITUTE(実質収支比率等に係る経年分析!F$49,"▲","-"))),ROUND(VALUE(SUBSTITUTE(実質収支比率等に係る経年分析!F$49,"▲","-")),2),NA())</f>
        <v>6.05</v>
      </c>
      <c r="C21" s="179">
        <f>IF(ISNUMBER(VALUE(SUBSTITUTE(実質収支比率等に係る経年分析!G$49,"▲","-"))),ROUND(VALUE(SUBSTITUTE(実質収支比率等に係る経年分析!G$49,"▲","-")),2),NA())</f>
        <v>0.25</v>
      </c>
      <c r="D21" s="179">
        <f>IF(ISNUMBER(VALUE(SUBSTITUTE(実質収支比率等に係る経年分析!H$49,"▲","-"))),ROUND(VALUE(SUBSTITUTE(実質収支比率等に係る経年分析!H$49,"▲","-")),2),NA())</f>
        <v>-12.33</v>
      </c>
      <c r="E21" s="179">
        <f>IF(ISNUMBER(VALUE(SUBSTITUTE(実質収支比率等に係る経年分析!I$49,"▲","-"))),ROUND(VALUE(SUBSTITUTE(実質収支比率等に係る経年分析!I$49,"▲","-")),2),NA())</f>
        <v>-7.79</v>
      </c>
      <c r="F21" s="179">
        <f>IF(ISNUMBER(VALUE(SUBSTITUTE(実質収支比率等に係る経年分析!J$49,"▲","-"))),ROUND(VALUE(SUBSTITUTE(実質収支比率等に係る経年分析!J$49,"▲","-")),2),NA())</f>
        <v>-1.1399999999999999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学校給食センター事業特別会計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町立緑ヶ丘病院事業特別会計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1.64</v>
      </c>
      <c r="D32" s="180">
        <f>IF(ROUND(VALUE(SUBSTITUTE(連結実質赤字比率に係る赤字・黒字の構成分析!G$38,"▲", "-")), 2) &lt; 0, ABS(ROUND(VALUE(SUBSTITUTE(連結実質赤字比率に係る赤字・黒字の構成分析!G$38,"▲", "-")), 2)), NA())</f>
        <v>0.54</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3.85</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c r="A33" s="180" t="str">
        <f>IF(連結実質赤字比率に係る赤字・黒字の構成分析!C$37="",NA(),連結実質赤字比率に係る赤字・黒字の構成分析!C$37)</f>
        <v>住宅新築資金等貸付事業特別会計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2.5099999999999998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c r="A34" s="180" t="str">
        <f>IF(連結実質赤字比率に係る赤字・黒字の構成分析!C$36="",NA(),連結実質赤字比率に係る赤字・黒字の構成分析!C$36)</f>
        <v>上水道事業特別会計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8.61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9.3000000000000007</v>
      </c>
    </row>
    <row r="36" spans="1:16">
      <c r="A36" s="180" t="str">
        <f>IF(連結実質赤字比率に係る赤字・黒字の構成分析!C$34="",NA(),連結実質赤字比率に係る赤字・黒字の構成分析!C$34)</f>
        <v>国民健康保険事業勘定特別会計</v>
      </c>
      <c r="B36" s="180">
        <f>IF(ROUND(VALUE(SUBSTITUTE(連結実質赤字比率に係る赤字・黒字の構成分析!F$34,"▲", "-")), 2) &lt; 0, ABS(ROUND(VALUE(SUBSTITUTE(連結実質赤字比率に係る赤字・黒字の構成分析!F$34,"▲", "-")), 2)), NA())</f>
        <v>5.7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5.87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4.1500000000000004</v>
      </c>
      <c r="K36" s="180" t="e">
        <f>IF(ROUND(VALUE(SUBSTITUTE(連結実質赤字比率に係る赤字・黒字の構成分析!J$34,"▲", "-")), 2) &gt;= 0, ABS(ROUND(VALUE(SUBSTITUTE(連結実質赤字比率に係る赤字・黒字の構成分析!J$34,"▲", "-")), 2)), NA())</f>
        <v>#N/A</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393</v>
      </c>
      <c r="E42" s="181"/>
      <c r="F42" s="181"/>
      <c r="G42" s="181">
        <f>'実質公債費比率（分子）の構造'!L$52</f>
        <v>366</v>
      </c>
      <c r="H42" s="181"/>
      <c r="I42" s="181"/>
      <c r="J42" s="181">
        <f>'実質公債費比率（分子）の構造'!M$52</f>
        <v>372</v>
      </c>
      <c r="K42" s="181"/>
      <c r="L42" s="181"/>
      <c r="M42" s="181">
        <f>'実質公債費比率（分子）の構造'!N$52</f>
        <v>368</v>
      </c>
      <c r="N42" s="181"/>
      <c r="O42" s="181"/>
      <c r="P42" s="181">
        <f>'実質公債費比率（分子）の構造'!O$52</f>
        <v>368</v>
      </c>
    </row>
    <row r="43" spans="1:16">
      <c r="A43" s="181" t="s">
        <v>63</v>
      </c>
      <c r="B43" s="181">
        <f>'実質公債費比率（分子）の構造'!K$51</f>
        <v>1</v>
      </c>
      <c r="C43" s="181"/>
      <c r="D43" s="181"/>
      <c r="E43" s="181">
        <f>'実質公債費比率（分子）の構造'!L$51</f>
        <v>3</v>
      </c>
      <c r="F43" s="181"/>
      <c r="G43" s="181"/>
      <c r="H43" s="181">
        <f>'実質公債費比率（分子）の構造'!M$51</f>
        <v>3</v>
      </c>
      <c r="I43" s="181"/>
      <c r="J43" s="181"/>
      <c r="K43" s="181">
        <f>'実質公債費比率（分子）の構造'!N$51</f>
        <v>3</v>
      </c>
      <c r="L43" s="181"/>
      <c r="M43" s="181"/>
      <c r="N43" s="181">
        <f>'実質公債費比率（分子）の構造'!O$51</f>
        <v>3</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69</v>
      </c>
      <c r="C45" s="181"/>
      <c r="D45" s="181"/>
      <c r="E45" s="181">
        <f>'実質公債費比率（分子）の構造'!L$49</f>
        <v>73</v>
      </c>
      <c r="F45" s="181"/>
      <c r="G45" s="181"/>
      <c r="H45" s="181">
        <f>'実質公債費比率（分子）の構造'!M$49</f>
        <v>68</v>
      </c>
      <c r="I45" s="181"/>
      <c r="J45" s="181"/>
      <c r="K45" s="181">
        <f>'実質公債費比率（分子）の構造'!N$49</f>
        <v>47</v>
      </c>
      <c r="L45" s="181"/>
      <c r="M45" s="181"/>
      <c r="N45" s="181">
        <f>'実質公債費比率（分子）の構造'!O$49</f>
        <v>47</v>
      </c>
      <c r="O45" s="181"/>
      <c r="P45" s="181"/>
    </row>
    <row r="46" spans="1:16">
      <c r="A46" s="181" t="s">
        <v>66</v>
      </c>
      <c r="B46" s="181">
        <f>'実質公債費比率（分子）の構造'!K$48</f>
        <v>1</v>
      </c>
      <c r="C46" s="181"/>
      <c r="D46" s="181"/>
      <c r="E46" s="181">
        <f>'実質公債費比率（分子）の構造'!L$48</f>
        <v>2</v>
      </c>
      <c r="F46" s="181"/>
      <c r="G46" s="181"/>
      <c r="H46" s="181">
        <f>'実質公債費比率（分子）の構造'!M$48</f>
        <v>3</v>
      </c>
      <c r="I46" s="181"/>
      <c r="J46" s="181"/>
      <c r="K46" s="181">
        <f>'実質公債費比率（分子）の構造'!N$48</f>
        <v>4</v>
      </c>
      <c r="L46" s="181"/>
      <c r="M46" s="181"/>
      <c r="N46" s="181">
        <f>'実質公債費比率（分子）の構造'!O$48</f>
        <v>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465</v>
      </c>
      <c r="C49" s="181"/>
      <c r="D49" s="181"/>
      <c r="E49" s="181">
        <f>'実質公債費比率（分子）の構造'!L$45</f>
        <v>446</v>
      </c>
      <c r="F49" s="181"/>
      <c r="G49" s="181"/>
      <c r="H49" s="181">
        <f>'実質公債費比率（分子）の構造'!M$45</f>
        <v>443</v>
      </c>
      <c r="I49" s="181"/>
      <c r="J49" s="181"/>
      <c r="K49" s="181">
        <f>'実質公債費比率（分子）の構造'!N$45</f>
        <v>436</v>
      </c>
      <c r="L49" s="181"/>
      <c r="M49" s="181"/>
      <c r="N49" s="181">
        <f>'実質公債費比率（分子）の構造'!O$45</f>
        <v>421</v>
      </c>
      <c r="O49" s="181"/>
      <c r="P49" s="181"/>
    </row>
    <row r="50" spans="1:16">
      <c r="A50" s="181" t="s">
        <v>70</v>
      </c>
      <c r="B50" s="181" t="e">
        <f>NA()</f>
        <v>#N/A</v>
      </c>
      <c r="C50" s="181">
        <f>IF(ISNUMBER('実質公債費比率（分子）の構造'!K$53),'実質公債費比率（分子）の構造'!K$53,NA())</f>
        <v>143</v>
      </c>
      <c r="D50" s="181" t="e">
        <f>NA()</f>
        <v>#N/A</v>
      </c>
      <c r="E50" s="181" t="e">
        <f>NA()</f>
        <v>#N/A</v>
      </c>
      <c r="F50" s="181">
        <f>IF(ISNUMBER('実質公債費比率（分子）の構造'!L$53),'実質公債費比率（分子）の構造'!L$53,NA())</f>
        <v>158</v>
      </c>
      <c r="G50" s="181" t="e">
        <f>NA()</f>
        <v>#N/A</v>
      </c>
      <c r="H50" s="181" t="e">
        <f>NA()</f>
        <v>#N/A</v>
      </c>
      <c r="I50" s="181">
        <f>IF(ISNUMBER('実質公債費比率（分子）の構造'!M$53),'実質公債費比率（分子）の構造'!M$53,NA())</f>
        <v>145</v>
      </c>
      <c r="J50" s="181" t="e">
        <f>NA()</f>
        <v>#N/A</v>
      </c>
      <c r="K50" s="181" t="e">
        <f>NA()</f>
        <v>#N/A</v>
      </c>
      <c r="L50" s="181">
        <f>IF(ISNUMBER('実質公債費比率（分子）の構造'!N$53),'実質公債費比率（分子）の構造'!N$53,NA())</f>
        <v>122</v>
      </c>
      <c r="M50" s="181" t="e">
        <f>NA()</f>
        <v>#N/A</v>
      </c>
      <c r="N50" s="181" t="e">
        <f>NA()</f>
        <v>#N/A</v>
      </c>
      <c r="O50" s="181">
        <f>IF(ISNUMBER('実質公債費比率（分子）の構造'!O$53),'実質公債費比率（分子）の構造'!O$53,NA())</f>
        <v>107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3670</v>
      </c>
      <c r="E56" s="180"/>
      <c r="F56" s="180"/>
      <c r="G56" s="180">
        <f>'将来負担比率（分子）の構造'!J$52</f>
        <v>3520</v>
      </c>
      <c r="H56" s="180"/>
      <c r="I56" s="180"/>
      <c r="J56" s="180">
        <f>'将来負担比率（分子）の構造'!K$52</f>
        <v>3413</v>
      </c>
      <c r="K56" s="180"/>
      <c r="L56" s="180"/>
      <c r="M56" s="180">
        <f>'将来負担比率（分子）の構造'!L$52</f>
        <v>3243</v>
      </c>
      <c r="N56" s="180"/>
      <c r="O56" s="180"/>
      <c r="P56" s="180">
        <f>'将来負担比率（分子）の構造'!M$52</f>
        <v>3141</v>
      </c>
    </row>
    <row r="57" spans="1:16">
      <c r="A57" s="180" t="s">
        <v>41</v>
      </c>
      <c r="B57" s="180"/>
      <c r="C57" s="180"/>
      <c r="D57" s="180">
        <f>'将来負担比率（分子）の構造'!I$51</f>
        <v>110</v>
      </c>
      <c r="E57" s="180"/>
      <c r="F57" s="180"/>
      <c r="G57" s="180">
        <f>'将来負担比率（分子）の構造'!J$51</f>
        <v>158</v>
      </c>
      <c r="H57" s="180"/>
      <c r="I57" s="180"/>
      <c r="J57" s="180">
        <f>'将来負担比率（分子）の構造'!K$51</f>
        <v>222</v>
      </c>
      <c r="K57" s="180"/>
      <c r="L57" s="180"/>
      <c r="M57" s="180">
        <f>'将来負担比率（分子）の構造'!L$51</f>
        <v>247</v>
      </c>
      <c r="N57" s="180"/>
      <c r="O57" s="180"/>
      <c r="P57" s="180">
        <f>'将来負担比率（分子）の構造'!M$51</f>
        <v>378</v>
      </c>
    </row>
    <row r="58" spans="1:16">
      <c r="A58" s="180" t="s">
        <v>40</v>
      </c>
      <c r="B58" s="180"/>
      <c r="C58" s="180"/>
      <c r="D58" s="180">
        <f>'将来負担比率（分子）の構造'!I$50</f>
        <v>4392</v>
      </c>
      <c r="E58" s="180"/>
      <c r="F58" s="180"/>
      <c r="G58" s="180">
        <f>'将来負担比率（分子）の構造'!J$50</f>
        <v>4540</v>
      </c>
      <c r="H58" s="180"/>
      <c r="I58" s="180"/>
      <c r="J58" s="180">
        <f>'将来負担比率（分子）の構造'!K$50</f>
        <v>4800</v>
      </c>
      <c r="K58" s="180"/>
      <c r="L58" s="180"/>
      <c r="M58" s="180">
        <f>'将来負担比率（分子）の構造'!L$50</f>
        <v>4950</v>
      </c>
      <c r="N58" s="180"/>
      <c r="O58" s="180"/>
      <c r="P58" s="180">
        <f>'将来負担比率（分子）の構造'!M$50</f>
        <v>5118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1060</v>
      </c>
      <c r="C62" s="180"/>
      <c r="D62" s="180"/>
      <c r="E62" s="180">
        <f>'将来負担比率（分子）の構造'!J$45</f>
        <v>1039</v>
      </c>
      <c r="F62" s="180"/>
      <c r="G62" s="180"/>
      <c r="H62" s="180">
        <f>'将来負担比率（分子）の構造'!K$45</f>
        <v>976</v>
      </c>
      <c r="I62" s="180"/>
      <c r="J62" s="180"/>
      <c r="K62" s="180">
        <f>'将来負担比率（分子）の構造'!L$45</f>
        <v>971</v>
      </c>
      <c r="L62" s="180"/>
      <c r="M62" s="180"/>
      <c r="N62" s="180">
        <f>'将来負担比率（分子）の構造'!M$45</f>
        <v>961</v>
      </c>
      <c r="O62" s="180"/>
      <c r="P62" s="180"/>
    </row>
    <row r="63" spans="1:16">
      <c r="A63" s="180" t="s">
        <v>33</v>
      </c>
      <c r="B63" s="180">
        <f>'将来負担比率（分子）の構造'!I$44</f>
        <v>312</v>
      </c>
      <c r="C63" s="180"/>
      <c r="D63" s="180"/>
      <c r="E63" s="180">
        <f>'将来負担比率（分子）の構造'!J$44</f>
        <v>240</v>
      </c>
      <c r="F63" s="180"/>
      <c r="G63" s="180"/>
      <c r="H63" s="180">
        <f>'将来負担比率（分子）の構造'!K$44</f>
        <v>184</v>
      </c>
      <c r="I63" s="180"/>
      <c r="J63" s="180"/>
      <c r="K63" s="180">
        <f>'将来負担比率（分子）の構造'!L$44</f>
        <v>151</v>
      </c>
      <c r="L63" s="180"/>
      <c r="M63" s="180"/>
      <c r="N63" s="180">
        <f>'将来負担比率（分子）の構造'!M$44</f>
        <v>112</v>
      </c>
      <c r="O63" s="180"/>
      <c r="P63" s="180"/>
    </row>
    <row r="64" spans="1:16">
      <c r="A64" s="180" t="s">
        <v>32</v>
      </c>
      <c r="B64" s="180">
        <f>'将来負担比率（分子）の構造'!I$43</f>
        <v>37</v>
      </c>
      <c r="C64" s="180"/>
      <c r="D64" s="180"/>
      <c r="E64" s="180">
        <f>'将来負担比率（分子）の構造'!J$43</f>
        <v>19</v>
      </c>
      <c r="F64" s="180"/>
      <c r="G64" s="180"/>
      <c r="H64" s="180">
        <f>'将来負担比率（分子）の構造'!K$43</f>
        <v>16</v>
      </c>
      <c r="I64" s="180"/>
      <c r="J64" s="180"/>
      <c r="K64" s="180">
        <f>'将来負担比率（分子）の構造'!L$43</f>
        <v>13</v>
      </c>
      <c r="L64" s="180"/>
      <c r="M64" s="180"/>
      <c r="N64" s="180">
        <f>'将来負担比率（分子）の構造'!M$43</f>
        <v>10</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4617</v>
      </c>
      <c r="C66" s="180"/>
      <c r="D66" s="180"/>
      <c r="E66" s="180">
        <f>'将来負担比率（分子）の構造'!J$41</f>
        <v>4651</v>
      </c>
      <c r="F66" s="180"/>
      <c r="G66" s="180"/>
      <c r="H66" s="180">
        <f>'将来負担比率（分子）の構造'!K$41</f>
        <v>4777</v>
      </c>
      <c r="I66" s="180"/>
      <c r="J66" s="180"/>
      <c r="K66" s="180">
        <f>'将来負担比率（分子）の構造'!L$41</f>
        <v>4610</v>
      </c>
      <c r="L66" s="180"/>
      <c r="M66" s="180"/>
      <c r="N66" s="180">
        <f>'将来負担比率（分子）の構造'!M$41</f>
        <v>4751</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1213</v>
      </c>
      <c r="C72" s="184">
        <f>基金残高に係る経年分析!G55</f>
        <v>1337</v>
      </c>
      <c r="D72" s="184">
        <f>基金残高に係る経年分析!H55</f>
        <v>1409</v>
      </c>
    </row>
    <row r="73" spans="1:16">
      <c r="A73" s="183" t="s">
        <v>77</v>
      </c>
      <c r="B73" s="184">
        <f>基金残高に係る経年分析!F56</f>
        <v>940</v>
      </c>
      <c r="C73" s="184">
        <f>基金残高に係る経年分析!G56</f>
        <v>926</v>
      </c>
      <c r="D73" s="184">
        <f>基金残高に係る経年分析!H56</f>
        <v>933</v>
      </c>
    </row>
    <row r="74" spans="1:16">
      <c r="A74" s="183" t="s">
        <v>78</v>
      </c>
      <c r="B74" s="184">
        <f>基金残高に係る経年分析!F57</f>
        <v>2649</v>
      </c>
      <c r="C74" s="184">
        <f>基金残高に係る経年分析!G57</f>
        <v>2691</v>
      </c>
      <c r="D74" s="184">
        <f>基金残高に係る経年分析!H57</f>
        <v>2777</v>
      </c>
    </row>
  </sheetData>
  <sheetProtection algorithmName="SHA-512" hashValue="+g2KjBKgzw9+9g8rc1XL20Ji55Vdc1v2sT1XiyiM+BPPlrE3zNYIkOZPwfvJHf4lhIQOCf4OTCOWJ9/NNcr5yQ==" saltValue="/bJuTAgpungbpo/L/iUR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556568</v>
      </c>
      <c r="S5" s="669"/>
      <c r="T5" s="669"/>
      <c r="U5" s="669"/>
      <c r="V5" s="669"/>
      <c r="W5" s="669"/>
      <c r="X5" s="669"/>
      <c r="Y5" s="670"/>
      <c r="Z5" s="671">
        <v>9.6</v>
      </c>
      <c r="AA5" s="671"/>
      <c r="AB5" s="671"/>
      <c r="AC5" s="671"/>
      <c r="AD5" s="672">
        <v>556568</v>
      </c>
      <c r="AE5" s="672"/>
      <c r="AF5" s="672"/>
      <c r="AG5" s="672"/>
      <c r="AH5" s="672"/>
      <c r="AI5" s="672"/>
      <c r="AJ5" s="672"/>
      <c r="AK5" s="672"/>
      <c r="AL5" s="673">
        <v>21.2</v>
      </c>
      <c r="AM5" s="674"/>
      <c r="AN5" s="674"/>
      <c r="AO5" s="675"/>
      <c r="AP5" s="665" t="s">
        <v>223</v>
      </c>
      <c r="AQ5" s="666"/>
      <c r="AR5" s="666"/>
      <c r="AS5" s="666"/>
      <c r="AT5" s="666"/>
      <c r="AU5" s="666"/>
      <c r="AV5" s="666"/>
      <c r="AW5" s="666"/>
      <c r="AX5" s="666"/>
      <c r="AY5" s="666"/>
      <c r="AZ5" s="666"/>
      <c r="BA5" s="666"/>
      <c r="BB5" s="666"/>
      <c r="BC5" s="666"/>
      <c r="BD5" s="666"/>
      <c r="BE5" s="666"/>
      <c r="BF5" s="667"/>
      <c r="BG5" s="679">
        <v>556568</v>
      </c>
      <c r="BH5" s="680"/>
      <c r="BI5" s="680"/>
      <c r="BJ5" s="680"/>
      <c r="BK5" s="680"/>
      <c r="BL5" s="680"/>
      <c r="BM5" s="680"/>
      <c r="BN5" s="681"/>
      <c r="BO5" s="682">
        <v>100</v>
      </c>
      <c r="BP5" s="682"/>
      <c r="BQ5" s="682"/>
      <c r="BR5" s="682"/>
      <c r="BS5" s="683">
        <v>2093</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30498</v>
      </c>
      <c r="S6" s="680"/>
      <c r="T6" s="680"/>
      <c r="U6" s="680"/>
      <c r="V6" s="680"/>
      <c r="W6" s="680"/>
      <c r="X6" s="680"/>
      <c r="Y6" s="681"/>
      <c r="Z6" s="682">
        <v>0.5</v>
      </c>
      <c r="AA6" s="682"/>
      <c r="AB6" s="682"/>
      <c r="AC6" s="682"/>
      <c r="AD6" s="683">
        <v>30498</v>
      </c>
      <c r="AE6" s="683"/>
      <c r="AF6" s="683"/>
      <c r="AG6" s="683"/>
      <c r="AH6" s="683"/>
      <c r="AI6" s="683"/>
      <c r="AJ6" s="683"/>
      <c r="AK6" s="683"/>
      <c r="AL6" s="684">
        <v>1.2</v>
      </c>
      <c r="AM6" s="685"/>
      <c r="AN6" s="685"/>
      <c r="AO6" s="686"/>
      <c r="AP6" s="676" t="s">
        <v>228</v>
      </c>
      <c r="AQ6" s="677"/>
      <c r="AR6" s="677"/>
      <c r="AS6" s="677"/>
      <c r="AT6" s="677"/>
      <c r="AU6" s="677"/>
      <c r="AV6" s="677"/>
      <c r="AW6" s="677"/>
      <c r="AX6" s="677"/>
      <c r="AY6" s="677"/>
      <c r="AZ6" s="677"/>
      <c r="BA6" s="677"/>
      <c r="BB6" s="677"/>
      <c r="BC6" s="677"/>
      <c r="BD6" s="677"/>
      <c r="BE6" s="677"/>
      <c r="BF6" s="678"/>
      <c r="BG6" s="679">
        <v>556568</v>
      </c>
      <c r="BH6" s="680"/>
      <c r="BI6" s="680"/>
      <c r="BJ6" s="680"/>
      <c r="BK6" s="680"/>
      <c r="BL6" s="680"/>
      <c r="BM6" s="680"/>
      <c r="BN6" s="681"/>
      <c r="BO6" s="682">
        <v>100</v>
      </c>
      <c r="BP6" s="682"/>
      <c r="BQ6" s="682"/>
      <c r="BR6" s="682"/>
      <c r="BS6" s="683">
        <v>2093</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84935</v>
      </c>
      <c r="CS6" s="680"/>
      <c r="CT6" s="680"/>
      <c r="CU6" s="680"/>
      <c r="CV6" s="680"/>
      <c r="CW6" s="680"/>
      <c r="CX6" s="680"/>
      <c r="CY6" s="681"/>
      <c r="CZ6" s="673">
        <v>1.6</v>
      </c>
      <c r="DA6" s="674"/>
      <c r="DB6" s="674"/>
      <c r="DC6" s="693"/>
      <c r="DD6" s="688" t="s">
        <v>230</v>
      </c>
      <c r="DE6" s="680"/>
      <c r="DF6" s="680"/>
      <c r="DG6" s="680"/>
      <c r="DH6" s="680"/>
      <c r="DI6" s="680"/>
      <c r="DJ6" s="680"/>
      <c r="DK6" s="680"/>
      <c r="DL6" s="680"/>
      <c r="DM6" s="680"/>
      <c r="DN6" s="680"/>
      <c r="DO6" s="680"/>
      <c r="DP6" s="681"/>
      <c r="DQ6" s="688">
        <v>84832</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966</v>
      </c>
      <c r="S7" s="680"/>
      <c r="T7" s="680"/>
      <c r="U7" s="680"/>
      <c r="V7" s="680"/>
      <c r="W7" s="680"/>
      <c r="X7" s="680"/>
      <c r="Y7" s="681"/>
      <c r="Z7" s="682">
        <v>0</v>
      </c>
      <c r="AA7" s="682"/>
      <c r="AB7" s="682"/>
      <c r="AC7" s="682"/>
      <c r="AD7" s="683">
        <v>966</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270338</v>
      </c>
      <c r="BH7" s="680"/>
      <c r="BI7" s="680"/>
      <c r="BJ7" s="680"/>
      <c r="BK7" s="680"/>
      <c r="BL7" s="680"/>
      <c r="BM7" s="680"/>
      <c r="BN7" s="681"/>
      <c r="BO7" s="682">
        <v>48.6</v>
      </c>
      <c r="BP7" s="682"/>
      <c r="BQ7" s="682"/>
      <c r="BR7" s="682"/>
      <c r="BS7" s="683">
        <v>2093</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684236</v>
      </c>
      <c r="CS7" s="680"/>
      <c r="CT7" s="680"/>
      <c r="CU7" s="680"/>
      <c r="CV7" s="680"/>
      <c r="CW7" s="680"/>
      <c r="CX7" s="680"/>
      <c r="CY7" s="681"/>
      <c r="CZ7" s="682">
        <v>12.7</v>
      </c>
      <c r="DA7" s="682"/>
      <c r="DB7" s="682"/>
      <c r="DC7" s="682"/>
      <c r="DD7" s="688">
        <v>9416</v>
      </c>
      <c r="DE7" s="680"/>
      <c r="DF7" s="680"/>
      <c r="DG7" s="680"/>
      <c r="DH7" s="680"/>
      <c r="DI7" s="680"/>
      <c r="DJ7" s="680"/>
      <c r="DK7" s="680"/>
      <c r="DL7" s="680"/>
      <c r="DM7" s="680"/>
      <c r="DN7" s="680"/>
      <c r="DO7" s="680"/>
      <c r="DP7" s="681"/>
      <c r="DQ7" s="688">
        <v>462942</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2153</v>
      </c>
      <c r="S8" s="680"/>
      <c r="T8" s="680"/>
      <c r="U8" s="680"/>
      <c r="V8" s="680"/>
      <c r="W8" s="680"/>
      <c r="X8" s="680"/>
      <c r="Y8" s="681"/>
      <c r="Z8" s="682">
        <v>0</v>
      </c>
      <c r="AA8" s="682"/>
      <c r="AB8" s="682"/>
      <c r="AC8" s="682"/>
      <c r="AD8" s="683">
        <v>2153</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12210</v>
      </c>
      <c r="BH8" s="680"/>
      <c r="BI8" s="680"/>
      <c r="BJ8" s="680"/>
      <c r="BK8" s="680"/>
      <c r="BL8" s="680"/>
      <c r="BM8" s="680"/>
      <c r="BN8" s="681"/>
      <c r="BO8" s="682">
        <v>2.2000000000000002</v>
      </c>
      <c r="BP8" s="682"/>
      <c r="BQ8" s="682"/>
      <c r="BR8" s="682"/>
      <c r="BS8" s="688" t="s">
        <v>230</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1899442</v>
      </c>
      <c r="CS8" s="680"/>
      <c r="CT8" s="680"/>
      <c r="CU8" s="680"/>
      <c r="CV8" s="680"/>
      <c r="CW8" s="680"/>
      <c r="CX8" s="680"/>
      <c r="CY8" s="681"/>
      <c r="CZ8" s="682">
        <v>35.299999999999997</v>
      </c>
      <c r="DA8" s="682"/>
      <c r="DB8" s="682"/>
      <c r="DC8" s="682"/>
      <c r="DD8" s="688">
        <v>2597</v>
      </c>
      <c r="DE8" s="680"/>
      <c r="DF8" s="680"/>
      <c r="DG8" s="680"/>
      <c r="DH8" s="680"/>
      <c r="DI8" s="680"/>
      <c r="DJ8" s="680"/>
      <c r="DK8" s="680"/>
      <c r="DL8" s="680"/>
      <c r="DM8" s="680"/>
      <c r="DN8" s="680"/>
      <c r="DO8" s="680"/>
      <c r="DP8" s="681"/>
      <c r="DQ8" s="688">
        <v>1005140</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1981</v>
      </c>
      <c r="S9" s="680"/>
      <c r="T9" s="680"/>
      <c r="U9" s="680"/>
      <c r="V9" s="680"/>
      <c r="W9" s="680"/>
      <c r="X9" s="680"/>
      <c r="Y9" s="681"/>
      <c r="Z9" s="682">
        <v>0</v>
      </c>
      <c r="AA9" s="682"/>
      <c r="AB9" s="682"/>
      <c r="AC9" s="682"/>
      <c r="AD9" s="683">
        <v>1981</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240454</v>
      </c>
      <c r="BH9" s="680"/>
      <c r="BI9" s="680"/>
      <c r="BJ9" s="680"/>
      <c r="BK9" s="680"/>
      <c r="BL9" s="680"/>
      <c r="BM9" s="680"/>
      <c r="BN9" s="681"/>
      <c r="BO9" s="682">
        <v>43.2</v>
      </c>
      <c r="BP9" s="682"/>
      <c r="BQ9" s="682"/>
      <c r="BR9" s="682"/>
      <c r="BS9" s="688" t="s">
        <v>230</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535715</v>
      </c>
      <c r="CS9" s="680"/>
      <c r="CT9" s="680"/>
      <c r="CU9" s="680"/>
      <c r="CV9" s="680"/>
      <c r="CW9" s="680"/>
      <c r="CX9" s="680"/>
      <c r="CY9" s="681"/>
      <c r="CZ9" s="682">
        <v>10</v>
      </c>
      <c r="DA9" s="682"/>
      <c r="DB9" s="682"/>
      <c r="DC9" s="682"/>
      <c r="DD9" s="688">
        <v>35729</v>
      </c>
      <c r="DE9" s="680"/>
      <c r="DF9" s="680"/>
      <c r="DG9" s="680"/>
      <c r="DH9" s="680"/>
      <c r="DI9" s="680"/>
      <c r="DJ9" s="680"/>
      <c r="DK9" s="680"/>
      <c r="DL9" s="680"/>
      <c r="DM9" s="680"/>
      <c r="DN9" s="680"/>
      <c r="DO9" s="680"/>
      <c r="DP9" s="681"/>
      <c r="DQ9" s="688">
        <v>494882</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230</v>
      </c>
      <c r="AA10" s="682"/>
      <c r="AB10" s="682"/>
      <c r="AC10" s="682"/>
      <c r="AD10" s="683" t="s">
        <v>230</v>
      </c>
      <c r="AE10" s="683"/>
      <c r="AF10" s="683"/>
      <c r="AG10" s="683"/>
      <c r="AH10" s="683"/>
      <c r="AI10" s="683"/>
      <c r="AJ10" s="683"/>
      <c r="AK10" s="683"/>
      <c r="AL10" s="684" t="s">
        <v>230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7106</v>
      </c>
      <c r="BH10" s="680"/>
      <c r="BI10" s="680"/>
      <c r="BJ10" s="680"/>
      <c r="BK10" s="680"/>
      <c r="BL10" s="680"/>
      <c r="BM10" s="680"/>
      <c r="BN10" s="681"/>
      <c r="BO10" s="682">
        <v>1.3</v>
      </c>
      <c r="BP10" s="682"/>
      <c r="BQ10" s="682"/>
      <c r="BR10" s="682"/>
      <c r="BS10" s="688" t="s">
        <v>230</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2201</v>
      </c>
      <c r="CS10" s="680"/>
      <c r="CT10" s="680"/>
      <c r="CU10" s="680"/>
      <c r="CV10" s="680"/>
      <c r="CW10" s="680"/>
      <c r="CX10" s="680"/>
      <c r="CY10" s="681"/>
      <c r="CZ10" s="682">
        <v>0</v>
      </c>
      <c r="DA10" s="682"/>
      <c r="DB10" s="682"/>
      <c r="DC10" s="682"/>
      <c r="DD10" s="688" t="s">
        <v>125</v>
      </c>
      <c r="DE10" s="680"/>
      <c r="DF10" s="680"/>
      <c r="DG10" s="680"/>
      <c r="DH10" s="680"/>
      <c r="DI10" s="680"/>
      <c r="DJ10" s="680"/>
      <c r="DK10" s="680"/>
      <c r="DL10" s="680"/>
      <c r="DM10" s="680"/>
      <c r="DN10" s="680"/>
      <c r="DO10" s="680"/>
      <c r="DP10" s="681"/>
      <c r="DQ10" s="688">
        <v>2201</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230</v>
      </c>
      <c r="AA11" s="682"/>
      <c r="AB11" s="682"/>
      <c r="AC11" s="682"/>
      <c r="AD11" s="683" t="s">
        <v>230</v>
      </c>
      <c r="AE11" s="683"/>
      <c r="AF11" s="683"/>
      <c r="AG11" s="683"/>
      <c r="AH11" s="683"/>
      <c r="AI11" s="683"/>
      <c r="AJ11" s="683"/>
      <c r="AK11" s="683"/>
      <c r="AL11" s="684" t="s">
        <v>125</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10568</v>
      </c>
      <c r="BH11" s="680"/>
      <c r="BI11" s="680"/>
      <c r="BJ11" s="680"/>
      <c r="BK11" s="680"/>
      <c r="BL11" s="680"/>
      <c r="BM11" s="680"/>
      <c r="BN11" s="681"/>
      <c r="BO11" s="682">
        <v>1.9</v>
      </c>
      <c r="BP11" s="682"/>
      <c r="BQ11" s="682"/>
      <c r="BR11" s="682"/>
      <c r="BS11" s="688">
        <v>2093</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143987</v>
      </c>
      <c r="CS11" s="680"/>
      <c r="CT11" s="680"/>
      <c r="CU11" s="680"/>
      <c r="CV11" s="680"/>
      <c r="CW11" s="680"/>
      <c r="CX11" s="680"/>
      <c r="CY11" s="681"/>
      <c r="CZ11" s="682">
        <v>2.7</v>
      </c>
      <c r="DA11" s="682"/>
      <c r="DB11" s="682"/>
      <c r="DC11" s="682"/>
      <c r="DD11" s="688">
        <v>12485</v>
      </c>
      <c r="DE11" s="680"/>
      <c r="DF11" s="680"/>
      <c r="DG11" s="680"/>
      <c r="DH11" s="680"/>
      <c r="DI11" s="680"/>
      <c r="DJ11" s="680"/>
      <c r="DK11" s="680"/>
      <c r="DL11" s="680"/>
      <c r="DM11" s="680"/>
      <c r="DN11" s="680"/>
      <c r="DO11" s="680"/>
      <c r="DP11" s="681"/>
      <c r="DQ11" s="688">
        <v>105092</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133373</v>
      </c>
      <c r="S12" s="680"/>
      <c r="T12" s="680"/>
      <c r="U12" s="680"/>
      <c r="V12" s="680"/>
      <c r="W12" s="680"/>
      <c r="X12" s="680"/>
      <c r="Y12" s="681"/>
      <c r="Z12" s="682">
        <v>2.2999999999999998</v>
      </c>
      <c r="AA12" s="682"/>
      <c r="AB12" s="682"/>
      <c r="AC12" s="682"/>
      <c r="AD12" s="683">
        <v>133373</v>
      </c>
      <c r="AE12" s="683"/>
      <c r="AF12" s="683"/>
      <c r="AG12" s="683"/>
      <c r="AH12" s="683"/>
      <c r="AI12" s="683"/>
      <c r="AJ12" s="683"/>
      <c r="AK12" s="683"/>
      <c r="AL12" s="684">
        <v>5.0999999999999996</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235862</v>
      </c>
      <c r="BH12" s="680"/>
      <c r="BI12" s="680"/>
      <c r="BJ12" s="680"/>
      <c r="BK12" s="680"/>
      <c r="BL12" s="680"/>
      <c r="BM12" s="680"/>
      <c r="BN12" s="681"/>
      <c r="BO12" s="682">
        <v>42.4</v>
      </c>
      <c r="BP12" s="682"/>
      <c r="BQ12" s="682"/>
      <c r="BR12" s="682"/>
      <c r="BS12" s="688" t="s">
        <v>125</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34392</v>
      </c>
      <c r="CS12" s="680"/>
      <c r="CT12" s="680"/>
      <c r="CU12" s="680"/>
      <c r="CV12" s="680"/>
      <c r="CW12" s="680"/>
      <c r="CX12" s="680"/>
      <c r="CY12" s="681"/>
      <c r="CZ12" s="682">
        <v>0.6</v>
      </c>
      <c r="DA12" s="682"/>
      <c r="DB12" s="682"/>
      <c r="DC12" s="682"/>
      <c r="DD12" s="688">
        <v>9526</v>
      </c>
      <c r="DE12" s="680"/>
      <c r="DF12" s="680"/>
      <c r="DG12" s="680"/>
      <c r="DH12" s="680"/>
      <c r="DI12" s="680"/>
      <c r="DJ12" s="680"/>
      <c r="DK12" s="680"/>
      <c r="DL12" s="680"/>
      <c r="DM12" s="680"/>
      <c r="DN12" s="680"/>
      <c r="DO12" s="680"/>
      <c r="DP12" s="681"/>
      <c r="DQ12" s="688">
        <v>23905</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t="s">
        <v>125</v>
      </c>
      <c r="S13" s="680"/>
      <c r="T13" s="680"/>
      <c r="U13" s="680"/>
      <c r="V13" s="680"/>
      <c r="W13" s="680"/>
      <c r="X13" s="680"/>
      <c r="Y13" s="681"/>
      <c r="Z13" s="682" t="s">
        <v>125</v>
      </c>
      <c r="AA13" s="682"/>
      <c r="AB13" s="682"/>
      <c r="AC13" s="682"/>
      <c r="AD13" s="683" t="s">
        <v>125</v>
      </c>
      <c r="AE13" s="683"/>
      <c r="AF13" s="683"/>
      <c r="AG13" s="683"/>
      <c r="AH13" s="683"/>
      <c r="AI13" s="683"/>
      <c r="AJ13" s="683"/>
      <c r="AK13" s="683"/>
      <c r="AL13" s="684" t="s">
        <v>230</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224277</v>
      </c>
      <c r="BH13" s="680"/>
      <c r="BI13" s="680"/>
      <c r="BJ13" s="680"/>
      <c r="BK13" s="680"/>
      <c r="BL13" s="680"/>
      <c r="BM13" s="680"/>
      <c r="BN13" s="681"/>
      <c r="BO13" s="682">
        <v>40.299999999999997</v>
      </c>
      <c r="BP13" s="682"/>
      <c r="BQ13" s="682"/>
      <c r="BR13" s="682"/>
      <c r="BS13" s="688" t="s">
        <v>125</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849794</v>
      </c>
      <c r="CS13" s="680"/>
      <c r="CT13" s="680"/>
      <c r="CU13" s="680"/>
      <c r="CV13" s="680"/>
      <c r="CW13" s="680"/>
      <c r="CX13" s="680"/>
      <c r="CY13" s="681"/>
      <c r="CZ13" s="682">
        <v>15.8</v>
      </c>
      <c r="DA13" s="682"/>
      <c r="DB13" s="682"/>
      <c r="DC13" s="682"/>
      <c r="DD13" s="688">
        <v>657845</v>
      </c>
      <c r="DE13" s="680"/>
      <c r="DF13" s="680"/>
      <c r="DG13" s="680"/>
      <c r="DH13" s="680"/>
      <c r="DI13" s="680"/>
      <c r="DJ13" s="680"/>
      <c r="DK13" s="680"/>
      <c r="DL13" s="680"/>
      <c r="DM13" s="680"/>
      <c r="DN13" s="680"/>
      <c r="DO13" s="680"/>
      <c r="DP13" s="681"/>
      <c r="DQ13" s="688">
        <v>107969</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125</v>
      </c>
      <c r="AA14" s="682"/>
      <c r="AB14" s="682"/>
      <c r="AC14" s="682"/>
      <c r="AD14" s="683" t="s">
        <v>125</v>
      </c>
      <c r="AE14" s="683"/>
      <c r="AF14" s="683"/>
      <c r="AG14" s="683"/>
      <c r="AH14" s="683"/>
      <c r="AI14" s="683"/>
      <c r="AJ14" s="683"/>
      <c r="AK14" s="683"/>
      <c r="AL14" s="684" t="s">
        <v>125</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30413</v>
      </c>
      <c r="BH14" s="680"/>
      <c r="BI14" s="680"/>
      <c r="BJ14" s="680"/>
      <c r="BK14" s="680"/>
      <c r="BL14" s="680"/>
      <c r="BM14" s="680"/>
      <c r="BN14" s="681"/>
      <c r="BO14" s="682">
        <v>5.5</v>
      </c>
      <c r="BP14" s="682"/>
      <c r="BQ14" s="682"/>
      <c r="BR14" s="682"/>
      <c r="BS14" s="688" t="s">
        <v>230</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156117</v>
      </c>
      <c r="CS14" s="680"/>
      <c r="CT14" s="680"/>
      <c r="CU14" s="680"/>
      <c r="CV14" s="680"/>
      <c r="CW14" s="680"/>
      <c r="CX14" s="680"/>
      <c r="CY14" s="681"/>
      <c r="CZ14" s="682">
        <v>2.9</v>
      </c>
      <c r="DA14" s="682"/>
      <c r="DB14" s="682"/>
      <c r="DC14" s="682"/>
      <c r="DD14" s="688">
        <v>13462</v>
      </c>
      <c r="DE14" s="680"/>
      <c r="DF14" s="680"/>
      <c r="DG14" s="680"/>
      <c r="DH14" s="680"/>
      <c r="DI14" s="680"/>
      <c r="DJ14" s="680"/>
      <c r="DK14" s="680"/>
      <c r="DL14" s="680"/>
      <c r="DM14" s="680"/>
      <c r="DN14" s="680"/>
      <c r="DO14" s="680"/>
      <c r="DP14" s="681"/>
      <c r="DQ14" s="688">
        <v>141074</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11579</v>
      </c>
      <c r="S15" s="680"/>
      <c r="T15" s="680"/>
      <c r="U15" s="680"/>
      <c r="V15" s="680"/>
      <c r="W15" s="680"/>
      <c r="X15" s="680"/>
      <c r="Y15" s="681"/>
      <c r="Z15" s="682">
        <v>0.2</v>
      </c>
      <c r="AA15" s="682"/>
      <c r="AB15" s="682"/>
      <c r="AC15" s="682"/>
      <c r="AD15" s="683">
        <v>11579</v>
      </c>
      <c r="AE15" s="683"/>
      <c r="AF15" s="683"/>
      <c r="AG15" s="683"/>
      <c r="AH15" s="683"/>
      <c r="AI15" s="683"/>
      <c r="AJ15" s="683"/>
      <c r="AK15" s="683"/>
      <c r="AL15" s="684">
        <v>0.4</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19955</v>
      </c>
      <c r="BH15" s="680"/>
      <c r="BI15" s="680"/>
      <c r="BJ15" s="680"/>
      <c r="BK15" s="680"/>
      <c r="BL15" s="680"/>
      <c r="BM15" s="680"/>
      <c r="BN15" s="681"/>
      <c r="BO15" s="682">
        <v>3.6</v>
      </c>
      <c r="BP15" s="682"/>
      <c r="BQ15" s="682"/>
      <c r="BR15" s="682"/>
      <c r="BS15" s="688" t="s">
        <v>125</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565893</v>
      </c>
      <c r="CS15" s="680"/>
      <c r="CT15" s="680"/>
      <c r="CU15" s="680"/>
      <c r="CV15" s="680"/>
      <c r="CW15" s="680"/>
      <c r="CX15" s="680"/>
      <c r="CY15" s="681"/>
      <c r="CZ15" s="682">
        <v>10.5</v>
      </c>
      <c r="DA15" s="682"/>
      <c r="DB15" s="682"/>
      <c r="DC15" s="682"/>
      <c r="DD15" s="688">
        <v>169289</v>
      </c>
      <c r="DE15" s="680"/>
      <c r="DF15" s="680"/>
      <c r="DG15" s="680"/>
      <c r="DH15" s="680"/>
      <c r="DI15" s="680"/>
      <c r="DJ15" s="680"/>
      <c r="DK15" s="680"/>
      <c r="DL15" s="680"/>
      <c r="DM15" s="680"/>
      <c r="DN15" s="680"/>
      <c r="DO15" s="680"/>
      <c r="DP15" s="681"/>
      <c r="DQ15" s="688">
        <v>343997</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125</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125</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125</v>
      </c>
      <c r="BH16" s="680"/>
      <c r="BI16" s="680"/>
      <c r="BJ16" s="680"/>
      <c r="BK16" s="680"/>
      <c r="BL16" s="680"/>
      <c r="BM16" s="680"/>
      <c r="BN16" s="681"/>
      <c r="BO16" s="682" t="s">
        <v>125</v>
      </c>
      <c r="BP16" s="682"/>
      <c r="BQ16" s="682"/>
      <c r="BR16" s="682"/>
      <c r="BS16" s="688" t="s">
        <v>125</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3395</v>
      </c>
      <c r="CS16" s="680"/>
      <c r="CT16" s="680"/>
      <c r="CU16" s="680"/>
      <c r="CV16" s="680"/>
      <c r="CW16" s="680"/>
      <c r="CX16" s="680"/>
      <c r="CY16" s="681"/>
      <c r="CZ16" s="682">
        <v>0.1</v>
      </c>
      <c r="DA16" s="682"/>
      <c r="DB16" s="682"/>
      <c r="DC16" s="682"/>
      <c r="DD16" s="688" t="s">
        <v>125</v>
      </c>
      <c r="DE16" s="680"/>
      <c r="DF16" s="680"/>
      <c r="DG16" s="680"/>
      <c r="DH16" s="680"/>
      <c r="DI16" s="680"/>
      <c r="DJ16" s="680"/>
      <c r="DK16" s="680"/>
      <c r="DL16" s="680"/>
      <c r="DM16" s="680"/>
      <c r="DN16" s="680"/>
      <c r="DO16" s="680"/>
      <c r="DP16" s="681"/>
      <c r="DQ16" s="688">
        <v>16</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2356</v>
      </c>
      <c r="S17" s="680"/>
      <c r="T17" s="680"/>
      <c r="U17" s="680"/>
      <c r="V17" s="680"/>
      <c r="W17" s="680"/>
      <c r="X17" s="680"/>
      <c r="Y17" s="681"/>
      <c r="Z17" s="682">
        <v>0</v>
      </c>
      <c r="AA17" s="682"/>
      <c r="AB17" s="682"/>
      <c r="AC17" s="682"/>
      <c r="AD17" s="683">
        <v>2356</v>
      </c>
      <c r="AE17" s="683"/>
      <c r="AF17" s="683"/>
      <c r="AG17" s="683"/>
      <c r="AH17" s="683"/>
      <c r="AI17" s="683"/>
      <c r="AJ17" s="683"/>
      <c r="AK17" s="683"/>
      <c r="AL17" s="684">
        <v>0.1</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125</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423419</v>
      </c>
      <c r="CS17" s="680"/>
      <c r="CT17" s="680"/>
      <c r="CU17" s="680"/>
      <c r="CV17" s="680"/>
      <c r="CW17" s="680"/>
      <c r="CX17" s="680"/>
      <c r="CY17" s="681"/>
      <c r="CZ17" s="682">
        <v>7.9</v>
      </c>
      <c r="DA17" s="682"/>
      <c r="DB17" s="682"/>
      <c r="DC17" s="682"/>
      <c r="DD17" s="688" t="s">
        <v>230</v>
      </c>
      <c r="DE17" s="680"/>
      <c r="DF17" s="680"/>
      <c r="DG17" s="680"/>
      <c r="DH17" s="680"/>
      <c r="DI17" s="680"/>
      <c r="DJ17" s="680"/>
      <c r="DK17" s="680"/>
      <c r="DL17" s="680"/>
      <c r="DM17" s="680"/>
      <c r="DN17" s="680"/>
      <c r="DO17" s="680"/>
      <c r="DP17" s="681"/>
      <c r="DQ17" s="688">
        <v>393749</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2249425</v>
      </c>
      <c r="S18" s="680"/>
      <c r="T18" s="680"/>
      <c r="U18" s="680"/>
      <c r="V18" s="680"/>
      <c r="W18" s="680"/>
      <c r="X18" s="680"/>
      <c r="Y18" s="681"/>
      <c r="Z18" s="682">
        <v>38.700000000000003</v>
      </c>
      <c r="AA18" s="682"/>
      <c r="AB18" s="682"/>
      <c r="AC18" s="682"/>
      <c r="AD18" s="683">
        <v>1885080</v>
      </c>
      <c r="AE18" s="683"/>
      <c r="AF18" s="683"/>
      <c r="AG18" s="683"/>
      <c r="AH18" s="683"/>
      <c r="AI18" s="683"/>
      <c r="AJ18" s="683"/>
      <c r="AK18" s="683"/>
      <c r="AL18" s="684">
        <v>71.7</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125</v>
      </c>
      <c r="BH18" s="680"/>
      <c r="BI18" s="680"/>
      <c r="BJ18" s="680"/>
      <c r="BK18" s="680"/>
      <c r="BL18" s="680"/>
      <c r="BM18" s="680"/>
      <c r="BN18" s="681"/>
      <c r="BO18" s="682" t="s">
        <v>230</v>
      </c>
      <c r="BP18" s="682"/>
      <c r="BQ18" s="682"/>
      <c r="BR18" s="682"/>
      <c r="BS18" s="688" t="s">
        <v>125</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125</v>
      </c>
      <c r="DA18" s="682"/>
      <c r="DB18" s="682"/>
      <c r="DC18" s="682"/>
      <c r="DD18" s="688" t="s">
        <v>125</v>
      </c>
      <c r="DE18" s="680"/>
      <c r="DF18" s="680"/>
      <c r="DG18" s="680"/>
      <c r="DH18" s="680"/>
      <c r="DI18" s="680"/>
      <c r="DJ18" s="680"/>
      <c r="DK18" s="680"/>
      <c r="DL18" s="680"/>
      <c r="DM18" s="680"/>
      <c r="DN18" s="680"/>
      <c r="DO18" s="680"/>
      <c r="DP18" s="681"/>
      <c r="DQ18" s="688" t="s">
        <v>230</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1885080</v>
      </c>
      <c r="S19" s="680"/>
      <c r="T19" s="680"/>
      <c r="U19" s="680"/>
      <c r="V19" s="680"/>
      <c r="W19" s="680"/>
      <c r="X19" s="680"/>
      <c r="Y19" s="681"/>
      <c r="Z19" s="682">
        <v>32.5</v>
      </c>
      <c r="AA19" s="682"/>
      <c r="AB19" s="682"/>
      <c r="AC19" s="682"/>
      <c r="AD19" s="683">
        <v>1885080</v>
      </c>
      <c r="AE19" s="683"/>
      <c r="AF19" s="683"/>
      <c r="AG19" s="683"/>
      <c r="AH19" s="683"/>
      <c r="AI19" s="683"/>
      <c r="AJ19" s="683"/>
      <c r="AK19" s="683"/>
      <c r="AL19" s="684">
        <v>71.7</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125</v>
      </c>
      <c r="BH19" s="680"/>
      <c r="BI19" s="680"/>
      <c r="BJ19" s="680"/>
      <c r="BK19" s="680"/>
      <c r="BL19" s="680"/>
      <c r="BM19" s="680"/>
      <c r="BN19" s="681"/>
      <c r="BO19" s="682" t="s">
        <v>125</v>
      </c>
      <c r="BP19" s="682"/>
      <c r="BQ19" s="682"/>
      <c r="BR19" s="682"/>
      <c r="BS19" s="688" t="s">
        <v>230</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125</v>
      </c>
      <c r="CS19" s="680"/>
      <c r="CT19" s="680"/>
      <c r="CU19" s="680"/>
      <c r="CV19" s="680"/>
      <c r="CW19" s="680"/>
      <c r="CX19" s="680"/>
      <c r="CY19" s="681"/>
      <c r="CZ19" s="682" t="s">
        <v>230</v>
      </c>
      <c r="DA19" s="682"/>
      <c r="DB19" s="682"/>
      <c r="DC19" s="682"/>
      <c r="DD19" s="688" t="s">
        <v>125</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364345</v>
      </c>
      <c r="S20" s="680"/>
      <c r="T20" s="680"/>
      <c r="U20" s="680"/>
      <c r="V20" s="680"/>
      <c r="W20" s="680"/>
      <c r="X20" s="680"/>
      <c r="Y20" s="681"/>
      <c r="Z20" s="682">
        <v>6.3</v>
      </c>
      <c r="AA20" s="682"/>
      <c r="AB20" s="682"/>
      <c r="AC20" s="682"/>
      <c r="AD20" s="683" t="s">
        <v>230</v>
      </c>
      <c r="AE20" s="683"/>
      <c r="AF20" s="683"/>
      <c r="AG20" s="683"/>
      <c r="AH20" s="683"/>
      <c r="AI20" s="683"/>
      <c r="AJ20" s="683"/>
      <c r="AK20" s="683"/>
      <c r="AL20" s="684" t="s">
        <v>125</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125</v>
      </c>
      <c r="BH20" s="680"/>
      <c r="BI20" s="680"/>
      <c r="BJ20" s="680"/>
      <c r="BK20" s="680"/>
      <c r="BL20" s="680"/>
      <c r="BM20" s="680"/>
      <c r="BN20" s="681"/>
      <c r="BO20" s="682" t="s">
        <v>230</v>
      </c>
      <c r="BP20" s="682"/>
      <c r="BQ20" s="682"/>
      <c r="BR20" s="682"/>
      <c r="BS20" s="688" t="s">
        <v>230</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5383526</v>
      </c>
      <c r="CS20" s="680"/>
      <c r="CT20" s="680"/>
      <c r="CU20" s="680"/>
      <c r="CV20" s="680"/>
      <c r="CW20" s="680"/>
      <c r="CX20" s="680"/>
      <c r="CY20" s="681"/>
      <c r="CZ20" s="682">
        <v>100</v>
      </c>
      <c r="DA20" s="682"/>
      <c r="DB20" s="682"/>
      <c r="DC20" s="682"/>
      <c r="DD20" s="688">
        <v>910349</v>
      </c>
      <c r="DE20" s="680"/>
      <c r="DF20" s="680"/>
      <c r="DG20" s="680"/>
      <c r="DH20" s="680"/>
      <c r="DI20" s="680"/>
      <c r="DJ20" s="680"/>
      <c r="DK20" s="680"/>
      <c r="DL20" s="680"/>
      <c r="DM20" s="680"/>
      <c r="DN20" s="680"/>
      <c r="DO20" s="680"/>
      <c r="DP20" s="681"/>
      <c r="DQ20" s="688">
        <v>3165799</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t="s">
        <v>125</v>
      </c>
      <c r="S21" s="680"/>
      <c r="T21" s="680"/>
      <c r="U21" s="680"/>
      <c r="V21" s="680"/>
      <c r="W21" s="680"/>
      <c r="X21" s="680"/>
      <c r="Y21" s="681"/>
      <c r="Z21" s="682" t="s">
        <v>230</v>
      </c>
      <c r="AA21" s="682"/>
      <c r="AB21" s="682"/>
      <c r="AC21" s="682"/>
      <c r="AD21" s="683" t="s">
        <v>230</v>
      </c>
      <c r="AE21" s="683"/>
      <c r="AF21" s="683"/>
      <c r="AG21" s="683"/>
      <c r="AH21" s="683"/>
      <c r="AI21" s="683"/>
      <c r="AJ21" s="683"/>
      <c r="AK21" s="683"/>
      <c r="AL21" s="684" t="s">
        <v>125</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125</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2988899</v>
      </c>
      <c r="S22" s="680"/>
      <c r="T22" s="680"/>
      <c r="U22" s="680"/>
      <c r="V22" s="680"/>
      <c r="W22" s="680"/>
      <c r="X22" s="680"/>
      <c r="Y22" s="681"/>
      <c r="Z22" s="682">
        <v>51.5</v>
      </c>
      <c r="AA22" s="682"/>
      <c r="AB22" s="682"/>
      <c r="AC22" s="682"/>
      <c r="AD22" s="683">
        <v>2624554</v>
      </c>
      <c r="AE22" s="683"/>
      <c r="AF22" s="683"/>
      <c r="AG22" s="683"/>
      <c r="AH22" s="683"/>
      <c r="AI22" s="683"/>
      <c r="AJ22" s="683"/>
      <c r="AK22" s="683"/>
      <c r="AL22" s="684">
        <v>99.8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v>1041</v>
      </c>
      <c r="S23" s="680"/>
      <c r="T23" s="680"/>
      <c r="U23" s="680"/>
      <c r="V23" s="680"/>
      <c r="W23" s="680"/>
      <c r="X23" s="680"/>
      <c r="Y23" s="681"/>
      <c r="Z23" s="682">
        <v>0</v>
      </c>
      <c r="AA23" s="682"/>
      <c r="AB23" s="682"/>
      <c r="AC23" s="682"/>
      <c r="AD23" s="683">
        <v>1041</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125</v>
      </c>
      <c r="BP23" s="682"/>
      <c r="BQ23" s="682"/>
      <c r="BR23" s="682"/>
      <c r="BS23" s="688" t="s">
        <v>125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v>89587</v>
      </c>
      <c r="S24" s="680"/>
      <c r="T24" s="680"/>
      <c r="U24" s="680"/>
      <c r="V24" s="680"/>
      <c r="W24" s="680"/>
      <c r="X24" s="680"/>
      <c r="Y24" s="681"/>
      <c r="Z24" s="682">
        <v>1.5</v>
      </c>
      <c r="AA24" s="682"/>
      <c r="AB24" s="682"/>
      <c r="AC24" s="682"/>
      <c r="AD24" s="683" t="s">
        <v>230</v>
      </c>
      <c r="AE24" s="683"/>
      <c r="AF24" s="683"/>
      <c r="AG24" s="683"/>
      <c r="AH24" s="683"/>
      <c r="AI24" s="683"/>
      <c r="AJ24" s="683"/>
      <c r="AK24" s="683"/>
      <c r="AL24" s="684" t="s">
        <v>125</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125</v>
      </c>
      <c r="BP24" s="682"/>
      <c r="BQ24" s="682"/>
      <c r="BR24" s="682"/>
      <c r="BS24" s="688" t="s">
        <v>230</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2265451</v>
      </c>
      <c r="CS24" s="669"/>
      <c r="CT24" s="669"/>
      <c r="CU24" s="669"/>
      <c r="CV24" s="669"/>
      <c r="CW24" s="669"/>
      <c r="CX24" s="669"/>
      <c r="CY24" s="670"/>
      <c r="CZ24" s="673">
        <v>42.1</v>
      </c>
      <c r="DA24" s="674"/>
      <c r="DB24" s="674"/>
      <c r="DC24" s="693"/>
      <c r="DD24" s="712">
        <v>1387961</v>
      </c>
      <c r="DE24" s="669"/>
      <c r="DF24" s="669"/>
      <c r="DG24" s="669"/>
      <c r="DH24" s="669"/>
      <c r="DI24" s="669"/>
      <c r="DJ24" s="669"/>
      <c r="DK24" s="670"/>
      <c r="DL24" s="712">
        <v>1382945</v>
      </c>
      <c r="DM24" s="669"/>
      <c r="DN24" s="669"/>
      <c r="DO24" s="669"/>
      <c r="DP24" s="669"/>
      <c r="DQ24" s="669"/>
      <c r="DR24" s="669"/>
      <c r="DS24" s="669"/>
      <c r="DT24" s="669"/>
      <c r="DU24" s="669"/>
      <c r="DV24" s="670"/>
      <c r="DW24" s="673">
        <v>50.5</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160831</v>
      </c>
      <c r="S25" s="680"/>
      <c r="T25" s="680"/>
      <c r="U25" s="680"/>
      <c r="V25" s="680"/>
      <c r="W25" s="680"/>
      <c r="X25" s="680"/>
      <c r="Y25" s="681"/>
      <c r="Z25" s="682">
        <v>2.8</v>
      </c>
      <c r="AA25" s="682"/>
      <c r="AB25" s="682"/>
      <c r="AC25" s="682"/>
      <c r="AD25" s="683">
        <v>1972</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125</v>
      </c>
      <c r="BH25" s="680"/>
      <c r="BI25" s="680"/>
      <c r="BJ25" s="680"/>
      <c r="BK25" s="680"/>
      <c r="BL25" s="680"/>
      <c r="BM25" s="680"/>
      <c r="BN25" s="681"/>
      <c r="BO25" s="682" t="s">
        <v>125</v>
      </c>
      <c r="BP25" s="682"/>
      <c r="BQ25" s="682"/>
      <c r="BR25" s="682"/>
      <c r="BS25" s="688" t="s">
        <v>125</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856655</v>
      </c>
      <c r="CS25" s="715"/>
      <c r="CT25" s="715"/>
      <c r="CU25" s="715"/>
      <c r="CV25" s="715"/>
      <c r="CW25" s="715"/>
      <c r="CX25" s="715"/>
      <c r="CY25" s="716"/>
      <c r="CZ25" s="684">
        <v>15.9</v>
      </c>
      <c r="DA25" s="713"/>
      <c r="DB25" s="713"/>
      <c r="DC25" s="717"/>
      <c r="DD25" s="688">
        <v>694599</v>
      </c>
      <c r="DE25" s="715"/>
      <c r="DF25" s="715"/>
      <c r="DG25" s="715"/>
      <c r="DH25" s="715"/>
      <c r="DI25" s="715"/>
      <c r="DJ25" s="715"/>
      <c r="DK25" s="716"/>
      <c r="DL25" s="688">
        <v>689583</v>
      </c>
      <c r="DM25" s="715"/>
      <c r="DN25" s="715"/>
      <c r="DO25" s="715"/>
      <c r="DP25" s="715"/>
      <c r="DQ25" s="715"/>
      <c r="DR25" s="715"/>
      <c r="DS25" s="715"/>
      <c r="DT25" s="715"/>
      <c r="DU25" s="715"/>
      <c r="DV25" s="716"/>
      <c r="DW25" s="684">
        <v>25.2</v>
      </c>
      <c r="DX25" s="713"/>
      <c r="DY25" s="713"/>
      <c r="DZ25" s="713"/>
      <c r="EA25" s="713"/>
      <c r="EB25" s="713"/>
      <c r="EC25" s="714"/>
    </row>
    <row r="26" spans="2:133" ht="11.25" customHeight="1">
      <c r="B26" s="676" t="s">
        <v>291</v>
      </c>
      <c r="C26" s="677"/>
      <c r="D26" s="677"/>
      <c r="E26" s="677"/>
      <c r="F26" s="677"/>
      <c r="G26" s="677"/>
      <c r="H26" s="677"/>
      <c r="I26" s="677"/>
      <c r="J26" s="677"/>
      <c r="K26" s="677"/>
      <c r="L26" s="677"/>
      <c r="M26" s="677"/>
      <c r="N26" s="677"/>
      <c r="O26" s="677"/>
      <c r="P26" s="677"/>
      <c r="Q26" s="678"/>
      <c r="R26" s="679">
        <v>35593</v>
      </c>
      <c r="S26" s="680"/>
      <c r="T26" s="680"/>
      <c r="U26" s="680"/>
      <c r="V26" s="680"/>
      <c r="W26" s="680"/>
      <c r="X26" s="680"/>
      <c r="Y26" s="681"/>
      <c r="Z26" s="682">
        <v>0.6</v>
      </c>
      <c r="AA26" s="682"/>
      <c r="AB26" s="682"/>
      <c r="AC26" s="682"/>
      <c r="AD26" s="683" t="s">
        <v>230</v>
      </c>
      <c r="AE26" s="683"/>
      <c r="AF26" s="683"/>
      <c r="AG26" s="683"/>
      <c r="AH26" s="683"/>
      <c r="AI26" s="683"/>
      <c r="AJ26" s="683"/>
      <c r="AK26" s="683"/>
      <c r="AL26" s="684" t="s">
        <v>230</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125</v>
      </c>
      <c r="BP26" s="682"/>
      <c r="BQ26" s="682"/>
      <c r="BR26" s="682"/>
      <c r="BS26" s="688" t="s">
        <v>230</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538205</v>
      </c>
      <c r="CS26" s="680"/>
      <c r="CT26" s="680"/>
      <c r="CU26" s="680"/>
      <c r="CV26" s="680"/>
      <c r="CW26" s="680"/>
      <c r="CX26" s="680"/>
      <c r="CY26" s="681"/>
      <c r="CZ26" s="684">
        <v>10</v>
      </c>
      <c r="DA26" s="713"/>
      <c r="DB26" s="713"/>
      <c r="DC26" s="717"/>
      <c r="DD26" s="688">
        <v>405072</v>
      </c>
      <c r="DE26" s="680"/>
      <c r="DF26" s="680"/>
      <c r="DG26" s="680"/>
      <c r="DH26" s="680"/>
      <c r="DI26" s="680"/>
      <c r="DJ26" s="680"/>
      <c r="DK26" s="681"/>
      <c r="DL26" s="688" t="s">
        <v>230</v>
      </c>
      <c r="DM26" s="680"/>
      <c r="DN26" s="680"/>
      <c r="DO26" s="680"/>
      <c r="DP26" s="680"/>
      <c r="DQ26" s="680"/>
      <c r="DR26" s="680"/>
      <c r="DS26" s="680"/>
      <c r="DT26" s="680"/>
      <c r="DU26" s="680"/>
      <c r="DV26" s="681"/>
      <c r="DW26" s="684" t="s">
        <v>230</v>
      </c>
      <c r="DX26" s="713"/>
      <c r="DY26" s="713"/>
      <c r="DZ26" s="713"/>
      <c r="EA26" s="713"/>
      <c r="EB26" s="713"/>
      <c r="EC26" s="714"/>
    </row>
    <row r="27" spans="2:133" ht="11.25" customHeight="1">
      <c r="B27" s="676" t="s">
        <v>294</v>
      </c>
      <c r="C27" s="677"/>
      <c r="D27" s="677"/>
      <c r="E27" s="677"/>
      <c r="F27" s="677"/>
      <c r="G27" s="677"/>
      <c r="H27" s="677"/>
      <c r="I27" s="677"/>
      <c r="J27" s="677"/>
      <c r="K27" s="677"/>
      <c r="L27" s="677"/>
      <c r="M27" s="677"/>
      <c r="N27" s="677"/>
      <c r="O27" s="677"/>
      <c r="P27" s="677"/>
      <c r="Q27" s="678"/>
      <c r="R27" s="679">
        <v>838065</v>
      </c>
      <c r="S27" s="680"/>
      <c r="T27" s="680"/>
      <c r="U27" s="680"/>
      <c r="V27" s="680"/>
      <c r="W27" s="680"/>
      <c r="X27" s="680"/>
      <c r="Y27" s="681"/>
      <c r="Z27" s="682">
        <v>14.4</v>
      </c>
      <c r="AA27" s="682"/>
      <c r="AB27" s="682"/>
      <c r="AC27" s="682"/>
      <c r="AD27" s="683" t="s">
        <v>125</v>
      </c>
      <c r="AE27" s="683"/>
      <c r="AF27" s="683"/>
      <c r="AG27" s="683"/>
      <c r="AH27" s="683"/>
      <c r="AI27" s="683"/>
      <c r="AJ27" s="683"/>
      <c r="AK27" s="683"/>
      <c r="AL27" s="684" t="s">
        <v>125</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556568</v>
      </c>
      <c r="BH27" s="680"/>
      <c r="BI27" s="680"/>
      <c r="BJ27" s="680"/>
      <c r="BK27" s="680"/>
      <c r="BL27" s="680"/>
      <c r="BM27" s="680"/>
      <c r="BN27" s="681"/>
      <c r="BO27" s="682">
        <v>100</v>
      </c>
      <c r="BP27" s="682"/>
      <c r="BQ27" s="682"/>
      <c r="BR27" s="682"/>
      <c r="BS27" s="688">
        <v>2093</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985377</v>
      </c>
      <c r="CS27" s="715"/>
      <c r="CT27" s="715"/>
      <c r="CU27" s="715"/>
      <c r="CV27" s="715"/>
      <c r="CW27" s="715"/>
      <c r="CX27" s="715"/>
      <c r="CY27" s="716"/>
      <c r="CZ27" s="684">
        <v>18.3</v>
      </c>
      <c r="DA27" s="713"/>
      <c r="DB27" s="713"/>
      <c r="DC27" s="717"/>
      <c r="DD27" s="688">
        <v>299613</v>
      </c>
      <c r="DE27" s="715"/>
      <c r="DF27" s="715"/>
      <c r="DG27" s="715"/>
      <c r="DH27" s="715"/>
      <c r="DI27" s="715"/>
      <c r="DJ27" s="715"/>
      <c r="DK27" s="716"/>
      <c r="DL27" s="688">
        <v>299613</v>
      </c>
      <c r="DM27" s="715"/>
      <c r="DN27" s="715"/>
      <c r="DO27" s="715"/>
      <c r="DP27" s="715"/>
      <c r="DQ27" s="715"/>
      <c r="DR27" s="715"/>
      <c r="DS27" s="715"/>
      <c r="DT27" s="715"/>
      <c r="DU27" s="715"/>
      <c r="DV27" s="716"/>
      <c r="DW27" s="684">
        <v>10.9</v>
      </c>
      <c r="DX27" s="713"/>
      <c r="DY27" s="713"/>
      <c r="DZ27" s="713"/>
      <c r="EA27" s="713"/>
      <c r="EB27" s="713"/>
      <c r="EC27" s="714"/>
    </row>
    <row r="28" spans="2:133" ht="11.25" customHeight="1">
      <c r="B28" s="721" t="s">
        <v>297</v>
      </c>
      <c r="C28" s="722"/>
      <c r="D28" s="722"/>
      <c r="E28" s="722"/>
      <c r="F28" s="722"/>
      <c r="G28" s="722"/>
      <c r="H28" s="722"/>
      <c r="I28" s="722"/>
      <c r="J28" s="722"/>
      <c r="K28" s="722"/>
      <c r="L28" s="722"/>
      <c r="M28" s="722"/>
      <c r="N28" s="722"/>
      <c r="O28" s="722"/>
      <c r="P28" s="722"/>
      <c r="Q28" s="723"/>
      <c r="R28" s="679" t="s">
        <v>125</v>
      </c>
      <c r="S28" s="680"/>
      <c r="T28" s="680"/>
      <c r="U28" s="680"/>
      <c r="V28" s="680"/>
      <c r="W28" s="680"/>
      <c r="X28" s="680"/>
      <c r="Y28" s="681"/>
      <c r="Z28" s="682" t="s">
        <v>125</v>
      </c>
      <c r="AA28" s="682"/>
      <c r="AB28" s="682"/>
      <c r="AC28" s="682"/>
      <c r="AD28" s="683" t="s">
        <v>125</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423419</v>
      </c>
      <c r="CS28" s="680"/>
      <c r="CT28" s="680"/>
      <c r="CU28" s="680"/>
      <c r="CV28" s="680"/>
      <c r="CW28" s="680"/>
      <c r="CX28" s="680"/>
      <c r="CY28" s="681"/>
      <c r="CZ28" s="684">
        <v>7.9</v>
      </c>
      <c r="DA28" s="713"/>
      <c r="DB28" s="713"/>
      <c r="DC28" s="717"/>
      <c r="DD28" s="688">
        <v>393749</v>
      </c>
      <c r="DE28" s="680"/>
      <c r="DF28" s="680"/>
      <c r="DG28" s="680"/>
      <c r="DH28" s="680"/>
      <c r="DI28" s="680"/>
      <c r="DJ28" s="680"/>
      <c r="DK28" s="681"/>
      <c r="DL28" s="688">
        <v>393749</v>
      </c>
      <c r="DM28" s="680"/>
      <c r="DN28" s="680"/>
      <c r="DO28" s="680"/>
      <c r="DP28" s="680"/>
      <c r="DQ28" s="680"/>
      <c r="DR28" s="680"/>
      <c r="DS28" s="680"/>
      <c r="DT28" s="680"/>
      <c r="DU28" s="680"/>
      <c r="DV28" s="681"/>
      <c r="DW28" s="684">
        <v>14.4</v>
      </c>
      <c r="DX28" s="713"/>
      <c r="DY28" s="713"/>
      <c r="DZ28" s="713"/>
      <c r="EA28" s="713"/>
      <c r="EB28" s="713"/>
      <c r="EC28" s="714"/>
    </row>
    <row r="29" spans="2:133" ht="11.25" customHeight="1">
      <c r="B29" s="676" t="s">
        <v>299</v>
      </c>
      <c r="C29" s="677"/>
      <c r="D29" s="677"/>
      <c r="E29" s="677"/>
      <c r="F29" s="677"/>
      <c r="G29" s="677"/>
      <c r="H29" s="677"/>
      <c r="I29" s="677"/>
      <c r="J29" s="677"/>
      <c r="K29" s="677"/>
      <c r="L29" s="677"/>
      <c r="M29" s="677"/>
      <c r="N29" s="677"/>
      <c r="O29" s="677"/>
      <c r="P29" s="677"/>
      <c r="Q29" s="678"/>
      <c r="R29" s="679">
        <v>348780</v>
      </c>
      <c r="S29" s="680"/>
      <c r="T29" s="680"/>
      <c r="U29" s="680"/>
      <c r="V29" s="680"/>
      <c r="W29" s="680"/>
      <c r="X29" s="680"/>
      <c r="Y29" s="681"/>
      <c r="Z29" s="682">
        <v>6</v>
      </c>
      <c r="AA29" s="682"/>
      <c r="AB29" s="682"/>
      <c r="AC29" s="682"/>
      <c r="AD29" s="683" t="s">
        <v>230</v>
      </c>
      <c r="AE29" s="683"/>
      <c r="AF29" s="683"/>
      <c r="AG29" s="683"/>
      <c r="AH29" s="683"/>
      <c r="AI29" s="683"/>
      <c r="AJ29" s="683"/>
      <c r="AK29" s="683"/>
      <c r="AL29" s="684" t="s">
        <v>125</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420532</v>
      </c>
      <c r="CS29" s="715"/>
      <c r="CT29" s="715"/>
      <c r="CU29" s="715"/>
      <c r="CV29" s="715"/>
      <c r="CW29" s="715"/>
      <c r="CX29" s="715"/>
      <c r="CY29" s="716"/>
      <c r="CZ29" s="684">
        <v>7.8</v>
      </c>
      <c r="DA29" s="713"/>
      <c r="DB29" s="713"/>
      <c r="DC29" s="717"/>
      <c r="DD29" s="688">
        <v>390862</v>
      </c>
      <c r="DE29" s="715"/>
      <c r="DF29" s="715"/>
      <c r="DG29" s="715"/>
      <c r="DH29" s="715"/>
      <c r="DI29" s="715"/>
      <c r="DJ29" s="715"/>
      <c r="DK29" s="716"/>
      <c r="DL29" s="688">
        <v>390862</v>
      </c>
      <c r="DM29" s="715"/>
      <c r="DN29" s="715"/>
      <c r="DO29" s="715"/>
      <c r="DP29" s="715"/>
      <c r="DQ29" s="715"/>
      <c r="DR29" s="715"/>
      <c r="DS29" s="715"/>
      <c r="DT29" s="715"/>
      <c r="DU29" s="715"/>
      <c r="DV29" s="716"/>
      <c r="DW29" s="684">
        <v>14.3</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109733</v>
      </c>
      <c r="S30" s="680"/>
      <c r="T30" s="680"/>
      <c r="U30" s="680"/>
      <c r="V30" s="680"/>
      <c r="W30" s="680"/>
      <c r="X30" s="680"/>
      <c r="Y30" s="681"/>
      <c r="Z30" s="682">
        <v>1.9</v>
      </c>
      <c r="AA30" s="682"/>
      <c r="AB30" s="682"/>
      <c r="AC30" s="682"/>
      <c r="AD30" s="683">
        <v>3210</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98.5</v>
      </c>
      <c r="BH30" s="740"/>
      <c r="BI30" s="740"/>
      <c r="BJ30" s="740"/>
      <c r="BK30" s="740"/>
      <c r="BL30" s="740"/>
      <c r="BM30" s="674">
        <v>91.5</v>
      </c>
      <c r="BN30" s="740"/>
      <c r="BO30" s="740"/>
      <c r="BP30" s="740"/>
      <c r="BQ30" s="741"/>
      <c r="BR30" s="739">
        <v>98</v>
      </c>
      <c r="BS30" s="740"/>
      <c r="BT30" s="740"/>
      <c r="BU30" s="740"/>
      <c r="BV30" s="740"/>
      <c r="BW30" s="740"/>
      <c r="BX30" s="674">
        <v>89.9</v>
      </c>
      <c r="BY30" s="740"/>
      <c r="BZ30" s="740"/>
      <c r="CA30" s="740"/>
      <c r="CB30" s="741"/>
      <c r="CD30" s="744"/>
      <c r="CE30" s="745"/>
      <c r="CF30" s="694" t="s">
        <v>307</v>
      </c>
      <c r="CG30" s="695"/>
      <c r="CH30" s="695"/>
      <c r="CI30" s="695"/>
      <c r="CJ30" s="695"/>
      <c r="CK30" s="695"/>
      <c r="CL30" s="695"/>
      <c r="CM30" s="695"/>
      <c r="CN30" s="695"/>
      <c r="CO30" s="695"/>
      <c r="CP30" s="695"/>
      <c r="CQ30" s="696"/>
      <c r="CR30" s="679">
        <v>375258</v>
      </c>
      <c r="CS30" s="680"/>
      <c r="CT30" s="680"/>
      <c r="CU30" s="680"/>
      <c r="CV30" s="680"/>
      <c r="CW30" s="680"/>
      <c r="CX30" s="680"/>
      <c r="CY30" s="681"/>
      <c r="CZ30" s="684">
        <v>7</v>
      </c>
      <c r="DA30" s="713"/>
      <c r="DB30" s="713"/>
      <c r="DC30" s="717"/>
      <c r="DD30" s="688">
        <v>349000</v>
      </c>
      <c r="DE30" s="680"/>
      <c r="DF30" s="680"/>
      <c r="DG30" s="680"/>
      <c r="DH30" s="680"/>
      <c r="DI30" s="680"/>
      <c r="DJ30" s="680"/>
      <c r="DK30" s="681"/>
      <c r="DL30" s="688">
        <v>349000</v>
      </c>
      <c r="DM30" s="680"/>
      <c r="DN30" s="680"/>
      <c r="DO30" s="680"/>
      <c r="DP30" s="680"/>
      <c r="DQ30" s="680"/>
      <c r="DR30" s="680"/>
      <c r="DS30" s="680"/>
      <c r="DT30" s="680"/>
      <c r="DU30" s="680"/>
      <c r="DV30" s="681"/>
      <c r="DW30" s="684">
        <v>12.7</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135077</v>
      </c>
      <c r="S31" s="680"/>
      <c r="T31" s="680"/>
      <c r="U31" s="680"/>
      <c r="V31" s="680"/>
      <c r="W31" s="680"/>
      <c r="X31" s="680"/>
      <c r="Y31" s="681"/>
      <c r="Z31" s="682">
        <v>2.2999999999999998</v>
      </c>
      <c r="AA31" s="682"/>
      <c r="AB31" s="682"/>
      <c r="AC31" s="682"/>
      <c r="AD31" s="683" t="s">
        <v>125</v>
      </c>
      <c r="AE31" s="683"/>
      <c r="AF31" s="683"/>
      <c r="AG31" s="683"/>
      <c r="AH31" s="683"/>
      <c r="AI31" s="683"/>
      <c r="AJ31" s="683"/>
      <c r="AK31" s="683"/>
      <c r="AL31" s="684" t="s">
        <v>125</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98.6</v>
      </c>
      <c r="BH31" s="715"/>
      <c r="BI31" s="715"/>
      <c r="BJ31" s="715"/>
      <c r="BK31" s="715"/>
      <c r="BL31" s="715"/>
      <c r="BM31" s="685">
        <v>94.9</v>
      </c>
      <c r="BN31" s="737"/>
      <c r="BO31" s="737"/>
      <c r="BP31" s="737"/>
      <c r="BQ31" s="738"/>
      <c r="BR31" s="736">
        <v>98.4</v>
      </c>
      <c r="BS31" s="715"/>
      <c r="BT31" s="715"/>
      <c r="BU31" s="715"/>
      <c r="BV31" s="715"/>
      <c r="BW31" s="715"/>
      <c r="BX31" s="685">
        <v>93.5</v>
      </c>
      <c r="BY31" s="737"/>
      <c r="BZ31" s="737"/>
      <c r="CA31" s="737"/>
      <c r="CB31" s="738"/>
      <c r="CD31" s="744"/>
      <c r="CE31" s="745"/>
      <c r="CF31" s="694" t="s">
        <v>311</v>
      </c>
      <c r="CG31" s="695"/>
      <c r="CH31" s="695"/>
      <c r="CI31" s="695"/>
      <c r="CJ31" s="695"/>
      <c r="CK31" s="695"/>
      <c r="CL31" s="695"/>
      <c r="CM31" s="695"/>
      <c r="CN31" s="695"/>
      <c r="CO31" s="695"/>
      <c r="CP31" s="695"/>
      <c r="CQ31" s="696"/>
      <c r="CR31" s="679">
        <v>45274</v>
      </c>
      <c r="CS31" s="715"/>
      <c r="CT31" s="715"/>
      <c r="CU31" s="715"/>
      <c r="CV31" s="715"/>
      <c r="CW31" s="715"/>
      <c r="CX31" s="715"/>
      <c r="CY31" s="716"/>
      <c r="CZ31" s="684">
        <v>0.8</v>
      </c>
      <c r="DA31" s="713"/>
      <c r="DB31" s="713"/>
      <c r="DC31" s="717"/>
      <c r="DD31" s="688">
        <v>41862</v>
      </c>
      <c r="DE31" s="715"/>
      <c r="DF31" s="715"/>
      <c r="DG31" s="715"/>
      <c r="DH31" s="715"/>
      <c r="DI31" s="715"/>
      <c r="DJ31" s="715"/>
      <c r="DK31" s="716"/>
      <c r="DL31" s="688">
        <v>41862</v>
      </c>
      <c r="DM31" s="715"/>
      <c r="DN31" s="715"/>
      <c r="DO31" s="715"/>
      <c r="DP31" s="715"/>
      <c r="DQ31" s="715"/>
      <c r="DR31" s="715"/>
      <c r="DS31" s="715"/>
      <c r="DT31" s="715"/>
      <c r="DU31" s="715"/>
      <c r="DV31" s="716"/>
      <c r="DW31" s="684">
        <v>1.5</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54084</v>
      </c>
      <c r="S32" s="680"/>
      <c r="T32" s="680"/>
      <c r="U32" s="680"/>
      <c r="V32" s="680"/>
      <c r="W32" s="680"/>
      <c r="X32" s="680"/>
      <c r="Y32" s="681"/>
      <c r="Z32" s="682">
        <v>0.9</v>
      </c>
      <c r="AA32" s="682"/>
      <c r="AB32" s="682"/>
      <c r="AC32" s="682"/>
      <c r="AD32" s="683" t="s">
        <v>230</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98.5</v>
      </c>
      <c r="BH32" s="749"/>
      <c r="BI32" s="749"/>
      <c r="BJ32" s="749"/>
      <c r="BK32" s="749"/>
      <c r="BL32" s="749"/>
      <c r="BM32" s="750">
        <v>87</v>
      </c>
      <c r="BN32" s="749"/>
      <c r="BO32" s="749"/>
      <c r="BP32" s="749"/>
      <c r="BQ32" s="751"/>
      <c r="BR32" s="748">
        <v>97.7</v>
      </c>
      <c r="BS32" s="749"/>
      <c r="BT32" s="749"/>
      <c r="BU32" s="749"/>
      <c r="BV32" s="749"/>
      <c r="BW32" s="749"/>
      <c r="BX32" s="750">
        <v>85.2</v>
      </c>
      <c r="BY32" s="749"/>
      <c r="BZ32" s="749"/>
      <c r="CA32" s="749"/>
      <c r="CB32" s="751"/>
      <c r="CD32" s="746"/>
      <c r="CE32" s="747"/>
      <c r="CF32" s="694" t="s">
        <v>314</v>
      </c>
      <c r="CG32" s="695"/>
      <c r="CH32" s="695"/>
      <c r="CI32" s="695"/>
      <c r="CJ32" s="695"/>
      <c r="CK32" s="695"/>
      <c r="CL32" s="695"/>
      <c r="CM32" s="695"/>
      <c r="CN32" s="695"/>
      <c r="CO32" s="695"/>
      <c r="CP32" s="695"/>
      <c r="CQ32" s="696"/>
      <c r="CR32" s="679">
        <v>2887</v>
      </c>
      <c r="CS32" s="680"/>
      <c r="CT32" s="680"/>
      <c r="CU32" s="680"/>
      <c r="CV32" s="680"/>
      <c r="CW32" s="680"/>
      <c r="CX32" s="680"/>
      <c r="CY32" s="681"/>
      <c r="CZ32" s="684">
        <v>0.1</v>
      </c>
      <c r="DA32" s="713"/>
      <c r="DB32" s="713"/>
      <c r="DC32" s="717"/>
      <c r="DD32" s="688">
        <v>2887</v>
      </c>
      <c r="DE32" s="680"/>
      <c r="DF32" s="680"/>
      <c r="DG32" s="680"/>
      <c r="DH32" s="680"/>
      <c r="DI32" s="680"/>
      <c r="DJ32" s="680"/>
      <c r="DK32" s="681"/>
      <c r="DL32" s="688">
        <v>2887</v>
      </c>
      <c r="DM32" s="680"/>
      <c r="DN32" s="680"/>
      <c r="DO32" s="680"/>
      <c r="DP32" s="680"/>
      <c r="DQ32" s="680"/>
      <c r="DR32" s="680"/>
      <c r="DS32" s="680"/>
      <c r="DT32" s="680"/>
      <c r="DU32" s="680"/>
      <c r="DV32" s="681"/>
      <c r="DW32" s="684">
        <v>0.1</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420679</v>
      </c>
      <c r="S33" s="680"/>
      <c r="T33" s="680"/>
      <c r="U33" s="680"/>
      <c r="V33" s="680"/>
      <c r="W33" s="680"/>
      <c r="X33" s="680"/>
      <c r="Y33" s="681"/>
      <c r="Z33" s="682">
        <v>7.2</v>
      </c>
      <c r="AA33" s="682"/>
      <c r="AB33" s="682"/>
      <c r="AC33" s="682"/>
      <c r="AD33" s="683" t="s">
        <v>125</v>
      </c>
      <c r="AE33" s="683"/>
      <c r="AF33" s="683"/>
      <c r="AG33" s="683"/>
      <c r="AH33" s="683"/>
      <c r="AI33" s="683"/>
      <c r="AJ33" s="683"/>
      <c r="AK33" s="683"/>
      <c r="AL33" s="684" t="s">
        <v>230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2204331</v>
      </c>
      <c r="CS33" s="715"/>
      <c r="CT33" s="715"/>
      <c r="CU33" s="715"/>
      <c r="CV33" s="715"/>
      <c r="CW33" s="715"/>
      <c r="CX33" s="715"/>
      <c r="CY33" s="716"/>
      <c r="CZ33" s="684">
        <v>40.9</v>
      </c>
      <c r="DA33" s="713"/>
      <c r="DB33" s="713"/>
      <c r="DC33" s="717"/>
      <c r="DD33" s="688">
        <v>1632214</v>
      </c>
      <c r="DE33" s="715"/>
      <c r="DF33" s="715"/>
      <c r="DG33" s="715"/>
      <c r="DH33" s="715"/>
      <c r="DI33" s="715"/>
      <c r="DJ33" s="715"/>
      <c r="DK33" s="716"/>
      <c r="DL33" s="688">
        <v>1251716</v>
      </c>
      <c r="DM33" s="715"/>
      <c r="DN33" s="715"/>
      <c r="DO33" s="715"/>
      <c r="DP33" s="715"/>
      <c r="DQ33" s="715"/>
      <c r="DR33" s="715"/>
      <c r="DS33" s="715"/>
      <c r="DT33" s="715"/>
      <c r="DU33" s="715"/>
      <c r="DV33" s="716"/>
      <c r="DW33" s="684">
        <v>45.7</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108841</v>
      </c>
      <c r="S34" s="680"/>
      <c r="T34" s="680"/>
      <c r="U34" s="680"/>
      <c r="V34" s="680"/>
      <c r="W34" s="680"/>
      <c r="X34" s="680"/>
      <c r="Y34" s="681"/>
      <c r="Z34" s="682">
        <v>1.9</v>
      </c>
      <c r="AA34" s="682"/>
      <c r="AB34" s="682"/>
      <c r="AC34" s="682"/>
      <c r="AD34" s="683">
        <v>34</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729000</v>
      </c>
      <c r="CS34" s="680"/>
      <c r="CT34" s="680"/>
      <c r="CU34" s="680"/>
      <c r="CV34" s="680"/>
      <c r="CW34" s="680"/>
      <c r="CX34" s="680"/>
      <c r="CY34" s="681"/>
      <c r="CZ34" s="684">
        <v>13.5</v>
      </c>
      <c r="DA34" s="713"/>
      <c r="DB34" s="713"/>
      <c r="DC34" s="717"/>
      <c r="DD34" s="688">
        <v>495797</v>
      </c>
      <c r="DE34" s="680"/>
      <c r="DF34" s="680"/>
      <c r="DG34" s="680"/>
      <c r="DH34" s="680"/>
      <c r="DI34" s="680"/>
      <c r="DJ34" s="680"/>
      <c r="DK34" s="681"/>
      <c r="DL34" s="688">
        <v>318487</v>
      </c>
      <c r="DM34" s="680"/>
      <c r="DN34" s="680"/>
      <c r="DO34" s="680"/>
      <c r="DP34" s="680"/>
      <c r="DQ34" s="680"/>
      <c r="DR34" s="680"/>
      <c r="DS34" s="680"/>
      <c r="DT34" s="680"/>
      <c r="DU34" s="680"/>
      <c r="DV34" s="681"/>
      <c r="DW34" s="684">
        <v>11.6</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516771</v>
      </c>
      <c r="S35" s="680"/>
      <c r="T35" s="680"/>
      <c r="U35" s="680"/>
      <c r="V35" s="680"/>
      <c r="W35" s="680"/>
      <c r="X35" s="680"/>
      <c r="Y35" s="681"/>
      <c r="Z35" s="682">
        <v>8.9</v>
      </c>
      <c r="AA35" s="682"/>
      <c r="AB35" s="682"/>
      <c r="AC35" s="682"/>
      <c r="AD35" s="683" t="s">
        <v>125</v>
      </c>
      <c r="AE35" s="683"/>
      <c r="AF35" s="683"/>
      <c r="AG35" s="683"/>
      <c r="AH35" s="683"/>
      <c r="AI35" s="683"/>
      <c r="AJ35" s="683"/>
      <c r="AK35" s="683"/>
      <c r="AL35" s="684" t="s">
        <v>125</v>
      </c>
      <c r="AM35" s="685"/>
      <c r="AN35" s="685"/>
      <c r="AO35" s="686"/>
      <c r="AP35" s="234"/>
      <c r="AQ35" s="752" t="s">
        <v>322</v>
      </c>
      <c r="AR35" s="753"/>
      <c r="AS35" s="753"/>
      <c r="AT35" s="753"/>
      <c r="AU35" s="753"/>
      <c r="AV35" s="753"/>
      <c r="AW35" s="753"/>
      <c r="AX35" s="753"/>
      <c r="AY35" s="754"/>
      <c r="AZ35" s="668">
        <v>653655</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-113181</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92140</v>
      </c>
      <c r="CS35" s="715"/>
      <c r="CT35" s="715"/>
      <c r="CU35" s="715"/>
      <c r="CV35" s="715"/>
      <c r="CW35" s="715"/>
      <c r="CX35" s="715"/>
      <c r="CY35" s="716"/>
      <c r="CZ35" s="684">
        <v>1.7</v>
      </c>
      <c r="DA35" s="713"/>
      <c r="DB35" s="713"/>
      <c r="DC35" s="717"/>
      <c r="DD35" s="688">
        <v>46339</v>
      </c>
      <c r="DE35" s="715"/>
      <c r="DF35" s="715"/>
      <c r="DG35" s="715"/>
      <c r="DH35" s="715"/>
      <c r="DI35" s="715"/>
      <c r="DJ35" s="715"/>
      <c r="DK35" s="716"/>
      <c r="DL35" s="688">
        <v>46339</v>
      </c>
      <c r="DM35" s="715"/>
      <c r="DN35" s="715"/>
      <c r="DO35" s="715"/>
      <c r="DP35" s="715"/>
      <c r="DQ35" s="715"/>
      <c r="DR35" s="715"/>
      <c r="DS35" s="715"/>
      <c r="DT35" s="715"/>
      <c r="DU35" s="715"/>
      <c r="DV35" s="716"/>
      <c r="DW35" s="684">
        <v>1.7</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230</v>
      </c>
      <c r="AA36" s="682"/>
      <c r="AB36" s="682"/>
      <c r="AC36" s="682"/>
      <c r="AD36" s="683" t="s">
        <v>230</v>
      </c>
      <c r="AE36" s="683"/>
      <c r="AF36" s="683"/>
      <c r="AG36" s="683"/>
      <c r="AH36" s="683"/>
      <c r="AI36" s="683"/>
      <c r="AJ36" s="683"/>
      <c r="AK36" s="683"/>
      <c r="AL36" s="684" t="s">
        <v>230</v>
      </c>
      <c r="AM36" s="685"/>
      <c r="AN36" s="685"/>
      <c r="AO36" s="686"/>
      <c r="AQ36" s="756" t="s">
        <v>326</v>
      </c>
      <c r="AR36" s="757"/>
      <c r="AS36" s="757"/>
      <c r="AT36" s="757"/>
      <c r="AU36" s="757"/>
      <c r="AV36" s="757"/>
      <c r="AW36" s="757"/>
      <c r="AX36" s="757"/>
      <c r="AY36" s="758"/>
      <c r="AZ36" s="679">
        <v>156184</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-132008</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666672</v>
      </c>
      <c r="CS36" s="680"/>
      <c r="CT36" s="680"/>
      <c r="CU36" s="680"/>
      <c r="CV36" s="680"/>
      <c r="CW36" s="680"/>
      <c r="CX36" s="680"/>
      <c r="CY36" s="681"/>
      <c r="CZ36" s="684">
        <v>12.4</v>
      </c>
      <c r="DA36" s="713"/>
      <c r="DB36" s="713"/>
      <c r="DC36" s="717"/>
      <c r="DD36" s="688">
        <v>637989</v>
      </c>
      <c r="DE36" s="680"/>
      <c r="DF36" s="680"/>
      <c r="DG36" s="680"/>
      <c r="DH36" s="680"/>
      <c r="DI36" s="680"/>
      <c r="DJ36" s="680"/>
      <c r="DK36" s="681"/>
      <c r="DL36" s="688">
        <v>550880</v>
      </c>
      <c r="DM36" s="680"/>
      <c r="DN36" s="680"/>
      <c r="DO36" s="680"/>
      <c r="DP36" s="680"/>
      <c r="DQ36" s="680"/>
      <c r="DR36" s="680"/>
      <c r="DS36" s="680"/>
      <c r="DT36" s="680"/>
      <c r="DU36" s="680"/>
      <c r="DV36" s="681"/>
      <c r="DW36" s="684">
        <v>20.100000000000001</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110071</v>
      </c>
      <c r="S37" s="680"/>
      <c r="T37" s="680"/>
      <c r="U37" s="680"/>
      <c r="V37" s="680"/>
      <c r="W37" s="680"/>
      <c r="X37" s="680"/>
      <c r="Y37" s="681"/>
      <c r="Z37" s="682">
        <v>1.9</v>
      </c>
      <c r="AA37" s="682"/>
      <c r="AB37" s="682"/>
      <c r="AC37" s="682"/>
      <c r="AD37" s="683" t="s">
        <v>125</v>
      </c>
      <c r="AE37" s="683"/>
      <c r="AF37" s="683"/>
      <c r="AG37" s="683"/>
      <c r="AH37" s="683"/>
      <c r="AI37" s="683"/>
      <c r="AJ37" s="683"/>
      <c r="AK37" s="683"/>
      <c r="AL37" s="684" t="s">
        <v>230</v>
      </c>
      <c r="AM37" s="685"/>
      <c r="AN37" s="685"/>
      <c r="AO37" s="686"/>
      <c r="AQ37" s="756" t="s">
        <v>330</v>
      </c>
      <c r="AR37" s="757"/>
      <c r="AS37" s="757"/>
      <c r="AT37" s="757"/>
      <c r="AU37" s="757"/>
      <c r="AV37" s="757"/>
      <c r="AW37" s="757"/>
      <c r="AX37" s="757"/>
      <c r="AY37" s="758"/>
      <c r="AZ37" s="679" t="s">
        <v>125</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1332</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293174</v>
      </c>
      <c r="CS37" s="715"/>
      <c r="CT37" s="715"/>
      <c r="CU37" s="715"/>
      <c r="CV37" s="715"/>
      <c r="CW37" s="715"/>
      <c r="CX37" s="715"/>
      <c r="CY37" s="716"/>
      <c r="CZ37" s="684">
        <v>5.4</v>
      </c>
      <c r="DA37" s="713"/>
      <c r="DB37" s="713"/>
      <c r="DC37" s="717"/>
      <c r="DD37" s="688">
        <v>293174</v>
      </c>
      <c r="DE37" s="715"/>
      <c r="DF37" s="715"/>
      <c r="DG37" s="715"/>
      <c r="DH37" s="715"/>
      <c r="DI37" s="715"/>
      <c r="DJ37" s="715"/>
      <c r="DK37" s="716"/>
      <c r="DL37" s="688">
        <v>281437</v>
      </c>
      <c r="DM37" s="715"/>
      <c r="DN37" s="715"/>
      <c r="DO37" s="715"/>
      <c r="DP37" s="715"/>
      <c r="DQ37" s="715"/>
      <c r="DR37" s="715"/>
      <c r="DS37" s="715"/>
      <c r="DT37" s="715"/>
      <c r="DU37" s="715"/>
      <c r="DV37" s="716"/>
      <c r="DW37" s="684">
        <v>10.3</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5807981</v>
      </c>
      <c r="S38" s="760"/>
      <c r="T38" s="760"/>
      <c r="U38" s="760"/>
      <c r="V38" s="760"/>
      <c r="W38" s="760"/>
      <c r="X38" s="760"/>
      <c r="Y38" s="761"/>
      <c r="Z38" s="762">
        <v>100</v>
      </c>
      <c r="AA38" s="762"/>
      <c r="AB38" s="762"/>
      <c r="AC38" s="762"/>
      <c r="AD38" s="763">
        <v>2630811</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230</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2097</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497471</v>
      </c>
      <c r="CS38" s="680"/>
      <c r="CT38" s="680"/>
      <c r="CU38" s="680"/>
      <c r="CV38" s="680"/>
      <c r="CW38" s="680"/>
      <c r="CX38" s="680"/>
      <c r="CY38" s="681"/>
      <c r="CZ38" s="684">
        <v>9.1999999999999993</v>
      </c>
      <c r="DA38" s="713"/>
      <c r="DB38" s="713"/>
      <c r="DC38" s="717"/>
      <c r="DD38" s="688">
        <v>413458</v>
      </c>
      <c r="DE38" s="680"/>
      <c r="DF38" s="680"/>
      <c r="DG38" s="680"/>
      <c r="DH38" s="680"/>
      <c r="DI38" s="680"/>
      <c r="DJ38" s="680"/>
      <c r="DK38" s="681"/>
      <c r="DL38" s="688">
        <v>336010</v>
      </c>
      <c r="DM38" s="680"/>
      <c r="DN38" s="680"/>
      <c r="DO38" s="680"/>
      <c r="DP38" s="680"/>
      <c r="DQ38" s="680"/>
      <c r="DR38" s="680"/>
      <c r="DS38" s="680"/>
      <c r="DT38" s="680"/>
      <c r="DU38" s="680"/>
      <c r="DV38" s="681"/>
      <c r="DW38" s="684">
        <v>12.3</v>
      </c>
      <c r="DX38" s="713"/>
      <c r="DY38" s="713"/>
      <c r="DZ38" s="713"/>
      <c r="EA38" s="713"/>
      <c r="EB38" s="713"/>
      <c r="EC38" s="714"/>
    </row>
    <row r="39" spans="2:133" ht="11.25" customHeight="1">
      <c r="AQ39" s="756" t="s">
        <v>337</v>
      </c>
      <c r="AR39" s="757"/>
      <c r="AS39" s="757"/>
      <c r="AT39" s="757"/>
      <c r="AU39" s="757"/>
      <c r="AV39" s="757"/>
      <c r="AW39" s="757"/>
      <c r="AX39" s="757"/>
      <c r="AY39" s="758"/>
      <c r="AZ39" s="679" t="s">
        <v>230</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69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219048</v>
      </c>
      <c r="CS39" s="715"/>
      <c r="CT39" s="715"/>
      <c r="CU39" s="715"/>
      <c r="CV39" s="715"/>
      <c r="CW39" s="715"/>
      <c r="CX39" s="715"/>
      <c r="CY39" s="716"/>
      <c r="CZ39" s="684">
        <v>4.0999999999999996</v>
      </c>
      <c r="DA39" s="713"/>
      <c r="DB39" s="713"/>
      <c r="DC39" s="717"/>
      <c r="DD39" s="688">
        <v>38631</v>
      </c>
      <c r="DE39" s="715"/>
      <c r="DF39" s="715"/>
      <c r="DG39" s="715"/>
      <c r="DH39" s="715"/>
      <c r="DI39" s="715"/>
      <c r="DJ39" s="715"/>
      <c r="DK39" s="716"/>
      <c r="DL39" s="688" t="s">
        <v>230</v>
      </c>
      <c r="DM39" s="715"/>
      <c r="DN39" s="715"/>
      <c r="DO39" s="715"/>
      <c r="DP39" s="715"/>
      <c r="DQ39" s="715"/>
      <c r="DR39" s="715"/>
      <c r="DS39" s="715"/>
      <c r="DT39" s="715"/>
      <c r="DU39" s="715"/>
      <c r="DV39" s="716"/>
      <c r="DW39" s="684" t="s">
        <v>125</v>
      </c>
      <c r="DX39" s="713"/>
      <c r="DY39" s="713"/>
      <c r="DZ39" s="713"/>
      <c r="EA39" s="713"/>
      <c r="EB39" s="713"/>
      <c r="EC39" s="714"/>
    </row>
    <row r="40" spans="2:133" ht="11.25" customHeight="1">
      <c r="AQ40" s="756" t="s">
        <v>341</v>
      </c>
      <c r="AR40" s="757"/>
      <c r="AS40" s="757"/>
      <c r="AT40" s="757"/>
      <c r="AU40" s="757"/>
      <c r="AV40" s="757"/>
      <c r="AW40" s="757"/>
      <c r="AX40" s="757"/>
      <c r="AY40" s="758"/>
      <c r="AZ40" s="679">
        <v>144958</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125</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t="s">
        <v>230</v>
      </c>
      <c r="CS40" s="680"/>
      <c r="CT40" s="680"/>
      <c r="CU40" s="680"/>
      <c r="CV40" s="680"/>
      <c r="CW40" s="680"/>
      <c r="CX40" s="680"/>
      <c r="CY40" s="681"/>
      <c r="CZ40" s="684" t="s">
        <v>230</v>
      </c>
      <c r="DA40" s="713"/>
      <c r="DB40" s="713"/>
      <c r="DC40" s="717"/>
      <c r="DD40" s="688" t="s">
        <v>230</v>
      </c>
      <c r="DE40" s="680"/>
      <c r="DF40" s="680"/>
      <c r="DG40" s="680"/>
      <c r="DH40" s="680"/>
      <c r="DI40" s="680"/>
      <c r="DJ40" s="680"/>
      <c r="DK40" s="681"/>
      <c r="DL40" s="688" t="s">
        <v>230</v>
      </c>
      <c r="DM40" s="680"/>
      <c r="DN40" s="680"/>
      <c r="DO40" s="680"/>
      <c r="DP40" s="680"/>
      <c r="DQ40" s="680"/>
      <c r="DR40" s="680"/>
      <c r="DS40" s="680"/>
      <c r="DT40" s="680"/>
      <c r="DU40" s="680"/>
      <c r="DV40" s="681"/>
      <c r="DW40" s="684" t="s">
        <v>230</v>
      </c>
      <c r="DX40" s="713"/>
      <c r="DY40" s="713"/>
      <c r="DZ40" s="713"/>
      <c r="EA40" s="713"/>
      <c r="EB40" s="713"/>
      <c r="EC40" s="714"/>
    </row>
    <row r="41" spans="2:133" ht="11.25" customHeight="1">
      <c r="AQ41" s="766" t="s">
        <v>344</v>
      </c>
      <c r="AR41" s="767"/>
      <c r="AS41" s="767"/>
      <c r="AT41" s="767"/>
      <c r="AU41" s="767"/>
      <c r="AV41" s="767"/>
      <c r="AW41" s="767"/>
      <c r="AX41" s="767"/>
      <c r="AY41" s="768"/>
      <c r="AZ41" s="759">
        <v>352513</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330</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125</v>
      </c>
      <c r="CS41" s="715"/>
      <c r="CT41" s="715"/>
      <c r="CU41" s="715"/>
      <c r="CV41" s="715"/>
      <c r="CW41" s="715"/>
      <c r="CX41" s="715"/>
      <c r="CY41" s="716"/>
      <c r="CZ41" s="684" t="s">
        <v>230</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913744</v>
      </c>
      <c r="CS42" s="680"/>
      <c r="CT42" s="680"/>
      <c r="CU42" s="680"/>
      <c r="CV42" s="680"/>
      <c r="CW42" s="680"/>
      <c r="CX42" s="680"/>
      <c r="CY42" s="681"/>
      <c r="CZ42" s="684">
        <v>17</v>
      </c>
      <c r="DA42" s="685"/>
      <c r="DB42" s="685"/>
      <c r="DC42" s="780"/>
      <c r="DD42" s="688">
        <v>145624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20085</v>
      </c>
      <c r="CS43" s="715"/>
      <c r="CT43" s="715"/>
      <c r="CU43" s="715"/>
      <c r="CV43" s="715"/>
      <c r="CW43" s="715"/>
      <c r="CX43" s="715"/>
      <c r="CY43" s="716"/>
      <c r="CZ43" s="684">
        <v>0.4</v>
      </c>
      <c r="DA43" s="713"/>
      <c r="DB43" s="713"/>
      <c r="DC43" s="717"/>
      <c r="DD43" s="688">
        <v>20085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302</v>
      </c>
      <c r="CE44" s="792"/>
      <c r="CF44" s="676" t="s">
        <v>352</v>
      </c>
      <c r="CG44" s="677"/>
      <c r="CH44" s="677"/>
      <c r="CI44" s="677"/>
      <c r="CJ44" s="677"/>
      <c r="CK44" s="677"/>
      <c r="CL44" s="677"/>
      <c r="CM44" s="677"/>
      <c r="CN44" s="677"/>
      <c r="CO44" s="677"/>
      <c r="CP44" s="677"/>
      <c r="CQ44" s="678"/>
      <c r="CR44" s="679">
        <v>910349</v>
      </c>
      <c r="CS44" s="680"/>
      <c r="CT44" s="680"/>
      <c r="CU44" s="680"/>
      <c r="CV44" s="680"/>
      <c r="CW44" s="680"/>
      <c r="CX44" s="680"/>
      <c r="CY44" s="681"/>
      <c r="CZ44" s="684">
        <v>16.899999999999999</v>
      </c>
      <c r="DA44" s="685"/>
      <c r="DB44" s="685"/>
      <c r="DC44" s="780"/>
      <c r="DD44" s="688">
        <v>145608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718491</v>
      </c>
      <c r="CS45" s="715"/>
      <c r="CT45" s="715"/>
      <c r="CU45" s="715"/>
      <c r="CV45" s="715"/>
      <c r="CW45" s="715"/>
      <c r="CX45" s="715"/>
      <c r="CY45" s="716"/>
      <c r="CZ45" s="684">
        <v>13.3</v>
      </c>
      <c r="DA45" s="713"/>
      <c r="DB45" s="713"/>
      <c r="DC45" s="717"/>
      <c r="DD45" s="688">
        <v>21226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188820</v>
      </c>
      <c r="CS46" s="680"/>
      <c r="CT46" s="680"/>
      <c r="CU46" s="680"/>
      <c r="CV46" s="680"/>
      <c r="CW46" s="680"/>
      <c r="CX46" s="680"/>
      <c r="CY46" s="681"/>
      <c r="CZ46" s="684">
        <v>3.5</v>
      </c>
      <c r="DA46" s="685"/>
      <c r="DB46" s="685"/>
      <c r="DC46" s="780"/>
      <c r="DD46" s="688">
        <v>124344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v>3395</v>
      </c>
      <c r="CS47" s="715"/>
      <c r="CT47" s="715"/>
      <c r="CU47" s="715"/>
      <c r="CV47" s="715"/>
      <c r="CW47" s="715"/>
      <c r="CX47" s="715"/>
      <c r="CY47" s="716"/>
      <c r="CZ47" s="684">
        <v>0.1</v>
      </c>
      <c r="DA47" s="713"/>
      <c r="DB47" s="713"/>
      <c r="DC47" s="717"/>
      <c r="DD47" s="688">
        <v>16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230</v>
      </c>
      <c r="CS48" s="680"/>
      <c r="CT48" s="680"/>
      <c r="CU48" s="680"/>
      <c r="CV48" s="680"/>
      <c r="CW48" s="680"/>
      <c r="CX48" s="680"/>
      <c r="CY48" s="681"/>
      <c r="CZ48" s="684" t="s">
        <v>230</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5383526</v>
      </c>
      <c r="CS49" s="749"/>
      <c r="CT49" s="749"/>
      <c r="CU49" s="749"/>
      <c r="CV49" s="749"/>
      <c r="CW49" s="749"/>
      <c r="CX49" s="749"/>
      <c r="CY49" s="781"/>
      <c r="CZ49" s="764">
        <v>100</v>
      </c>
      <c r="DA49" s="782"/>
      <c r="DB49" s="782"/>
      <c r="DC49" s="783"/>
      <c r="DD49" s="784">
        <v>3165799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SAeBxx/ek8CusXH+Pk3uekUJ5UoWINTovDPY+UH4UlO6brj8acyQF0bSLtrDcZfd+C3YmrlUqJec0uaB/l0VqQ==" saltValue="1pIv1UU/ZzmO6gVIsf7a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380</v>
      </c>
      <c r="C7" s="812"/>
      <c r="D7" s="812"/>
      <c r="E7" s="812"/>
      <c r="F7" s="812"/>
      <c r="G7" s="812"/>
      <c r="H7" s="812"/>
      <c r="I7" s="812"/>
      <c r="J7" s="812"/>
      <c r="K7" s="812"/>
      <c r="L7" s="812"/>
      <c r="M7" s="812"/>
      <c r="N7" s="812"/>
      <c r="O7" s="812"/>
      <c r="P7" s="813"/>
      <c r="Q7" s="814">
        <v>5722</v>
      </c>
      <c r="R7" s="815"/>
      <c r="S7" s="815"/>
      <c r="T7" s="815"/>
      <c r="U7" s="815"/>
      <c r="V7" s="815">
        <v>5335</v>
      </c>
      <c r="W7" s="815"/>
      <c r="X7" s="815"/>
      <c r="Y7" s="815"/>
      <c r="Z7" s="815"/>
      <c r="AA7" s="815">
        <v>388</v>
      </c>
      <c r="AB7" s="815"/>
      <c r="AC7" s="815"/>
      <c r="AD7" s="815"/>
      <c r="AE7" s="816"/>
      <c r="AF7" s="817">
        <v>253</v>
      </c>
      <c r="AG7" s="818"/>
      <c r="AH7" s="818"/>
      <c r="AI7" s="818"/>
      <c r="AJ7" s="819"/>
      <c r="AK7" s="854">
        <v>93</v>
      </c>
      <c r="AL7" s="855"/>
      <c r="AM7" s="855"/>
      <c r="AN7" s="855"/>
      <c r="AO7" s="855"/>
      <c r="AP7" s="855">
        <v>4749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599</v>
      </c>
      <c r="BT7" s="859"/>
      <c r="BU7" s="859"/>
      <c r="BV7" s="859"/>
      <c r="BW7" s="859"/>
      <c r="BX7" s="859"/>
      <c r="BY7" s="859"/>
      <c r="BZ7" s="859"/>
      <c r="CA7" s="859"/>
      <c r="CB7" s="859"/>
      <c r="CC7" s="859"/>
      <c r="CD7" s="859"/>
      <c r="CE7" s="859"/>
      <c r="CF7" s="859"/>
      <c r="CG7" s="860"/>
      <c r="CH7" s="851">
        <v>5</v>
      </c>
      <c r="CI7" s="852"/>
      <c r="CJ7" s="852"/>
      <c r="CK7" s="852"/>
      <c r="CL7" s="853"/>
      <c r="CM7" s="851">
        <v>33</v>
      </c>
      <c r="CN7" s="852"/>
      <c r="CO7" s="852"/>
      <c r="CP7" s="852"/>
      <c r="CQ7" s="853"/>
      <c r="CR7" s="851">
        <v>8</v>
      </c>
      <c r="CS7" s="852"/>
      <c r="CT7" s="852"/>
      <c r="CU7" s="852"/>
      <c r="CV7" s="853"/>
      <c r="CW7" s="851" t="s">
        <v>600</v>
      </c>
      <c r="CX7" s="852"/>
      <c r="CY7" s="852"/>
      <c r="CZ7" s="852"/>
      <c r="DA7" s="853"/>
      <c r="DB7" s="851" t="s">
        <v>601</v>
      </c>
      <c r="DC7" s="852"/>
      <c r="DD7" s="852"/>
      <c r="DE7" s="852"/>
      <c r="DF7" s="853"/>
      <c r="DG7" s="851" t="s">
        <v>601</v>
      </c>
      <c r="DH7" s="852"/>
      <c r="DI7" s="852"/>
      <c r="DJ7" s="852"/>
      <c r="DK7" s="853"/>
      <c r="DL7" s="851" t="s">
        <v>601</v>
      </c>
      <c r="DM7" s="852"/>
      <c r="DN7" s="852"/>
      <c r="DO7" s="852"/>
      <c r="DP7" s="853"/>
      <c r="DQ7" s="851" t="s">
        <v>601</v>
      </c>
      <c r="DR7" s="852"/>
      <c r="DS7" s="852"/>
      <c r="DT7" s="852"/>
      <c r="DU7" s="853"/>
      <c r="DV7" s="832"/>
      <c r="DW7" s="833"/>
      <c r="DX7" s="833"/>
      <c r="DY7" s="833"/>
      <c r="DZ7" s="834"/>
      <c r="EA7" s="254"/>
    </row>
    <row r="8" spans="1:131" s="255" customFormat="1" ht="26.25" customHeight="1">
      <c r="A8" s="261">
        <v>2</v>
      </c>
      <c r="B8" s="835" t="s">
        <v>381</v>
      </c>
      <c r="C8" s="836"/>
      <c r="D8" s="836"/>
      <c r="E8" s="836"/>
      <c r="F8" s="836"/>
      <c r="G8" s="836"/>
      <c r="H8" s="836"/>
      <c r="I8" s="836"/>
      <c r="J8" s="836"/>
      <c r="K8" s="836"/>
      <c r="L8" s="836"/>
      <c r="M8" s="836"/>
      <c r="N8" s="836"/>
      <c r="O8" s="836"/>
      <c r="P8" s="837"/>
      <c r="Q8" s="838">
        <v>87</v>
      </c>
      <c r="R8" s="839"/>
      <c r="S8" s="839"/>
      <c r="T8" s="839"/>
      <c r="U8" s="839"/>
      <c r="V8" s="839">
        <v>50</v>
      </c>
      <c r="W8" s="839"/>
      <c r="X8" s="839"/>
      <c r="Y8" s="839"/>
      <c r="Z8" s="839"/>
      <c r="AA8" s="839">
        <v>37</v>
      </c>
      <c r="AB8" s="839"/>
      <c r="AC8" s="839"/>
      <c r="AD8" s="839"/>
      <c r="AE8" s="840"/>
      <c r="AF8" s="841">
        <v>37</v>
      </c>
      <c r="AG8" s="842"/>
      <c r="AH8" s="842"/>
      <c r="AI8" s="842"/>
      <c r="AJ8" s="843"/>
      <c r="AK8" s="844" t="s">
        <v>616</v>
      </c>
      <c r="AL8" s="845"/>
      <c r="AM8" s="845"/>
      <c r="AN8" s="845"/>
      <c r="AO8" s="845"/>
      <c r="AP8" s="845">
        <v>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382</v>
      </c>
      <c r="C9" s="836"/>
      <c r="D9" s="836"/>
      <c r="E9" s="836"/>
      <c r="F9" s="836"/>
      <c r="G9" s="836"/>
      <c r="H9" s="836"/>
      <c r="I9" s="836"/>
      <c r="J9" s="836"/>
      <c r="K9" s="836"/>
      <c r="L9" s="836"/>
      <c r="M9" s="836"/>
      <c r="N9" s="836"/>
      <c r="O9" s="836"/>
      <c r="P9" s="837"/>
      <c r="Q9" s="838">
        <v>81</v>
      </c>
      <c r="R9" s="839"/>
      <c r="S9" s="839"/>
      <c r="T9" s="839"/>
      <c r="U9" s="839"/>
      <c r="V9" s="839">
        <v>81</v>
      </c>
      <c r="W9" s="839"/>
      <c r="X9" s="839"/>
      <c r="Y9" s="839"/>
      <c r="Z9" s="839"/>
      <c r="AA9" s="839">
        <v>0</v>
      </c>
      <c r="AB9" s="839"/>
      <c r="AC9" s="839"/>
      <c r="AD9" s="839"/>
      <c r="AE9" s="840"/>
      <c r="AF9" s="841">
        <v>0</v>
      </c>
      <c r="AG9" s="842"/>
      <c r="AH9" s="842"/>
      <c r="AI9" s="842"/>
      <c r="AJ9" s="843"/>
      <c r="AK9" s="844">
        <v>44</v>
      </c>
      <c r="AL9" s="845"/>
      <c r="AM9" s="845"/>
      <c r="AN9" s="845"/>
      <c r="AO9" s="845"/>
      <c r="AP9" s="845" t="s">
        <v>616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5808</v>
      </c>
      <c r="R23" s="874"/>
      <c r="S23" s="874"/>
      <c r="T23" s="874"/>
      <c r="U23" s="874"/>
      <c r="V23" s="874">
        <v>5384</v>
      </c>
      <c r="W23" s="874"/>
      <c r="X23" s="874"/>
      <c r="Y23" s="874"/>
      <c r="Z23" s="874"/>
      <c r="AA23" s="874">
        <v>424</v>
      </c>
      <c r="AB23" s="874"/>
      <c r="AC23" s="874"/>
      <c r="AD23" s="874"/>
      <c r="AE23" s="875"/>
      <c r="AF23" s="876">
        <v>290</v>
      </c>
      <c r="AG23" s="874"/>
      <c r="AH23" s="874"/>
      <c r="AI23" s="874"/>
      <c r="AJ23" s="877"/>
      <c r="AK23" s="878"/>
      <c r="AL23" s="879"/>
      <c r="AM23" s="879"/>
      <c r="AN23" s="879"/>
      <c r="AO23" s="879"/>
      <c r="AP23" s="874">
        <v>4751</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2">
        <v>1000</v>
      </c>
      <c r="R28" s="903"/>
      <c r="S28" s="903"/>
      <c r="T28" s="903"/>
      <c r="U28" s="903"/>
      <c r="V28" s="903">
        <v>1114</v>
      </c>
      <c r="W28" s="903"/>
      <c r="X28" s="903"/>
      <c r="Y28" s="903"/>
      <c r="Z28" s="903"/>
      <c r="AA28" s="903">
        <v>-113</v>
      </c>
      <c r="AB28" s="903"/>
      <c r="AC28" s="903"/>
      <c r="AD28" s="903"/>
      <c r="AE28" s="904"/>
      <c r="AF28" s="905">
        <v>-113</v>
      </c>
      <c r="AG28" s="903"/>
      <c r="AH28" s="903"/>
      <c r="AI28" s="903"/>
      <c r="AJ28" s="906"/>
      <c r="AK28" s="907">
        <v>145</v>
      </c>
      <c r="AL28" s="898"/>
      <c r="AM28" s="898"/>
      <c r="AN28" s="898"/>
      <c r="AO28" s="898"/>
      <c r="AP28" s="898" t="s">
        <v>617</v>
      </c>
      <c r="AQ28" s="898"/>
      <c r="AR28" s="898"/>
      <c r="AS28" s="898"/>
      <c r="AT28" s="898"/>
      <c r="AU28" s="898" t="s">
        <v>620</v>
      </c>
      <c r="AV28" s="898"/>
      <c r="AW28" s="898"/>
      <c r="AX28" s="898"/>
      <c r="AY28" s="898"/>
      <c r="AZ28" s="899" t="s">
        <v>620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279</v>
      </c>
      <c r="R29" s="839"/>
      <c r="S29" s="839"/>
      <c r="T29" s="839"/>
      <c r="U29" s="839"/>
      <c r="V29" s="839">
        <v>278</v>
      </c>
      <c r="W29" s="839"/>
      <c r="X29" s="839"/>
      <c r="Y29" s="839"/>
      <c r="Z29" s="839"/>
      <c r="AA29" s="839">
        <v>1</v>
      </c>
      <c r="AB29" s="839"/>
      <c r="AC29" s="839"/>
      <c r="AD29" s="839"/>
      <c r="AE29" s="840"/>
      <c r="AF29" s="841">
        <v>1</v>
      </c>
      <c r="AG29" s="842"/>
      <c r="AH29" s="842"/>
      <c r="AI29" s="842"/>
      <c r="AJ29" s="843"/>
      <c r="AK29" s="910">
        <v>196</v>
      </c>
      <c r="AL29" s="911"/>
      <c r="AM29" s="911"/>
      <c r="AN29" s="911"/>
      <c r="AO29" s="911"/>
      <c r="AP29" s="911" t="s">
        <v>618</v>
      </c>
      <c r="AQ29" s="911"/>
      <c r="AR29" s="911"/>
      <c r="AS29" s="911"/>
      <c r="AT29" s="911"/>
      <c r="AU29" s="911" t="s">
        <v>620</v>
      </c>
      <c r="AV29" s="911"/>
      <c r="AW29" s="911"/>
      <c r="AX29" s="911"/>
      <c r="AY29" s="911"/>
      <c r="AZ29" s="912" t="s">
        <v>621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208</v>
      </c>
      <c r="R30" s="839"/>
      <c r="S30" s="839"/>
      <c r="T30" s="839"/>
      <c r="U30" s="839"/>
      <c r="V30" s="839">
        <v>206</v>
      </c>
      <c r="W30" s="839"/>
      <c r="X30" s="839"/>
      <c r="Y30" s="839"/>
      <c r="Z30" s="839"/>
      <c r="AA30" s="839">
        <v>2</v>
      </c>
      <c r="AB30" s="839"/>
      <c r="AC30" s="839"/>
      <c r="AD30" s="839"/>
      <c r="AE30" s="840"/>
      <c r="AF30" s="841">
        <v>235</v>
      </c>
      <c r="AG30" s="842"/>
      <c r="AH30" s="842"/>
      <c r="AI30" s="842"/>
      <c r="AJ30" s="843"/>
      <c r="AK30" s="910" t="s">
        <v>620</v>
      </c>
      <c r="AL30" s="911"/>
      <c r="AM30" s="911"/>
      <c r="AN30" s="911"/>
      <c r="AO30" s="911"/>
      <c r="AP30" s="911" t="s">
        <v>619</v>
      </c>
      <c r="AQ30" s="911"/>
      <c r="AR30" s="911"/>
      <c r="AS30" s="911"/>
      <c r="AT30" s="911"/>
      <c r="AU30" s="911" t="s">
        <v>620</v>
      </c>
      <c r="AV30" s="911"/>
      <c r="AW30" s="911"/>
      <c r="AX30" s="911"/>
      <c r="AY30" s="911"/>
      <c r="AZ30" s="912" t="s">
        <v>620</v>
      </c>
      <c r="BA30" s="912"/>
      <c r="BB30" s="912"/>
      <c r="BC30" s="912"/>
      <c r="BD30" s="912"/>
      <c r="BE30" s="908" t="s">
        <v>400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791</v>
      </c>
      <c r="R31" s="839"/>
      <c r="S31" s="839"/>
      <c r="T31" s="839"/>
      <c r="U31" s="839"/>
      <c r="V31" s="839">
        <v>817</v>
      </c>
      <c r="W31" s="839"/>
      <c r="X31" s="839"/>
      <c r="Y31" s="839"/>
      <c r="Z31" s="839"/>
      <c r="AA31" s="839">
        <v>-26</v>
      </c>
      <c r="AB31" s="839"/>
      <c r="AC31" s="839"/>
      <c r="AD31" s="839"/>
      <c r="AE31" s="840"/>
      <c r="AF31" s="841">
        <v>8</v>
      </c>
      <c r="AG31" s="842"/>
      <c r="AH31" s="842"/>
      <c r="AI31" s="842"/>
      <c r="AJ31" s="843"/>
      <c r="AK31" s="910">
        <v>156</v>
      </c>
      <c r="AL31" s="911"/>
      <c r="AM31" s="911"/>
      <c r="AN31" s="911"/>
      <c r="AO31" s="911"/>
      <c r="AP31" s="911">
        <v>19</v>
      </c>
      <c r="AQ31" s="911"/>
      <c r="AR31" s="911"/>
      <c r="AS31" s="911"/>
      <c r="AT31" s="911"/>
      <c r="AU31" s="911">
        <v>10</v>
      </c>
      <c r="AV31" s="911"/>
      <c r="AW31" s="911"/>
      <c r="AX31" s="911"/>
      <c r="AY31" s="911"/>
      <c r="AZ31" s="912" t="s">
        <v>620</v>
      </c>
      <c r="BA31" s="912"/>
      <c r="BB31" s="912"/>
      <c r="BC31" s="912"/>
      <c r="BD31" s="912"/>
      <c r="BE31" s="908" t="s">
        <v>613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130</v>
      </c>
      <c r="AG63" s="922"/>
      <c r="AH63" s="922"/>
      <c r="AI63" s="922"/>
      <c r="AJ63" s="923"/>
      <c r="AK63" s="924"/>
      <c r="AL63" s="919"/>
      <c r="AM63" s="919"/>
      <c r="AN63" s="919"/>
      <c r="AO63" s="919"/>
      <c r="AP63" s="922">
        <v>19</v>
      </c>
      <c r="AQ63" s="922"/>
      <c r="AR63" s="922"/>
      <c r="AS63" s="922"/>
      <c r="AT63" s="922"/>
      <c r="AU63" s="922">
        <v>10</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32" t="s">
        <v>410</v>
      </c>
      <c r="AG66" s="893"/>
      <c r="AH66" s="893"/>
      <c r="AI66" s="893"/>
      <c r="AJ66" s="933"/>
      <c r="AK66" s="797" t="s">
        <v>411</v>
      </c>
      <c r="AL66" s="821"/>
      <c r="AM66" s="821"/>
      <c r="AN66" s="821"/>
      <c r="AO66" s="822"/>
      <c r="AP66" s="797" t="s">
        <v>412</v>
      </c>
      <c r="AQ66" s="798"/>
      <c r="AR66" s="798"/>
      <c r="AS66" s="798"/>
      <c r="AT66" s="799"/>
      <c r="AU66" s="797" t="s">
        <v>413</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584</v>
      </c>
      <c r="C68" s="950"/>
      <c r="D68" s="950"/>
      <c r="E68" s="950"/>
      <c r="F68" s="950"/>
      <c r="G68" s="950"/>
      <c r="H68" s="950"/>
      <c r="I68" s="950"/>
      <c r="J68" s="950"/>
      <c r="K68" s="950"/>
      <c r="L68" s="950"/>
      <c r="M68" s="950"/>
      <c r="N68" s="950"/>
      <c r="O68" s="950"/>
      <c r="P68" s="951"/>
      <c r="Q68" s="952">
        <v>102</v>
      </c>
      <c r="R68" s="946"/>
      <c r="S68" s="946"/>
      <c r="T68" s="946"/>
      <c r="U68" s="946"/>
      <c r="V68" s="946">
        <v>101</v>
      </c>
      <c r="W68" s="946"/>
      <c r="X68" s="946"/>
      <c r="Y68" s="946"/>
      <c r="Z68" s="946"/>
      <c r="AA68" s="946">
        <v>1</v>
      </c>
      <c r="AB68" s="946"/>
      <c r="AC68" s="946"/>
      <c r="AD68" s="946"/>
      <c r="AE68" s="946"/>
      <c r="AF68" s="946">
        <v>1</v>
      </c>
      <c r="AG68" s="946"/>
      <c r="AH68" s="946"/>
      <c r="AI68" s="946"/>
      <c r="AJ68" s="946"/>
      <c r="AK68" s="946" t="s">
        <v>608</v>
      </c>
      <c r="AL68" s="946"/>
      <c r="AM68" s="946"/>
      <c r="AN68" s="946"/>
      <c r="AO68" s="946"/>
      <c r="AP68" s="946" t="s">
        <v>609</v>
      </c>
      <c r="AQ68" s="946"/>
      <c r="AR68" s="946"/>
      <c r="AS68" s="946"/>
      <c r="AT68" s="946"/>
      <c r="AU68" s="946" t="s">
        <v>615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585</v>
      </c>
      <c r="C69" s="954"/>
      <c r="D69" s="954"/>
      <c r="E69" s="954"/>
      <c r="F69" s="954"/>
      <c r="G69" s="954"/>
      <c r="H69" s="954"/>
      <c r="I69" s="954"/>
      <c r="J69" s="954"/>
      <c r="K69" s="954"/>
      <c r="L69" s="954"/>
      <c r="M69" s="954"/>
      <c r="N69" s="954"/>
      <c r="O69" s="954"/>
      <c r="P69" s="955"/>
      <c r="Q69" s="956">
        <v>11887</v>
      </c>
      <c r="R69" s="911"/>
      <c r="S69" s="911"/>
      <c r="T69" s="911"/>
      <c r="U69" s="911"/>
      <c r="V69" s="911">
        <v>11522</v>
      </c>
      <c r="W69" s="911"/>
      <c r="X69" s="911"/>
      <c r="Y69" s="911"/>
      <c r="Z69" s="911"/>
      <c r="AA69" s="911">
        <v>366</v>
      </c>
      <c r="AB69" s="911"/>
      <c r="AC69" s="911"/>
      <c r="AD69" s="911"/>
      <c r="AE69" s="911"/>
      <c r="AF69" s="911">
        <v>366</v>
      </c>
      <c r="AG69" s="911"/>
      <c r="AH69" s="911"/>
      <c r="AI69" s="911"/>
      <c r="AJ69" s="911"/>
      <c r="AK69" s="911" t="s">
        <v>610</v>
      </c>
      <c r="AL69" s="911"/>
      <c r="AM69" s="911"/>
      <c r="AN69" s="911"/>
      <c r="AO69" s="911"/>
      <c r="AP69" s="911" t="s">
        <v>611</v>
      </c>
      <c r="AQ69" s="911"/>
      <c r="AR69" s="911"/>
      <c r="AS69" s="911"/>
      <c r="AT69" s="911"/>
      <c r="AU69" s="911" t="s">
        <v>615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586</v>
      </c>
      <c r="C70" s="954"/>
      <c r="D70" s="954"/>
      <c r="E70" s="954"/>
      <c r="F70" s="954"/>
      <c r="G70" s="954"/>
      <c r="H70" s="954"/>
      <c r="I70" s="954"/>
      <c r="J70" s="954"/>
      <c r="K70" s="954"/>
      <c r="L70" s="954"/>
      <c r="M70" s="954"/>
      <c r="N70" s="954"/>
      <c r="O70" s="954"/>
      <c r="P70" s="955"/>
      <c r="Q70" s="956">
        <v>59</v>
      </c>
      <c r="R70" s="911"/>
      <c r="S70" s="911"/>
      <c r="T70" s="911"/>
      <c r="U70" s="911"/>
      <c r="V70" s="911">
        <v>59</v>
      </c>
      <c r="W70" s="911"/>
      <c r="X70" s="911"/>
      <c r="Y70" s="911"/>
      <c r="Z70" s="911"/>
      <c r="AA70" s="911" t="s">
        <v>609</v>
      </c>
      <c r="AB70" s="911"/>
      <c r="AC70" s="911"/>
      <c r="AD70" s="911"/>
      <c r="AE70" s="911"/>
      <c r="AF70" s="911" t="s">
        <v>608</v>
      </c>
      <c r="AG70" s="911"/>
      <c r="AH70" s="911"/>
      <c r="AI70" s="911"/>
      <c r="AJ70" s="911"/>
      <c r="AK70" s="911" t="s">
        <v>609</v>
      </c>
      <c r="AL70" s="911"/>
      <c r="AM70" s="911"/>
      <c r="AN70" s="911"/>
      <c r="AO70" s="911"/>
      <c r="AP70" s="911" t="s">
        <v>609</v>
      </c>
      <c r="AQ70" s="911"/>
      <c r="AR70" s="911"/>
      <c r="AS70" s="911"/>
      <c r="AT70" s="911"/>
      <c r="AU70" s="911" t="s">
        <v>615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587</v>
      </c>
      <c r="C71" s="954"/>
      <c r="D71" s="954"/>
      <c r="E71" s="954"/>
      <c r="F71" s="954"/>
      <c r="G71" s="954"/>
      <c r="H71" s="954"/>
      <c r="I71" s="954"/>
      <c r="J71" s="954"/>
      <c r="K71" s="954"/>
      <c r="L71" s="954"/>
      <c r="M71" s="954"/>
      <c r="N71" s="954"/>
      <c r="O71" s="954"/>
      <c r="P71" s="955"/>
      <c r="Q71" s="956">
        <v>183</v>
      </c>
      <c r="R71" s="911"/>
      <c r="S71" s="911"/>
      <c r="T71" s="911"/>
      <c r="U71" s="911"/>
      <c r="V71" s="911">
        <v>170</v>
      </c>
      <c r="W71" s="911"/>
      <c r="X71" s="911"/>
      <c r="Y71" s="911"/>
      <c r="Z71" s="911"/>
      <c r="AA71" s="911">
        <v>13</v>
      </c>
      <c r="AB71" s="911"/>
      <c r="AC71" s="911"/>
      <c r="AD71" s="911"/>
      <c r="AE71" s="911"/>
      <c r="AF71" s="911">
        <v>13</v>
      </c>
      <c r="AG71" s="911"/>
      <c r="AH71" s="911"/>
      <c r="AI71" s="911"/>
      <c r="AJ71" s="911"/>
      <c r="AK71" s="911" t="s">
        <v>611</v>
      </c>
      <c r="AL71" s="911"/>
      <c r="AM71" s="911"/>
      <c r="AN71" s="911"/>
      <c r="AO71" s="911"/>
      <c r="AP71" s="911" t="s">
        <v>611</v>
      </c>
      <c r="AQ71" s="911"/>
      <c r="AR71" s="911"/>
      <c r="AS71" s="911"/>
      <c r="AT71" s="911"/>
      <c r="AU71" s="911" t="s">
        <v>615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588</v>
      </c>
      <c r="C72" s="954"/>
      <c r="D72" s="954"/>
      <c r="E72" s="954"/>
      <c r="F72" s="954"/>
      <c r="G72" s="954"/>
      <c r="H72" s="954"/>
      <c r="I72" s="954"/>
      <c r="J72" s="954"/>
      <c r="K72" s="954"/>
      <c r="L72" s="954"/>
      <c r="M72" s="954"/>
      <c r="N72" s="954"/>
      <c r="O72" s="954"/>
      <c r="P72" s="955"/>
      <c r="Q72" s="956">
        <v>1943</v>
      </c>
      <c r="R72" s="911"/>
      <c r="S72" s="911"/>
      <c r="T72" s="911"/>
      <c r="U72" s="911"/>
      <c r="V72" s="911">
        <v>1928</v>
      </c>
      <c r="W72" s="911"/>
      <c r="X72" s="911"/>
      <c r="Y72" s="911"/>
      <c r="Z72" s="911"/>
      <c r="AA72" s="911">
        <v>15</v>
      </c>
      <c r="AB72" s="911"/>
      <c r="AC72" s="911"/>
      <c r="AD72" s="911"/>
      <c r="AE72" s="911"/>
      <c r="AF72" s="911">
        <v>12</v>
      </c>
      <c r="AG72" s="911"/>
      <c r="AH72" s="911"/>
      <c r="AI72" s="911"/>
      <c r="AJ72" s="911"/>
      <c r="AK72" s="911">
        <v>7</v>
      </c>
      <c r="AL72" s="911"/>
      <c r="AM72" s="911"/>
      <c r="AN72" s="911"/>
      <c r="AO72" s="911"/>
      <c r="AP72" s="911">
        <v>1160</v>
      </c>
      <c r="AQ72" s="911"/>
      <c r="AR72" s="911"/>
      <c r="AS72" s="911"/>
      <c r="AT72" s="911"/>
      <c r="AU72" s="911">
        <v>82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589</v>
      </c>
      <c r="C73" s="954"/>
      <c r="D73" s="954"/>
      <c r="E73" s="954"/>
      <c r="F73" s="954"/>
      <c r="G73" s="954"/>
      <c r="H73" s="954"/>
      <c r="I73" s="954"/>
      <c r="J73" s="954"/>
      <c r="K73" s="954"/>
      <c r="L73" s="954"/>
      <c r="M73" s="954"/>
      <c r="N73" s="954"/>
      <c r="O73" s="954"/>
      <c r="P73" s="955"/>
      <c r="Q73" s="956">
        <v>175</v>
      </c>
      <c r="R73" s="911"/>
      <c r="S73" s="911"/>
      <c r="T73" s="911"/>
      <c r="U73" s="911"/>
      <c r="V73" s="911">
        <v>165</v>
      </c>
      <c r="W73" s="911"/>
      <c r="X73" s="911"/>
      <c r="Y73" s="911"/>
      <c r="Z73" s="911"/>
      <c r="AA73" s="911">
        <v>10</v>
      </c>
      <c r="AB73" s="911"/>
      <c r="AC73" s="911"/>
      <c r="AD73" s="911"/>
      <c r="AE73" s="911"/>
      <c r="AF73" s="911">
        <v>10</v>
      </c>
      <c r="AG73" s="911"/>
      <c r="AH73" s="911"/>
      <c r="AI73" s="911"/>
      <c r="AJ73" s="911"/>
      <c r="AK73" s="911">
        <v>23</v>
      </c>
      <c r="AL73" s="911"/>
      <c r="AM73" s="911"/>
      <c r="AN73" s="911"/>
      <c r="AO73" s="911"/>
      <c r="AP73" s="911" t="s">
        <v>611</v>
      </c>
      <c r="AQ73" s="911"/>
      <c r="AR73" s="911"/>
      <c r="AS73" s="911"/>
      <c r="AT73" s="911"/>
      <c r="AU73" s="911" t="s">
        <v>615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590</v>
      </c>
      <c r="C74" s="954"/>
      <c r="D74" s="954"/>
      <c r="E74" s="954"/>
      <c r="F74" s="954"/>
      <c r="G74" s="954"/>
      <c r="H74" s="954"/>
      <c r="I74" s="954"/>
      <c r="J74" s="954"/>
      <c r="K74" s="954"/>
      <c r="L74" s="954"/>
      <c r="M74" s="954"/>
      <c r="N74" s="954"/>
      <c r="O74" s="954"/>
      <c r="P74" s="955"/>
      <c r="Q74" s="956">
        <v>291</v>
      </c>
      <c r="R74" s="911"/>
      <c r="S74" s="911"/>
      <c r="T74" s="911"/>
      <c r="U74" s="911"/>
      <c r="V74" s="911">
        <v>277</v>
      </c>
      <c r="W74" s="911"/>
      <c r="X74" s="911"/>
      <c r="Y74" s="911"/>
      <c r="Z74" s="911"/>
      <c r="AA74" s="911">
        <v>13</v>
      </c>
      <c r="AB74" s="911"/>
      <c r="AC74" s="911"/>
      <c r="AD74" s="911"/>
      <c r="AE74" s="911"/>
      <c r="AF74" s="911">
        <v>13</v>
      </c>
      <c r="AG74" s="911"/>
      <c r="AH74" s="911"/>
      <c r="AI74" s="911"/>
      <c r="AJ74" s="911"/>
      <c r="AK74" s="911">
        <v>90</v>
      </c>
      <c r="AL74" s="911"/>
      <c r="AM74" s="911"/>
      <c r="AN74" s="911"/>
      <c r="AO74" s="911"/>
      <c r="AP74" s="911" t="s">
        <v>611</v>
      </c>
      <c r="AQ74" s="911"/>
      <c r="AR74" s="911"/>
      <c r="AS74" s="911"/>
      <c r="AT74" s="911"/>
      <c r="AU74" s="911" t="s">
        <v>615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591</v>
      </c>
      <c r="C75" s="954"/>
      <c r="D75" s="954"/>
      <c r="E75" s="954"/>
      <c r="F75" s="954"/>
      <c r="G75" s="954"/>
      <c r="H75" s="954"/>
      <c r="I75" s="954"/>
      <c r="J75" s="954"/>
      <c r="K75" s="954"/>
      <c r="L75" s="954"/>
      <c r="M75" s="954"/>
      <c r="N75" s="954"/>
      <c r="O75" s="954"/>
      <c r="P75" s="955"/>
      <c r="Q75" s="959">
        <v>66</v>
      </c>
      <c r="R75" s="960"/>
      <c r="S75" s="960"/>
      <c r="T75" s="960"/>
      <c r="U75" s="910"/>
      <c r="V75" s="961">
        <v>66</v>
      </c>
      <c r="W75" s="960"/>
      <c r="X75" s="960"/>
      <c r="Y75" s="960"/>
      <c r="Z75" s="910"/>
      <c r="AA75" s="961" t="s">
        <v>612</v>
      </c>
      <c r="AB75" s="960"/>
      <c r="AC75" s="960"/>
      <c r="AD75" s="960"/>
      <c r="AE75" s="910"/>
      <c r="AF75" s="961" t="s">
        <v>611</v>
      </c>
      <c r="AG75" s="960"/>
      <c r="AH75" s="960"/>
      <c r="AI75" s="960"/>
      <c r="AJ75" s="910"/>
      <c r="AK75" s="961" t="s">
        <v>611</v>
      </c>
      <c r="AL75" s="960"/>
      <c r="AM75" s="960"/>
      <c r="AN75" s="960"/>
      <c r="AO75" s="910"/>
      <c r="AP75" s="961" t="s">
        <v>611</v>
      </c>
      <c r="AQ75" s="960"/>
      <c r="AR75" s="960"/>
      <c r="AS75" s="960"/>
      <c r="AT75" s="910"/>
      <c r="AU75" s="961" t="s">
        <v>615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592</v>
      </c>
      <c r="C76" s="954"/>
      <c r="D76" s="954"/>
      <c r="E76" s="954"/>
      <c r="F76" s="954"/>
      <c r="G76" s="954"/>
      <c r="H76" s="954"/>
      <c r="I76" s="954"/>
      <c r="J76" s="954"/>
      <c r="K76" s="954"/>
      <c r="L76" s="954"/>
      <c r="M76" s="954"/>
      <c r="N76" s="954"/>
      <c r="O76" s="954"/>
      <c r="P76" s="955"/>
      <c r="Q76" s="959">
        <v>985</v>
      </c>
      <c r="R76" s="960"/>
      <c r="S76" s="960"/>
      <c r="T76" s="960"/>
      <c r="U76" s="910"/>
      <c r="V76" s="961">
        <v>954</v>
      </c>
      <c r="W76" s="960"/>
      <c r="X76" s="960"/>
      <c r="Y76" s="960"/>
      <c r="Z76" s="910"/>
      <c r="AA76" s="961">
        <v>31</v>
      </c>
      <c r="AB76" s="960"/>
      <c r="AC76" s="960"/>
      <c r="AD76" s="960"/>
      <c r="AE76" s="910"/>
      <c r="AF76" s="961">
        <v>31</v>
      </c>
      <c r="AG76" s="960"/>
      <c r="AH76" s="960"/>
      <c r="AI76" s="960"/>
      <c r="AJ76" s="910"/>
      <c r="AK76" s="961" t="s">
        <v>611</v>
      </c>
      <c r="AL76" s="960"/>
      <c r="AM76" s="960"/>
      <c r="AN76" s="960"/>
      <c r="AO76" s="910"/>
      <c r="AP76" s="961" t="s">
        <v>611</v>
      </c>
      <c r="AQ76" s="960"/>
      <c r="AR76" s="960"/>
      <c r="AS76" s="960"/>
      <c r="AT76" s="910"/>
      <c r="AU76" s="961" t="s">
        <v>615</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593</v>
      </c>
      <c r="C77" s="954"/>
      <c r="D77" s="954"/>
      <c r="E77" s="954"/>
      <c r="F77" s="954"/>
      <c r="G77" s="954"/>
      <c r="H77" s="954"/>
      <c r="I77" s="954"/>
      <c r="J77" s="954"/>
      <c r="K77" s="954"/>
      <c r="L77" s="954"/>
      <c r="M77" s="954"/>
      <c r="N77" s="954"/>
      <c r="O77" s="954"/>
      <c r="P77" s="955"/>
      <c r="Q77" s="959">
        <v>70107</v>
      </c>
      <c r="R77" s="960"/>
      <c r="S77" s="960"/>
      <c r="T77" s="960"/>
      <c r="U77" s="910"/>
      <c r="V77" s="961">
        <v>67173</v>
      </c>
      <c r="W77" s="960"/>
      <c r="X77" s="960"/>
      <c r="Y77" s="960"/>
      <c r="Z77" s="910"/>
      <c r="AA77" s="961" t="s">
        <v>611</v>
      </c>
      <c r="AB77" s="960"/>
      <c r="AC77" s="960"/>
      <c r="AD77" s="960"/>
      <c r="AE77" s="910"/>
      <c r="AF77" s="961">
        <v>2934</v>
      </c>
      <c r="AG77" s="960"/>
      <c r="AH77" s="960"/>
      <c r="AI77" s="960"/>
      <c r="AJ77" s="910"/>
      <c r="AK77" s="961">
        <v>169</v>
      </c>
      <c r="AL77" s="960"/>
      <c r="AM77" s="960"/>
      <c r="AN77" s="960"/>
      <c r="AO77" s="910"/>
      <c r="AP77" s="961" t="s">
        <v>611</v>
      </c>
      <c r="AQ77" s="960"/>
      <c r="AR77" s="960"/>
      <c r="AS77" s="960"/>
      <c r="AT77" s="910"/>
      <c r="AU77" s="961" t="s">
        <v>615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594</v>
      </c>
      <c r="C78" s="954"/>
      <c r="D78" s="954"/>
      <c r="E78" s="954"/>
      <c r="F78" s="954"/>
      <c r="G78" s="954"/>
      <c r="H78" s="954"/>
      <c r="I78" s="954"/>
      <c r="J78" s="954"/>
      <c r="K78" s="954"/>
      <c r="L78" s="954"/>
      <c r="M78" s="954"/>
      <c r="N78" s="954"/>
      <c r="O78" s="954"/>
      <c r="P78" s="955"/>
      <c r="Q78" s="956">
        <v>244</v>
      </c>
      <c r="R78" s="911"/>
      <c r="S78" s="911"/>
      <c r="T78" s="911"/>
      <c r="U78" s="911"/>
      <c r="V78" s="911">
        <v>231</v>
      </c>
      <c r="W78" s="911"/>
      <c r="X78" s="911"/>
      <c r="Y78" s="911"/>
      <c r="Z78" s="911"/>
      <c r="AA78" s="911">
        <v>13</v>
      </c>
      <c r="AB78" s="911"/>
      <c r="AC78" s="911"/>
      <c r="AD78" s="911"/>
      <c r="AE78" s="911"/>
      <c r="AF78" s="911">
        <v>13</v>
      </c>
      <c r="AG78" s="911"/>
      <c r="AH78" s="911"/>
      <c r="AI78" s="911"/>
      <c r="AJ78" s="911"/>
      <c r="AK78" s="911">
        <v>36</v>
      </c>
      <c r="AL78" s="911"/>
      <c r="AM78" s="911"/>
      <c r="AN78" s="911"/>
      <c r="AO78" s="911"/>
      <c r="AP78" s="911" t="s">
        <v>611</v>
      </c>
      <c r="AQ78" s="911"/>
      <c r="AR78" s="911"/>
      <c r="AS78" s="911"/>
      <c r="AT78" s="911"/>
      <c r="AU78" s="911" t="s">
        <v>615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595</v>
      </c>
      <c r="C79" s="954"/>
      <c r="D79" s="954"/>
      <c r="E79" s="954"/>
      <c r="F79" s="954"/>
      <c r="G79" s="954"/>
      <c r="H79" s="954"/>
      <c r="I79" s="954"/>
      <c r="J79" s="954"/>
      <c r="K79" s="954"/>
      <c r="L79" s="954"/>
      <c r="M79" s="954"/>
      <c r="N79" s="954"/>
      <c r="O79" s="954"/>
      <c r="P79" s="955"/>
      <c r="Q79" s="956">
        <v>767604</v>
      </c>
      <c r="R79" s="911"/>
      <c r="S79" s="911"/>
      <c r="T79" s="911"/>
      <c r="U79" s="911"/>
      <c r="V79" s="911">
        <v>751444</v>
      </c>
      <c r="W79" s="911"/>
      <c r="X79" s="911"/>
      <c r="Y79" s="911"/>
      <c r="Z79" s="911"/>
      <c r="AA79" s="911">
        <v>16160</v>
      </c>
      <c r="AB79" s="911"/>
      <c r="AC79" s="911"/>
      <c r="AD79" s="911"/>
      <c r="AE79" s="911"/>
      <c r="AF79" s="911">
        <v>16160</v>
      </c>
      <c r="AG79" s="911"/>
      <c r="AH79" s="911"/>
      <c r="AI79" s="911"/>
      <c r="AJ79" s="911"/>
      <c r="AK79" s="911" t="s">
        <v>611</v>
      </c>
      <c r="AL79" s="911"/>
      <c r="AM79" s="911"/>
      <c r="AN79" s="911"/>
      <c r="AO79" s="911"/>
      <c r="AP79" s="911" t="s">
        <v>611</v>
      </c>
      <c r="AQ79" s="911"/>
      <c r="AR79" s="911"/>
      <c r="AS79" s="911"/>
      <c r="AT79" s="911"/>
      <c r="AU79" s="911" t="s">
        <v>615</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596</v>
      </c>
      <c r="C80" s="954"/>
      <c r="D80" s="954"/>
      <c r="E80" s="954"/>
      <c r="F80" s="954"/>
      <c r="G80" s="954"/>
      <c r="H80" s="954"/>
      <c r="I80" s="954"/>
      <c r="J80" s="954"/>
      <c r="K80" s="954"/>
      <c r="L80" s="954"/>
      <c r="M80" s="954"/>
      <c r="N80" s="954"/>
      <c r="O80" s="954"/>
      <c r="P80" s="955"/>
      <c r="Q80" s="956">
        <v>544</v>
      </c>
      <c r="R80" s="911"/>
      <c r="S80" s="911"/>
      <c r="T80" s="911"/>
      <c r="U80" s="911"/>
      <c r="V80" s="911">
        <v>536</v>
      </c>
      <c r="W80" s="911"/>
      <c r="X80" s="911"/>
      <c r="Y80" s="911"/>
      <c r="Z80" s="911"/>
      <c r="AA80" s="911">
        <v>8</v>
      </c>
      <c r="AB80" s="911"/>
      <c r="AC80" s="911"/>
      <c r="AD80" s="911"/>
      <c r="AE80" s="911"/>
      <c r="AF80" s="911">
        <v>8</v>
      </c>
      <c r="AG80" s="911"/>
      <c r="AH80" s="911"/>
      <c r="AI80" s="911"/>
      <c r="AJ80" s="911"/>
      <c r="AK80" s="911">
        <v>12</v>
      </c>
      <c r="AL80" s="911"/>
      <c r="AM80" s="911"/>
      <c r="AN80" s="911"/>
      <c r="AO80" s="911"/>
      <c r="AP80" s="911">
        <v>85</v>
      </c>
      <c r="AQ80" s="911"/>
      <c r="AR80" s="911"/>
      <c r="AS80" s="911"/>
      <c r="AT80" s="911"/>
      <c r="AU80" s="911">
        <v>23</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t="s">
        <v>597</v>
      </c>
      <c r="C81" s="954"/>
      <c r="D81" s="954"/>
      <c r="E81" s="954"/>
      <c r="F81" s="954"/>
      <c r="G81" s="954"/>
      <c r="H81" s="954"/>
      <c r="I81" s="954"/>
      <c r="J81" s="954"/>
      <c r="K81" s="954"/>
      <c r="L81" s="954"/>
      <c r="M81" s="954"/>
      <c r="N81" s="954"/>
      <c r="O81" s="954"/>
      <c r="P81" s="955"/>
      <c r="Q81" s="956">
        <v>1055</v>
      </c>
      <c r="R81" s="911"/>
      <c r="S81" s="911"/>
      <c r="T81" s="911"/>
      <c r="U81" s="911"/>
      <c r="V81" s="911">
        <v>1104</v>
      </c>
      <c r="W81" s="911"/>
      <c r="X81" s="911"/>
      <c r="Y81" s="911"/>
      <c r="Z81" s="911"/>
      <c r="AA81" s="911">
        <v>-48</v>
      </c>
      <c r="AB81" s="911"/>
      <c r="AC81" s="911"/>
      <c r="AD81" s="911"/>
      <c r="AE81" s="911"/>
      <c r="AF81" s="911">
        <v>1959</v>
      </c>
      <c r="AG81" s="911"/>
      <c r="AH81" s="911"/>
      <c r="AI81" s="911"/>
      <c r="AJ81" s="911"/>
      <c r="AK81" s="911" t="s">
        <v>607</v>
      </c>
      <c r="AL81" s="911"/>
      <c r="AM81" s="911"/>
      <c r="AN81" s="911"/>
      <c r="AO81" s="911"/>
      <c r="AP81" s="911">
        <v>2067</v>
      </c>
      <c r="AQ81" s="911"/>
      <c r="AR81" s="911"/>
      <c r="AS81" s="911"/>
      <c r="AT81" s="911"/>
      <c r="AU81" s="911" t="s">
        <v>615</v>
      </c>
      <c r="AV81" s="911"/>
      <c r="AW81" s="911"/>
      <c r="AX81" s="911"/>
      <c r="AY81" s="911"/>
      <c r="AZ81" s="957" t="s">
        <v>614</v>
      </c>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t="s">
        <v>598</v>
      </c>
      <c r="C82" s="954"/>
      <c r="D82" s="954"/>
      <c r="E82" s="954"/>
      <c r="F82" s="954"/>
      <c r="G82" s="954"/>
      <c r="H82" s="954"/>
      <c r="I82" s="954"/>
      <c r="J82" s="954"/>
      <c r="K82" s="954"/>
      <c r="L82" s="954"/>
      <c r="M82" s="954"/>
      <c r="N82" s="954"/>
      <c r="O82" s="954"/>
      <c r="P82" s="955"/>
      <c r="Q82" s="956">
        <v>459</v>
      </c>
      <c r="R82" s="911"/>
      <c r="S82" s="911"/>
      <c r="T82" s="911"/>
      <c r="U82" s="911"/>
      <c r="V82" s="911">
        <v>402</v>
      </c>
      <c r="W82" s="911"/>
      <c r="X82" s="911"/>
      <c r="Y82" s="911"/>
      <c r="Z82" s="911"/>
      <c r="AA82" s="911">
        <v>57</v>
      </c>
      <c r="AB82" s="911"/>
      <c r="AC82" s="911"/>
      <c r="AD82" s="911"/>
      <c r="AE82" s="911"/>
      <c r="AF82" s="911">
        <v>57</v>
      </c>
      <c r="AG82" s="911"/>
      <c r="AH82" s="911"/>
      <c r="AI82" s="911"/>
      <c r="AJ82" s="911"/>
      <c r="AK82" s="911" t="s">
        <v>612</v>
      </c>
      <c r="AL82" s="911"/>
      <c r="AM82" s="911"/>
      <c r="AN82" s="911"/>
      <c r="AO82" s="911"/>
      <c r="AP82" s="911">
        <v>42</v>
      </c>
      <c r="AQ82" s="911"/>
      <c r="AR82" s="911"/>
      <c r="AS82" s="911"/>
      <c r="AT82" s="911"/>
      <c r="AU82" s="911">
        <v>6</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21577</v>
      </c>
      <c r="AG88" s="922"/>
      <c r="AH88" s="922"/>
      <c r="AI88" s="922"/>
      <c r="AJ88" s="922"/>
      <c r="AK88" s="919"/>
      <c r="AL88" s="919"/>
      <c r="AM88" s="919"/>
      <c r="AN88" s="919"/>
      <c r="AO88" s="919"/>
      <c r="AP88" s="922">
        <v>3354</v>
      </c>
      <c r="AQ88" s="922"/>
      <c r="AR88" s="922"/>
      <c r="AS88" s="922"/>
      <c r="AT88" s="922"/>
      <c r="AU88" s="922">
        <v>111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v>
      </c>
      <c r="CS102" s="930"/>
      <c r="CT102" s="930"/>
      <c r="CU102" s="930"/>
      <c r="CV102" s="973"/>
      <c r="CW102" s="972" t="s">
        <v>601</v>
      </c>
      <c r="CX102" s="930"/>
      <c r="CY102" s="930"/>
      <c r="CZ102" s="930"/>
      <c r="DA102" s="973"/>
      <c r="DB102" s="972" t="s">
        <v>601</v>
      </c>
      <c r="DC102" s="930"/>
      <c r="DD102" s="930"/>
      <c r="DE102" s="930"/>
      <c r="DF102" s="973"/>
      <c r="DG102" s="972" t="s">
        <v>601</v>
      </c>
      <c r="DH102" s="930"/>
      <c r="DI102" s="930"/>
      <c r="DJ102" s="930"/>
      <c r="DK102" s="973"/>
      <c r="DL102" s="972" t="s">
        <v>601</v>
      </c>
      <c r="DM102" s="930"/>
      <c r="DN102" s="930"/>
      <c r="DO102" s="930"/>
      <c r="DP102" s="973"/>
      <c r="DQ102" s="972" t="s">
        <v>601</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301</v>
      </c>
      <c r="AG109" s="975"/>
      <c r="AH109" s="975"/>
      <c r="AI109" s="975"/>
      <c r="AJ109" s="976"/>
      <c r="AK109" s="974" t="s">
        <v>300</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301</v>
      </c>
      <c r="BW109" s="975"/>
      <c r="BX109" s="975"/>
      <c r="BY109" s="975"/>
      <c r="BZ109" s="976"/>
      <c r="CA109" s="974" t="s">
        <v>300</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301</v>
      </c>
      <c r="DM109" s="975"/>
      <c r="DN109" s="975"/>
      <c r="DO109" s="975"/>
      <c r="DP109" s="976"/>
      <c r="DQ109" s="974" t="s">
        <v>300</v>
      </c>
      <c r="DR109" s="975"/>
      <c r="DS109" s="975"/>
      <c r="DT109" s="975"/>
      <c r="DU109" s="976"/>
      <c r="DV109" s="974" t="s">
        <v>424</v>
      </c>
      <c r="DW109" s="975"/>
      <c r="DX109" s="975"/>
      <c r="DY109" s="975"/>
      <c r="DZ109" s="977"/>
    </row>
    <row r="110" spans="1:131" s="246" customFormat="1" ht="26.25" customHeight="1">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442997</v>
      </c>
      <c r="AB110" s="982"/>
      <c r="AC110" s="982"/>
      <c r="AD110" s="982"/>
      <c r="AE110" s="983"/>
      <c r="AF110" s="984">
        <v>435577</v>
      </c>
      <c r="AG110" s="982"/>
      <c r="AH110" s="982"/>
      <c r="AI110" s="982"/>
      <c r="AJ110" s="983"/>
      <c r="AK110" s="984">
        <v>420532</v>
      </c>
      <c r="AL110" s="982"/>
      <c r="AM110" s="982"/>
      <c r="AN110" s="982"/>
      <c r="AO110" s="983"/>
      <c r="AP110" s="985">
        <v>17.600000000000001</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4776676</v>
      </c>
      <c r="BR110" s="1017"/>
      <c r="BS110" s="1017"/>
      <c r="BT110" s="1017"/>
      <c r="BU110" s="1017"/>
      <c r="BV110" s="1017">
        <v>4609551</v>
      </c>
      <c r="BW110" s="1017"/>
      <c r="BX110" s="1017"/>
      <c r="BY110" s="1017"/>
      <c r="BZ110" s="1017"/>
      <c r="CA110" s="1017">
        <v>4751064</v>
      </c>
      <c r="CB110" s="1017"/>
      <c r="CC110" s="1017"/>
      <c r="CD110" s="1017"/>
      <c r="CE110" s="1017"/>
      <c r="CF110" s="1031">
        <v>199.1</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431</v>
      </c>
      <c r="DM110" s="1017"/>
      <c r="DN110" s="1017"/>
      <c r="DO110" s="1017"/>
      <c r="DP110" s="1017"/>
      <c r="DQ110" s="1017" t="s">
        <v>430</v>
      </c>
      <c r="DR110" s="1017"/>
      <c r="DS110" s="1017"/>
      <c r="DT110" s="1017"/>
      <c r="DU110" s="1017"/>
      <c r="DV110" s="1018" t="s">
        <v>430</v>
      </c>
      <c r="DW110" s="1018"/>
      <c r="DX110" s="1018"/>
      <c r="DY110" s="1018"/>
      <c r="DZ110" s="1019"/>
    </row>
    <row r="111" spans="1:131" s="246" customFormat="1" ht="26.25" customHeight="1">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433</v>
      </c>
      <c r="AG111" s="1024"/>
      <c r="AH111" s="1024"/>
      <c r="AI111" s="1024"/>
      <c r="AJ111" s="1025"/>
      <c r="AK111" s="1026" t="s">
        <v>430</v>
      </c>
      <c r="AL111" s="1024"/>
      <c r="AM111" s="1024"/>
      <c r="AN111" s="1024"/>
      <c r="AO111" s="1025"/>
      <c r="AP111" s="1027" t="s">
        <v>431</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430</v>
      </c>
      <c r="BW111" s="1010"/>
      <c r="BX111" s="1010"/>
      <c r="BY111" s="1010"/>
      <c r="BZ111" s="1010"/>
      <c r="CA111" s="1010" t="s">
        <v>433</v>
      </c>
      <c r="CB111" s="1010"/>
      <c r="CC111" s="1010"/>
      <c r="CD111" s="1010"/>
      <c r="CE111" s="1010"/>
      <c r="CF111" s="1004" t="s">
        <v>431</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386</v>
      </c>
      <c r="DM111" s="1010"/>
      <c r="DN111" s="1010"/>
      <c r="DO111" s="1010"/>
      <c r="DP111" s="1010"/>
      <c r="DQ111" s="1010" t="s">
        <v>404</v>
      </c>
      <c r="DR111" s="1010"/>
      <c r="DS111" s="1010"/>
      <c r="DT111" s="1010"/>
      <c r="DU111" s="1010"/>
      <c r="DV111" s="1011" t="s">
        <v>404</v>
      </c>
      <c r="DW111" s="1011"/>
      <c r="DX111" s="1011"/>
      <c r="DY111" s="1011"/>
      <c r="DZ111" s="1012"/>
    </row>
    <row r="112" spans="1:131" s="246" customFormat="1" ht="26.25" customHeight="1">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430</v>
      </c>
      <c r="AB112" s="1049"/>
      <c r="AC112" s="1049"/>
      <c r="AD112" s="1049"/>
      <c r="AE112" s="1050"/>
      <c r="AF112" s="1051" t="s">
        <v>404</v>
      </c>
      <c r="AG112" s="1049"/>
      <c r="AH112" s="1049"/>
      <c r="AI112" s="1049"/>
      <c r="AJ112" s="1050"/>
      <c r="AK112" s="1051" t="s">
        <v>430</v>
      </c>
      <c r="AL112" s="1049"/>
      <c r="AM112" s="1049"/>
      <c r="AN112" s="1049"/>
      <c r="AO112" s="1050"/>
      <c r="AP112" s="1052" t="s">
        <v>433</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16467</v>
      </c>
      <c r="BR112" s="1010"/>
      <c r="BS112" s="1010"/>
      <c r="BT112" s="1010"/>
      <c r="BU112" s="1010"/>
      <c r="BV112" s="1010">
        <v>12780</v>
      </c>
      <c r="BW112" s="1010"/>
      <c r="BX112" s="1010"/>
      <c r="BY112" s="1010"/>
      <c r="BZ112" s="1010"/>
      <c r="CA112" s="1010">
        <v>9597</v>
      </c>
      <c r="CB112" s="1010"/>
      <c r="CC112" s="1010"/>
      <c r="CD112" s="1010"/>
      <c r="CE112" s="1010"/>
      <c r="CF112" s="1004">
        <v>0.4</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404</v>
      </c>
      <c r="DH112" s="1010"/>
      <c r="DI112" s="1010"/>
      <c r="DJ112" s="1010"/>
      <c r="DK112" s="1010"/>
      <c r="DL112" s="1010" t="s">
        <v>386</v>
      </c>
      <c r="DM112" s="1010"/>
      <c r="DN112" s="1010"/>
      <c r="DO112" s="1010"/>
      <c r="DP112" s="1010"/>
      <c r="DQ112" s="1010" t="s">
        <v>430</v>
      </c>
      <c r="DR112" s="1010"/>
      <c r="DS112" s="1010"/>
      <c r="DT112" s="1010"/>
      <c r="DU112" s="1010"/>
      <c r="DV112" s="1011" t="s">
        <v>386</v>
      </c>
      <c r="DW112" s="1011"/>
      <c r="DX112" s="1011"/>
      <c r="DY112" s="1011"/>
      <c r="DZ112" s="1012"/>
    </row>
    <row r="113" spans="1:130" s="246" customFormat="1" ht="26.25" customHeight="1">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3314</v>
      </c>
      <c r="AB113" s="1024"/>
      <c r="AC113" s="1024"/>
      <c r="AD113" s="1024"/>
      <c r="AE113" s="1025"/>
      <c r="AF113" s="1026">
        <v>3835</v>
      </c>
      <c r="AG113" s="1024"/>
      <c r="AH113" s="1024"/>
      <c r="AI113" s="1024"/>
      <c r="AJ113" s="1025"/>
      <c r="AK113" s="1026">
        <v>3789</v>
      </c>
      <c r="AL113" s="1024"/>
      <c r="AM113" s="1024"/>
      <c r="AN113" s="1024"/>
      <c r="AO113" s="1025"/>
      <c r="AP113" s="1027">
        <v>0.2</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184156</v>
      </c>
      <c r="BR113" s="1010"/>
      <c r="BS113" s="1010"/>
      <c r="BT113" s="1010"/>
      <c r="BU113" s="1010"/>
      <c r="BV113" s="1010">
        <v>150621</v>
      </c>
      <c r="BW113" s="1010"/>
      <c r="BX113" s="1010"/>
      <c r="BY113" s="1010"/>
      <c r="BZ113" s="1010"/>
      <c r="CA113" s="1010">
        <v>111617</v>
      </c>
      <c r="CB113" s="1010"/>
      <c r="CC113" s="1010"/>
      <c r="CD113" s="1010"/>
      <c r="CE113" s="1010"/>
      <c r="CF113" s="1004">
        <v>4.7</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433</v>
      </c>
      <c r="DH113" s="1049"/>
      <c r="DI113" s="1049"/>
      <c r="DJ113" s="1049"/>
      <c r="DK113" s="1050"/>
      <c r="DL113" s="1051" t="s">
        <v>386</v>
      </c>
      <c r="DM113" s="1049"/>
      <c r="DN113" s="1049"/>
      <c r="DO113" s="1049"/>
      <c r="DP113" s="1050"/>
      <c r="DQ113" s="1051" t="s">
        <v>433</v>
      </c>
      <c r="DR113" s="1049"/>
      <c r="DS113" s="1049"/>
      <c r="DT113" s="1049"/>
      <c r="DU113" s="1050"/>
      <c r="DV113" s="1052" t="s">
        <v>430</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68170</v>
      </c>
      <c r="AB114" s="1049"/>
      <c r="AC114" s="1049"/>
      <c r="AD114" s="1049"/>
      <c r="AE114" s="1050"/>
      <c r="AF114" s="1051">
        <v>46622</v>
      </c>
      <c r="AG114" s="1049"/>
      <c r="AH114" s="1049"/>
      <c r="AI114" s="1049"/>
      <c r="AJ114" s="1050"/>
      <c r="AK114" s="1051">
        <v>47078</v>
      </c>
      <c r="AL114" s="1049"/>
      <c r="AM114" s="1049"/>
      <c r="AN114" s="1049"/>
      <c r="AO114" s="1050"/>
      <c r="AP114" s="1052">
        <v>2</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976196</v>
      </c>
      <c r="BR114" s="1010"/>
      <c r="BS114" s="1010"/>
      <c r="BT114" s="1010"/>
      <c r="BU114" s="1010"/>
      <c r="BV114" s="1010">
        <v>971043</v>
      </c>
      <c r="BW114" s="1010"/>
      <c r="BX114" s="1010"/>
      <c r="BY114" s="1010"/>
      <c r="BZ114" s="1010"/>
      <c r="CA114" s="1010">
        <v>960693</v>
      </c>
      <c r="CB114" s="1010"/>
      <c r="CC114" s="1010"/>
      <c r="CD114" s="1010"/>
      <c r="CE114" s="1010"/>
      <c r="CF114" s="1004">
        <v>40.299999999999997</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430</v>
      </c>
      <c r="DM114" s="1049"/>
      <c r="DN114" s="1049"/>
      <c r="DO114" s="1049"/>
      <c r="DP114" s="1050"/>
      <c r="DQ114" s="1051" t="s">
        <v>386</v>
      </c>
      <c r="DR114" s="1049"/>
      <c r="DS114" s="1049"/>
      <c r="DT114" s="1049"/>
      <c r="DU114" s="1050"/>
      <c r="DV114" s="1052" t="s">
        <v>430</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430</v>
      </c>
      <c r="AB115" s="1024"/>
      <c r="AC115" s="1024"/>
      <c r="AD115" s="1024"/>
      <c r="AE115" s="1025"/>
      <c r="AF115" s="1026" t="s">
        <v>430</v>
      </c>
      <c r="AG115" s="1024"/>
      <c r="AH115" s="1024"/>
      <c r="AI115" s="1024"/>
      <c r="AJ115" s="1025"/>
      <c r="AK115" s="1026" t="s">
        <v>430</v>
      </c>
      <c r="AL115" s="1024"/>
      <c r="AM115" s="1024"/>
      <c r="AN115" s="1024"/>
      <c r="AO115" s="1025"/>
      <c r="AP115" s="1027" t="s">
        <v>430</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404</v>
      </c>
      <c r="BR115" s="1010"/>
      <c r="BS115" s="1010"/>
      <c r="BT115" s="1010"/>
      <c r="BU115" s="1010"/>
      <c r="BV115" s="1010" t="s">
        <v>435</v>
      </c>
      <c r="BW115" s="1010"/>
      <c r="BX115" s="1010"/>
      <c r="BY115" s="1010"/>
      <c r="BZ115" s="1010"/>
      <c r="CA115" s="1010" t="s">
        <v>386</v>
      </c>
      <c r="CB115" s="1010"/>
      <c r="CC115" s="1010"/>
      <c r="CD115" s="1010"/>
      <c r="CE115" s="1010"/>
      <c r="CF115" s="1004" t="s">
        <v>404</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430</v>
      </c>
      <c r="DM115" s="1049"/>
      <c r="DN115" s="1049"/>
      <c r="DO115" s="1049"/>
      <c r="DP115" s="1050"/>
      <c r="DQ115" s="1051" t="s">
        <v>404</v>
      </c>
      <c r="DR115" s="1049"/>
      <c r="DS115" s="1049"/>
      <c r="DT115" s="1049"/>
      <c r="DU115" s="1050"/>
      <c r="DV115" s="1052" t="s">
        <v>430</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2776</v>
      </c>
      <c r="AB116" s="1049"/>
      <c r="AC116" s="1049"/>
      <c r="AD116" s="1049"/>
      <c r="AE116" s="1050"/>
      <c r="AF116" s="1051">
        <v>2510</v>
      </c>
      <c r="AG116" s="1049"/>
      <c r="AH116" s="1049"/>
      <c r="AI116" s="1049"/>
      <c r="AJ116" s="1050"/>
      <c r="AK116" s="1051">
        <v>2887</v>
      </c>
      <c r="AL116" s="1049"/>
      <c r="AM116" s="1049"/>
      <c r="AN116" s="1049"/>
      <c r="AO116" s="1050"/>
      <c r="AP116" s="1052">
        <v>0.1</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430</v>
      </c>
      <c r="BR116" s="1010"/>
      <c r="BS116" s="1010"/>
      <c r="BT116" s="1010"/>
      <c r="BU116" s="1010"/>
      <c r="BV116" s="1010" t="s">
        <v>433</v>
      </c>
      <c r="BW116" s="1010"/>
      <c r="BX116" s="1010"/>
      <c r="BY116" s="1010"/>
      <c r="BZ116" s="1010"/>
      <c r="CA116" s="1010" t="s">
        <v>430</v>
      </c>
      <c r="CB116" s="1010"/>
      <c r="CC116" s="1010"/>
      <c r="CD116" s="1010"/>
      <c r="CE116" s="1010"/>
      <c r="CF116" s="1004" t="s">
        <v>452</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430</v>
      </c>
      <c r="DH116" s="1049"/>
      <c r="DI116" s="1049"/>
      <c r="DJ116" s="1049"/>
      <c r="DK116" s="1050"/>
      <c r="DL116" s="1051" t="s">
        <v>452</v>
      </c>
      <c r="DM116" s="1049"/>
      <c r="DN116" s="1049"/>
      <c r="DO116" s="1049"/>
      <c r="DP116" s="1050"/>
      <c r="DQ116" s="1051" t="s">
        <v>430</v>
      </c>
      <c r="DR116" s="1049"/>
      <c r="DS116" s="1049"/>
      <c r="DT116" s="1049"/>
      <c r="DU116" s="1050"/>
      <c r="DV116" s="1052" t="s">
        <v>433</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517257</v>
      </c>
      <c r="AB117" s="1067"/>
      <c r="AC117" s="1067"/>
      <c r="AD117" s="1067"/>
      <c r="AE117" s="1068"/>
      <c r="AF117" s="1069">
        <v>488544</v>
      </c>
      <c r="AG117" s="1067"/>
      <c r="AH117" s="1067"/>
      <c r="AI117" s="1067"/>
      <c r="AJ117" s="1068"/>
      <c r="AK117" s="1069">
        <v>474286</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386</v>
      </c>
      <c r="BR117" s="1010"/>
      <c r="BS117" s="1010"/>
      <c r="BT117" s="1010"/>
      <c r="BU117" s="1010"/>
      <c r="BV117" s="1010" t="s">
        <v>430</v>
      </c>
      <c r="BW117" s="1010"/>
      <c r="BX117" s="1010"/>
      <c r="BY117" s="1010"/>
      <c r="BZ117" s="1010"/>
      <c r="CA117" s="1010" t="s">
        <v>430</v>
      </c>
      <c r="CB117" s="1010"/>
      <c r="CC117" s="1010"/>
      <c r="CD117" s="1010"/>
      <c r="CE117" s="1010"/>
      <c r="CF117" s="1004" t="s">
        <v>430</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430</v>
      </c>
      <c r="DM117" s="1049"/>
      <c r="DN117" s="1049"/>
      <c r="DO117" s="1049"/>
      <c r="DP117" s="1050"/>
      <c r="DQ117" s="1051" t="s">
        <v>430</v>
      </c>
      <c r="DR117" s="1049"/>
      <c r="DS117" s="1049"/>
      <c r="DT117" s="1049"/>
      <c r="DU117" s="1050"/>
      <c r="DV117" s="1052" t="s">
        <v>386</v>
      </c>
      <c r="DW117" s="1053"/>
      <c r="DX117" s="1053"/>
      <c r="DY117" s="1053"/>
      <c r="DZ117" s="1054"/>
    </row>
    <row r="118" spans="1:130" s="246" customFormat="1" ht="26.25" customHeight="1">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301</v>
      </c>
      <c r="AG118" s="975"/>
      <c r="AH118" s="975"/>
      <c r="AI118" s="975"/>
      <c r="AJ118" s="976"/>
      <c r="AK118" s="974" t="s">
        <v>300</v>
      </c>
      <c r="AL118" s="975"/>
      <c r="AM118" s="975"/>
      <c r="AN118" s="975"/>
      <c r="AO118" s="976"/>
      <c r="AP118" s="1061" t="s">
        <v>424</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430</v>
      </c>
      <c r="BR118" s="1088"/>
      <c r="BS118" s="1088"/>
      <c r="BT118" s="1088"/>
      <c r="BU118" s="1088"/>
      <c r="BV118" s="1088" t="s">
        <v>386</v>
      </c>
      <c r="BW118" s="1088"/>
      <c r="BX118" s="1088"/>
      <c r="BY118" s="1088"/>
      <c r="BZ118" s="1088"/>
      <c r="CA118" s="1088" t="s">
        <v>430</v>
      </c>
      <c r="CB118" s="1088"/>
      <c r="CC118" s="1088"/>
      <c r="CD118" s="1088"/>
      <c r="CE118" s="1088"/>
      <c r="CF118" s="1004" t="s">
        <v>430</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386</v>
      </c>
      <c r="DH118" s="1049"/>
      <c r="DI118" s="1049"/>
      <c r="DJ118" s="1049"/>
      <c r="DK118" s="1050"/>
      <c r="DL118" s="1051" t="s">
        <v>430</v>
      </c>
      <c r="DM118" s="1049"/>
      <c r="DN118" s="1049"/>
      <c r="DO118" s="1049"/>
      <c r="DP118" s="1050"/>
      <c r="DQ118" s="1051" t="s">
        <v>430</v>
      </c>
      <c r="DR118" s="1049"/>
      <c r="DS118" s="1049"/>
      <c r="DT118" s="1049"/>
      <c r="DU118" s="1050"/>
      <c r="DV118" s="1052" t="s">
        <v>386</v>
      </c>
      <c r="DW118" s="1053"/>
      <c r="DX118" s="1053"/>
      <c r="DY118" s="1053"/>
      <c r="DZ118" s="1054"/>
    </row>
    <row r="119" spans="1:130" s="246" customFormat="1" ht="26.25" customHeight="1">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386</v>
      </c>
      <c r="AB119" s="982"/>
      <c r="AC119" s="982"/>
      <c r="AD119" s="982"/>
      <c r="AE119" s="983"/>
      <c r="AF119" s="984" t="s">
        <v>386</v>
      </c>
      <c r="AG119" s="982"/>
      <c r="AH119" s="982"/>
      <c r="AI119" s="982"/>
      <c r="AJ119" s="983"/>
      <c r="AK119" s="984" t="s">
        <v>386</v>
      </c>
      <c r="AL119" s="982"/>
      <c r="AM119" s="982"/>
      <c r="AN119" s="982"/>
      <c r="AO119" s="983"/>
      <c r="AP119" s="985" t="s">
        <v>386</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459</v>
      </c>
      <c r="BP119" s="1096"/>
      <c r="BQ119" s="1087">
        <v>5953495</v>
      </c>
      <c r="BR119" s="1088"/>
      <c r="BS119" s="1088"/>
      <c r="BT119" s="1088"/>
      <c r="BU119" s="1088"/>
      <c r="BV119" s="1088">
        <v>5743995</v>
      </c>
      <c r="BW119" s="1088"/>
      <c r="BX119" s="1088"/>
      <c r="BY119" s="1088"/>
      <c r="BZ119" s="1088"/>
      <c r="CA119" s="1088">
        <v>5832971</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461</v>
      </c>
      <c r="DH119" s="1074"/>
      <c r="DI119" s="1074"/>
      <c r="DJ119" s="1074"/>
      <c r="DK119" s="1075"/>
      <c r="DL119" s="1073" t="s">
        <v>404</v>
      </c>
      <c r="DM119" s="1074"/>
      <c r="DN119" s="1074"/>
      <c r="DO119" s="1074"/>
      <c r="DP119" s="1075"/>
      <c r="DQ119" s="1073" t="s">
        <v>462</v>
      </c>
      <c r="DR119" s="1074"/>
      <c r="DS119" s="1074"/>
      <c r="DT119" s="1074"/>
      <c r="DU119" s="1075"/>
      <c r="DV119" s="1076" t="s">
        <v>461</v>
      </c>
      <c r="DW119" s="1077"/>
      <c r="DX119" s="1077"/>
      <c r="DY119" s="1077"/>
      <c r="DZ119" s="1078"/>
    </row>
    <row r="120" spans="1:130" s="246" customFormat="1" ht="26.25" customHeight="1">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462</v>
      </c>
      <c r="AB120" s="1049"/>
      <c r="AC120" s="1049"/>
      <c r="AD120" s="1049"/>
      <c r="AE120" s="1050"/>
      <c r="AF120" s="1051" t="s">
        <v>461</v>
      </c>
      <c r="AG120" s="1049"/>
      <c r="AH120" s="1049"/>
      <c r="AI120" s="1049"/>
      <c r="AJ120" s="1050"/>
      <c r="AK120" s="1051" t="s">
        <v>461</v>
      </c>
      <c r="AL120" s="1049"/>
      <c r="AM120" s="1049"/>
      <c r="AN120" s="1049"/>
      <c r="AO120" s="1050"/>
      <c r="AP120" s="1052" t="s">
        <v>462</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4799710</v>
      </c>
      <c r="BR120" s="1017"/>
      <c r="BS120" s="1017"/>
      <c r="BT120" s="1017"/>
      <c r="BU120" s="1017"/>
      <c r="BV120" s="1017">
        <v>4950393</v>
      </c>
      <c r="BW120" s="1017"/>
      <c r="BX120" s="1017"/>
      <c r="BY120" s="1017"/>
      <c r="BZ120" s="1017"/>
      <c r="CA120" s="1017">
        <v>5118244</v>
      </c>
      <c r="CB120" s="1017"/>
      <c r="CC120" s="1017"/>
      <c r="CD120" s="1017"/>
      <c r="CE120" s="1017"/>
      <c r="CF120" s="1031">
        <v>214.5</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16467</v>
      </c>
      <c r="DH120" s="1017"/>
      <c r="DI120" s="1017"/>
      <c r="DJ120" s="1017"/>
      <c r="DK120" s="1017"/>
      <c r="DL120" s="1017">
        <v>12780</v>
      </c>
      <c r="DM120" s="1017"/>
      <c r="DN120" s="1017"/>
      <c r="DO120" s="1017"/>
      <c r="DP120" s="1017"/>
      <c r="DQ120" s="1017">
        <v>9597</v>
      </c>
      <c r="DR120" s="1017"/>
      <c r="DS120" s="1017"/>
      <c r="DT120" s="1017"/>
      <c r="DU120" s="1017"/>
      <c r="DV120" s="1018">
        <v>0.4</v>
      </c>
      <c r="DW120" s="1018"/>
      <c r="DX120" s="1018"/>
      <c r="DY120" s="1018"/>
      <c r="DZ120" s="1019"/>
    </row>
    <row r="121" spans="1:130" s="246" customFormat="1" ht="26.25" customHeight="1">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461</v>
      </c>
      <c r="AB121" s="1049"/>
      <c r="AC121" s="1049"/>
      <c r="AD121" s="1049"/>
      <c r="AE121" s="1050"/>
      <c r="AF121" s="1051" t="s">
        <v>461</v>
      </c>
      <c r="AG121" s="1049"/>
      <c r="AH121" s="1049"/>
      <c r="AI121" s="1049"/>
      <c r="AJ121" s="1050"/>
      <c r="AK121" s="1051" t="s">
        <v>461</v>
      </c>
      <c r="AL121" s="1049"/>
      <c r="AM121" s="1049"/>
      <c r="AN121" s="1049"/>
      <c r="AO121" s="1050"/>
      <c r="AP121" s="1052" t="s">
        <v>461</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221688</v>
      </c>
      <c r="BR121" s="1010"/>
      <c r="BS121" s="1010"/>
      <c r="BT121" s="1010"/>
      <c r="BU121" s="1010"/>
      <c r="BV121" s="1010">
        <v>246768</v>
      </c>
      <c r="BW121" s="1010"/>
      <c r="BX121" s="1010"/>
      <c r="BY121" s="1010"/>
      <c r="BZ121" s="1010"/>
      <c r="CA121" s="1010">
        <v>378165</v>
      </c>
      <c r="CB121" s="1010"/>
      <c r="CC121" s="1010"/>
      <c r="CD121" s="1010"/>
      <c r="CE121" s="1010"/>
      <c r="CF121" s="1004">
        <v>15.8</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t="s">
        <v>461</v>
      </c>
      <c r="DH121" s="1010"/>
      <c r="DI121" s="1010"/>
      <c r="DJ121" s="1010"/>
      <c r="DK121" s="1010"/>
      <c r="DL121" s="1010" t="s">
        <v>404</v>
      </c>
      <c r="DM121" s="1010"/>
      <c r="DN121" s="1010"/>
      <c r="DO121" s="1010"/>
      <c r="DP121" s="1010"/>
      <c r="DQ121" s="1010" t="s">
        <v>461</v>
      </c>
      <c r="DR121" s="1010"/>
      <c r="DS121" s="1010"/>
      <c r="DT121" s="1010"/>
      <c r="DU121" s="1010"/>
      <c r="DV121" s="1011" t="s">
        <v>461</v>
      </c>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462</v>
      </c>
      <c r="AB122" s="1049"/>
      <c r="AC122" s="1049"/>
      <c r="AD122" s="1049"/>
      <c r="AE122" s="1050"/>
      <c r="AF122" s="1051" t="s">
        <v>461</v>
      </c>
      <c r="AG122" s="1049"/>
      <c r="AH122" s="1049"/>
      <c r="AI122" s="1049"/>
      <c r="AJ122" s="1050"/>
      <c r="AK122" s="1051" t="s">
        <v>461</v>
      </c>
      <c r="AL122" s="1049"/>
      <c r="AM122" s="1049"/>
      <c r="AN122" s="1049"/>
      <c r="AO122" s="1050"/>
      <c r="AP122" s="1052" t="s">
        <v>461</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3413490</v>
      </c>
      <c r="BR122" s="1088"/>
      <c r="BS122" s="1088"/>
      <c r="BT122" s="1088"/>
      <c r="BU122" s="1088"/>
      <c r="BV122" s="1088">
        <v>3243004</v>
      </c>
      <c r="BW122" s="1088"/>
      <c r="BX122" s="1088"/>
      <c r="BY122" s="1088"/>
      <c r="BZ122" s="1088"/>
      <c r="CA122" s="1088">
        <v>3140523</v>
      </c>
      <c r="CB122" s="1088"/>
      <c r="CC122" s="1088"/>
      <c r="CD122" s="1088"/>
      <c r="CE122" s="1088"/>
      <c r="CF122" s="1108">
        <v>131.6</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462</v>
      </c>
      <c r="AB123" s="1049"/>
      <c r="AC123" s="1049"/>
      <c r="AD123" s="1049"/>
      <c r="AE123" s="1050"/>
      <c r="AF123" s="1051" t="s">
        <v>404</v>
      </c>
      <c r="AG123" s="1049"/>
      <c r="AH123" s="1049"/>
      <c r="AI123" s="1049"/>
      <c r="AJ123" s="1050"/>
      <c r="AK123" s="1051" t="s">
        <v>461</v>
      </c>
      <c r="AL123" s="1049"/>
      <c r="AM123" s="1049"/>
      <c r="AN123" s="1049"/>
      <c r="AO123" s="1050"/>
      <c r="AP123" s="1052" t="s">
        <v>461</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471</v>
      </c>
      <c r="BP123" s="1096"/>
      <c r="BQ123" s="1155">
        <v>8434888</v>
      </c>
      <c r="BR123" s="1156"/>
      <c r="BS123" s="1156"/>
      <c r="BT123" s="1156"/>
      <c r="BU123" s="1156"/>
      <c r="BV123" s="1156">
        <v>8440165</v>
      </c>
      <c r="BW123" s="1156"/>
      <c r="BX123" s="1156"/>
      <c r="BY123" s="1156"/>
      <c r="BZ123" s="1156"/>
      <c r="CA123" s="1156">
        <v>8636932</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461</v>
      </c>
      <c r="AB124" s="1049"/>
      <c r="AC124" s="1049"/>
      <c r="AD124" s="1049"/>
      <c r="AE124" s="1050"/>
      <c r="AF124" s="1051" t="s">
        <v>461</v>
      </c>
      <c r="AG124" s="1049"/>
      <c r="AH124" s="1049"/>
      <c r="AI124" s="1049"/>
      <c r="AJ124" s="1050"/>
      <c r="AK124" s="1051" t="s">
        <v>461</v>
      </c>
      <c r="AL124" s="1049"/>
      <c r="AM124" s="1049"/>
      <c r="AN124" s="1049"/>
      <c r="AO124" s="1050"/>
      <c r="AP124" s="1052" t="s">
        <v>461</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473</v>
      </c>
      <c r="BR124" s="1118"/>
      <c r="BS124" s="1118"/>
      <c r="BT124" s="1118"/>
      <c r="BU124" s="1118"/>
      <c r="BV124" s="1118" t="s">
        <v>461</v>
      </c>
      <c r="BW124" s="1118"/>
      <c r="BX124" s="1118"/>
      <c r="BY124" s="1118"/>
      <c r="BZ124" s="1118"/>
      <c r="CA124" s="1118" t="s">
        <v>461</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461</v>
      </c>
      <c r="DH124" s="1074"/>
      <c r="DI124" s="1074"/>
      <c r="DJ124" s="1074"/>
      <c r="DK124" s="1075"/>
      <c r="DL124" s="1073" t="s">
        <v>404</v>
      </c>
      <c r="DM124" s="1074"/>
      <c r="DN124" s="1074"/>
      <c r="DO124" s="1074"/>
      <c r="DP124" s="1075"/>
      <c r="DQ124" s="1073" t="s">
        <v>473</v>
      </c>
      <c r="DR124" s="1074"/>
      <c r="DS124" s="1074"/>
      <c r="DT124" s="1074"/>
      <c r="DU124" s="1075"/>
      <c r="DV124" s="1076" t="s">
        <v>404</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461</v>
      </c>
      <c r="AB125" s="1049"/>
      <c r="AC125" s="1049"/>
      <c r="AD125" s="1049"/>
      <c r="AE125" s="1050"/>
      <c r="AF125" s="1051" t="s">
        <v>473</v>
      </c>
      <c r="AG125" s="1049"/>
      <c r="AH125" s="1049"/>
      <c r="AI125" s="1049"/>
      <c r="AJ125" s="1050"/>
      <c r="AK125" s="1051" t="s">
        <v>461</v>
      </c>
      <c r="AL125" s="1049"/>
      <c r="AM125" s="1049"/>
      <c r="AN125" s="1049"/>
      <c r="AO125" s="1050"/>
      <c r="AP125" s="1052" t="s">
        <v>461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404</v>
      </c>
      <c r="DH125" s="1017"/>
      <c r="DI125" s="1017"/>
      <c r="DJ125" s="1017"/>
      <c r="DK125" s="1017"/>
      <c r="DL125" s="1017" t="s">
        <v>461</v>
      </c>
      <c r="DM125" s="1017"/>
      <c r="DN125" s="1017"/>
      <c r="DO125" s="1017"/>
      <c r="DP125" s="1017"/>
      <c r="DQ125" s="1017" t="s">
        <v>404</v>
      </c>
      <c r="DR125" s="1017"/>
      <c r="DS125" s="1017"/>
      <c r="DT125" s="1017"/>
      <c r="DU125" s="1017"/>
      <c r="DV125" s="1018" t="s">
        <v>461</v>
      </c>
      <c r="DW125" s="1018"/>
      <c r="DX125" s="1018"/>
      <c r="DY125" s="1018"/>
      <c r="DZ125" s="1019"/>
    </row>
    <row r="126" spans="1:130" s="246" customFormat="1" ht="26.25" customHeight="1" thickBot="1">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461</v>
      </c>
      <c r="AB126" s="1049"/>
      <c r="AC126" s="1049"/>
      <c r="AD126" s="1049"/>
      <c r="AE126" s="1050"/>
      <c r="AF126" s="1051" t="s">
        <v>461</v>
      </c>
      <c r="AG126" s="1049"/>
      <c r="AH126" s="1049"/>
      <c r="AI126" s="1049"/>
      <c r="AJ126" s="1050"/>
      <c r="AK126" s="1051" t="s">
        <v>473</v>
      </c>
      <c r="AL126" s="1049"/>
      <c r="AM126" s="1049"/>
      <c r="AN126" s="1049"/>
      <c r="AO126" s="1050"/>
      <c r="AP126" s="1052" t="s">
        <v>404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461</v>
      </c>
      <c r="DH126" s="1010"/>
      <c r="DI126" s="1010"/>
      <c r="DJ126" s="1010"/>
      <c r="DK126" s="1010"/>
      <c r="DL126" s="1010" t="s">
        <v>461</v>
      </c>
      <c r="DM126" s="1010"/>
      <c r="DN126" s="1010"/>
      <c r="DO126" s="1010"/>
      <c r="DP126" s="1010"/>
      <c r="DQ126" s="1010" t="s">
        <v>404</v>
      </c>
      <c r="DR126" s="1010"/>
      <c r="DS126" s="1010"/>
      <c r="DT126" s="1010"/>
      <c r="DU126" s="1010"/>
      <c r="DV126" s="1011" t="s">
        <v>461</v>
      </c>
      <c r="DW126" s="1011"/>
      <c r="DX126" s="1011"/>
      <c r="DY126" s="1011"/>
      <c r="DZ126" s="1012"/>
    </row>
    <row r="127" spans="1:130" s="246" customFormat="1" ht="26.25" customHeight="1">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461</v>
      </c>
      <c r="AB127" s="1049"/>
      <c r="AC127" s="1049"/>
      <c r="AD127" s="1049"/>
      <c r="AE127" s="1050"/>
      <c r="AF127" s="1051" t="s">
        <v>461</v>
      </c>
      <c r="AG127" s="1049"/>
      <c r="AH127" s="1049"/>
      <c r="AI127" s="1049"/>
      <c r="AJ127" s="1050"/>
      <c r="AK127" s="1051" t="s">
        <v>461</v>
      </c>
      <c r="AL127" s="1049"/>
      <c r="AM127" s="1049"/>
      <c r="AN127" s="1049"/>
      <c r="AO127" s="1050"/>
      <c r="AP127" s="1052" t="s">
        <v>473</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461</v>
      </c>
      <c r="DH127" s="1010"/>
      <c r="DI127" s="1010"/>
      <c r="DJ127" s="1010"/>
      <c r="DK127" s="1010"/>
      <c r="DL127" s="1010" t="s">
        <v>473</v>
      </c>
      <c r="DM127" s="1010"/>
      <c r="DN127" s="1010"/>
      <c r="DO127" s="1010"/>
      <c r="DP127" s="1010"/>
      <c r="DQ127" s="1010" t="s">
        <v>461</v>
      </c>
      <c r="DR127" s="1010"/>
      <c r="DS127" s="1010"/>
      <c r="DT127" s="1010"/>
      <c r="DU127" s="1010"/>
      <c r="DV127" s="1011" t="s">
        <v>461</v>
      </c>
      <c r="DW127" s="1011"/>
      <c r="DX127" s="1011"/>
      <c r="DY127" s="1011"/>
      <c r="DZ127" s="1012"/>
    </row>
    <row r="128" spans="1:130" s="246" customFormat="1" ht="26.25" customHeight="1" thickBot="1">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28763</v>
      </c>
      <c r="AB128" s="1138"/>
      <c r="AC128" s="1138"/>
      <c r="AD128" s="1138"/>
      <c r="AE128" s="1139"/>
      <c r="AF128" s="1140">
        <v>27693</v>
      </c>
      <c r="AG128" s="1138"/>
      <c r="AH128" s="1138"/>
      <c r="AI128" s="1138"/>
      <c r="AJ128" s="1139"/>
      <c r="AK128" s="1140">
        <v>29670</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461</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488</v>
      </c>
      <c r="DH128" s="1130"/>
      <c r="DI128" s="1130"/>
      <c r="DJ128" s="1130"/>
      <c r="DK128" s="1130"/>
      <c r="DL128" s="1130" t="s">
        <v>488</v>
      </c>
      <c r="DM128" s="1130"/>
      <c r="DN128" s="1130"/>
      <c r="DO128" s="1130"/>
      <c r="DP128" s="1130"/>
      <c r="DQ128" s="1130" t="s">
        <v>489</v>
      </c>
      <c r="DR128" s="1130"/>
      <c r="DS128" s="1130"/>
      <c r="DT128" s="1130"/>
      <c r="DU128" s="1130"/>
      <c r="DV128" s="1131" t="s">
        <v>490</v>
      </c>
      <c r="DW128" s="1131"/>
      <c r="DX128" s="1131"/>
      <c r="DY128" s="1131"/>
      <c r="DZ128" s="1132"/>
    </row>
    <row r="129" spans="1:131" s="246" customFormat="1" ht="26.25" customHeight="1">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2696253</v>
      </c>
      <c r="AB129" s="1049"/>
      <c r="AC129" s="1049"/>
      <c r="AD129" s="1049"/>
      <c r="AE129" s="1050"/>
      <c r="AF129" s="1051">
        <v>2733245</v>
      </c>
      <c r="AG129" s="1049"/>
      <c r="AH129" s="1049"/>
      <c r="AI129" s="1049"/>
      <c r="AJ129" s="1050"/>
      <c r="AK129" s="1051">
        <v>2723697</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461</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343119</v>
      </c>
      <c r="AB130" s="1049"/>
      <c r="AC130" s="1049"/>
      <c r="AD130" s="1049"/>
      <c r="AE130" s="1050"/>
      <c r="AF130" s="1051">
        <v>338840</v>
      </c>
      <c r="AG130" s="1049"/>
      <c r="AH130" s="1049"/>
      <c r="AI130" s="1049"/>
      <c r="AJ130" s="1050"/>
      <c r="AK130" s="1051">
        <v>337290</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5.2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2353134</v>
      </c>
      <c r="AB131" s="1074"/>
      <c r="AC131" s="1074"/>
      <c r="AD131" s="1074"/>
      <c r="AE131" s="1075"/>
      <c r="AF131" s="1073">
        <v>2394405</v>
      </c>
      <c r="AG131" s="1074"/>
      <c r="AH131" s="1074"/>
      <c r="AI131" s="1074"/>
      <c r="AJ131" s="1075"/>
      <c r="AK131" s="1073">
        <v>2386407</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t="s">
        <v>488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6.1779312190000004</v>
      </c>
      <c r="AB132" s="1190"/>
      <c r="AC132" s="1190"/>
      <c r="AD132" s="1190"/>
      <c r="AE132" s="1191"/>
      <c r="AF132" s="1192">
        <v>5.0956709499999997</v>
      </c>
      <c r="AG132" s="1190"/>
      <c r="AH132" s="1190"/>
      <c r="AI132" s="1190"/>
      <c r="AJ132" s="1191"/>
      <c r="AK132" s="1192">
        <v>4.497388752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6.3</v>
      </c>
      <c r="AB133" s="1173"/>
      <c r="AC133" s="1173"/>
      <c r="AD133" s="1173"/>
      <c r="AE133" s="1174"/>
      <c r="AF133" s="1172">
        <v>5.9</v>
      </c>
      <c r="AG133" s="1173"/>
      <c r="AH133" s="1173"/>
      <c r="AI133" s="1173"/>
      <c r="AJ133" s="1174"/>
      <c r="AK133" s="1172">
        <v>5.2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6XUxwtVJ3pj/cE8Ay3hkaUL6eCq7L++QimoT3XlC6D5UktLF85dJAkySiNQjyXYOtawTLy/e+QAoKHt4NMksg==" saltValue="1OJ6a8uSS+WJNspGCC76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Mq5IxVsVU7JszehYJml8erWzUj0FmtCMtbpcO7jFDbu74UEw0KJpVhYT8SkOwMzH+gsS4unliT/on+9i2wa9g==" saltValue="dF802PihBFJsx/zmMEiQ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Pt6QEPjOACNkZ9vFUVPbMpqCwfut8+6fexS+96RcE+ngvai9FMNZzWV2L+r9TBJfvDqy5eFTJ1WXXNUJXArfw==" saltValue="6hYUKSg0l8/KOOcYeJdS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856655</v>
      </c>
      <c r="AP9" s="312">
        <v>93859</v>
      </c>
      <c r="AQ9" s="313">
        <v>116834</v>
      </c>
      <c r="AR9" s="314">
        <v>-19.7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113454</v>
      </c>
      <c r="AP10" s="315">
        <v>12431</v>
      </c>
      <c r="AQ10" s="316">
        <v>12766</v>
      </c>
      <c r="AR10" s="317">
        <v>-2.6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123181</v>
      </c>
      <c r="AP11" s="315">
        <v>13496</v>
      </c>
      <c r="AQ11" s="316">
        <v>19336</v>
      </c>
      <c r="AR11" s="317">
        <v>-30.2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v>70447</v>
      </c>
      <c r="AP12" s="315">
        <v>7719</v>
      </c>
      <c r="AQ12" s="316">
        <v>1049</v>
      </c>
      <c r="AR12" s="317">
        <v>635.79999999999995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514</v>
      </c>
      <c r="AP13" s="315" t="s">
        <v>514</v>
      </c>
      <c r="AQ13" s="316" t="s">
        <v>514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v>25402</v>
      </c>
      <c r="AP14" s="315">
        <v>2783</v>
      </c>
      <c r="AQ14" s="316">
        <v>5063</v>
      </c>
      <c r="AR14" s="317">
        <v>-45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20085</v>
      </c>
      <c r="AP15" s="315">
        <v>2201</v>
      </c>
      <c r="AQ15" s="316">
        <v>3168</v>
      </c>
      <c r="AR15" s="317">
        <v>-30.5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-87779</v>
      </c>
      <c r="AP16" s="315">
        <v>-9618</v>
      </c>
      <c r="AQ16" s="316">
        <v>-11723</v>
      </c>
      <c r="AR16" s="317">
        <v>-18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1121445</v>
      </c>
      <c r="AP17" s="315">
        <v>122871</v>
      </c>
      <c r="AQ17" s="316">
        <v>146494</v>
      </c>
      <c r="AR17" s="317">
        <v>-16.100000000000001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11.72</v>
      </c>
      <c r="AP21" s="328">
        <v>13.76</v>
      </c>
      <c r="AQ21" s="329">
        <v>-2.04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99</v>
      </c>
      <c r="AP22" s="333">
        <v>94.9</v>
      </c>
      <c r="AQ22" s="334">
        <v>4.0999999999999996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420532</v>
      </c>
      <c r="AP32" s="342">
        <v>46076</v>
      </c>
      <c r="AQ32" s="343">
        <v>73591</v>
      </c>
      <c r="AR32" s="344">
        <v>-37.4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514</v>
      </c>
      <c r="AP34" s="342" t="s">
        <v>514</v>
      </c>
      <c r="AQ34" s="343">
        <v>1</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3789</v>
      </c>
      <c r="AP35" s="342">
        <v>415</v>
      </c>
      <c r="AQ35" s="343">
        <v>19214</v>
      </c>
      <c r="AR35" s="344">
        <v>-97.8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47078</v>
      </c>
      <c r="AP36" s="342">
        <v>5158</v>
      </c>
      <c r="AQ36" s="343">
        <v>5293</v>
      </c>
      <c r="AR36" s="344">
        <v>-2.6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t="s">
        <v>514</v>
      </c>
      <c r="AP37" s="342" t="s">
        <v>514</v>
      </c>
      <c r="AQ37" s="343">
        <v>1256</v>
      </c>
      <c r="AR37" s="344" t="s">
        <v>514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v>2887</v>
      </c>
      <c r="AP38" s="345">
        <v>316</v>
      </c>
      <c r="AQ38" s="346">
        <v>9</v>
      </c>
      <c r="AR38" s="334">
        <v>3411.1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-29670</v>
      </c>
      <c r="AP39" s="342">
        <v>-3251</v>
      </c>
      <c r="AQ39" s="343">
        <v>-3572</v>
      </c>
      <c r="AR39" s="344">
        <v>-9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-337290</v>
      </c>
      <c r="AP40" s="342">
        <v>-36955</v>
      </c>
      <c r="AQ40" s="343">
        <v>-65248</v>
      </c>
      <c r="AR40" s="344">
        <v>-43.4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107326</v>
      </c>
      <c r="AP41" s="342">
        <v>11759</v>
      </c>
      <c r="AQ41" s="343">
        <v>30545</v>
      </c>
      <c r="AR41" s="344">
        <v>-61.5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352874</v>
      </c>
      <c r="AN51" s="364">
        <v>36993</v>
      </c>
      <c r="AO51" s="365">
        <v>-20</v>
      </c>
      <c r="AP51" s="366">
        <v>119685</v>
      </c>
      <c r="AQ51" s="367">
        <v>0</v>
      </c>
      <c r="AR51" s="368">
        <v>-20</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173054</v>
      </c>
      <c r="AN52" s="372">
        <v>18142</v>
      </c>
      <c r="AO52" s="373">
        <v>-5.5</v>
      </c>
      <c r="AP52" s="374">
        <v>68464</v>
      </c>
      <c r="AQ52" s="375">
        <v>18.399999999999999</v>
      </c>
      <c r="AR52" s="376">
        <v>-23.9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654337</v>
      </c>
      <c r="AN53" s="364">
        <v>69455</v>
      </c>
      <c r="AO53" s="365">
        <v>87.8</v>
      </c>
      <c r="AP53" s="366">
        <v>109920</v>
      </c>
      <c r="AQ53" s="367">
        <v>-8.1999999999999993</v>
      </c>
      <c r="AR53" s="368">
        <v>96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317536</v>
      </c>
      <c r="AN54" s="372">
        <v>33705</v>
      </c>
      <c r="AO54" s="373">
        <v>85.8</v>
      </c>
      <c r="AP54" s="374">
        <v>62739</v>
      </c>
      <c r="AQ54" s="375">
        <v>-8.4</v>
      </c>
      <c r="AR54" s="376">
        <v>94.2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885712</v>
      </c>
      <c r="AN55" s="364">
        <v>95125</v>
      </c>
      <c r="AO55" s="365">
        <v>37</v>
      </c>
      <c r="AP55" s="366">
        <v>119882</v>
      </c>
      <c r="AQ55" s="367">
        <v>9.1</v>
      </c>
      <c r="AR55" s="368">
        <v>27.9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173717</v>
      </c>
      <c r="AN56" s="372">
        <v>18657</v>
      </c>
      <c r="AO56" s="373">
        <v>-44.6</v>
      </c>
      <c r="AP56" s="374">
        <v>66481</v>
      </c>
      <c r="AQ56" s="375">
        <v>6</v>
      </c>
      <c r="AR56" s="376">
        <v>-50.6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288117</v>
      </c>
      <c r="AN57" s="364">
        <v>31338</v>
      </c>
      <c r="AO57" s="365">
        <v>-67.099999999999994</v>
      </c>
      <c r="AP57" s="366">
        <v>116162</v>
      </c>
      <c r="AQ57" s="367">
        <v>-3.1</v>
      </c>
      <c r="AR57" s="368">
        <v>-64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135686</v>
      </c>
      <c r="AN58" s="372">
        <v>14758</v>
      </c>
      <c r="AO58" s="373">
        <v>-20.9</v>
      </c>
      <c r="AP58" s="374">
        <v>61562</v>
      </c>
      <c r="AQ58" s="375">
        <v>-7.4</v>
      </c>
      <c r="AR58" s="376">
        <v>-13.5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910349</v>
      </c>
      <c r="AN59" s="364">
        <v>99742</v>
      </c>
      <c r="AO59" s="365">
        <v>218.3</v>
      </c>
      <c r="AP59" s="366">
        <v>121449</v>
      </c>
      <c r="AQ59" s="367">
        <v>4.5999999999999996</v>
      </c>
      <c r="AR59" s="368">
        <v>213.7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188820</v>
      </c>
      <c r="AN60" s="372">
        <v>20688</v>
      </c>
      <c r="AO60" s="373">
        <v>40.200000000000003</v>
      </c>
      <c r="AP60" s="374">
        <v>62922</v>
      </c>
      <c r="AQ60" s="375">
        <v>2.2000000000000002</v>
      </c>
      <c r="AR60" s="376">
        <v>38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618278</v>
      </c>
      <c r="AN61" s="379">
        <v>66531</v>
      </c>
      <c r="AO61" s="380">
        <v>51.2</v>
      </c>
      <c r="AP61" s="381">
        <v>117420</v>
      </c>
      <c r="AQ61" s="382">
        <v>0.5</v>
      </c>
      <c r="AR61" s="368">
        <v>50.7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197763</v>
      </c>
      <c r="AN62" s="372">
        <v>21190</v>
      </c>
      <c r="AO62" s="373">
        <v>11</v>
      </c>
      <c r="AP62" s="374">
        <v>64434</v>
      </c>
      <c r="AQ62" s="375">
        <v>2.2000000000000002</v>
      </c>
      <c r="AR62" s="376">
        <v>8.8000000000000007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E8KfZIbonwlT5meDCAzqa4Jce7nd0RtMWOCOzSnAfYs8YPcP8OZbyEs7uRslvCxCtXvrITflszcFLZhEk5nBQ==" saltValue="JyWSyj32OAnK34aj5+mL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4RuNIwIyPTKg4+ezDb6rv3+HkTs0R7BYRcFpwBf7bFYQHszhMzh941I8Yfb9CMYw9xL3Dn3jWRA4no3MLKyVQ==" saltValue="mhLjv2pLSSTbruMbaIvH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hb5dX9g3ECnimv6pjvWLhySRtKeIPbz7p0Vs3OsWjAo1OB3hi7TfmO+Gnnepa3AZr7D5i5cL5BJ7KZZ9QvfDQ==" saltValue="v7tmPxB+jQw+99LnB4Rl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2" t="s">
        <v>3</v>
      </c>
      <c r="D47" s="1232"/>
      <c r="E47" s="1233"/>
      <c r="F47" s="11">
        <v>52.2</v>
      </c>
      <c r="G47" s="12">
        <v>54.99</v>
      </c>
      <c r="H47" s="12">
        <v>44.98</v>
      </c>
      <c r="I47" s="12">
        <v>48.87</v>
      </c>
      <c r="J47" s="13">
        <v>51.71</v>
      </c>
    </row>
    <row r="48" spans="2:10" ht="57.75" customHeight="1">
      <c r="B48" s="14"/>
      <c r="C48" s="1234" t="s">
        <v>4</v>
      </c>
      <c r="D48" s="1234"/>
      <c r="E48" s="1235"/>
      <c r="F48" s="15">
        <v>23.14</v>
      </c>
      <c r="G48" s="16">
        <v>21.71</v>
      </c>
      <c r="H48" s="16">
        <v>24.53</v>
      </c>
      <c r="I48" s="16">
        <v>14.38</v>
      </c>
      <c r="J48" s="17">
        <v>10.66</v>
      </c>
    </row>
    <row r="49" spans="2:10" ht="57.75" customHeight="1" thickBot="1">
      <c r="B49" s="18"/>
      <c r="C49" s="1236" t="s">
        <v>5</v>
      </c>
      <c r="D49" s="1236"/>
      <c r="E49" s="1237"/>
      <c r="F49" s="19">
        <v>6.05</v>
      </c>
      <c r="G49" s="20">
        <v>0.25</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PSk/93A4fJfH0XfwioVkXmDpaL3ZPphAerd/sixtte6EFzXjlwWfju4q7iUMWzLrj8KRSVOXsxmQdWCe9lELuQ==" saltValue="/+n+jGk6rQFsh+Rprn1w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2020-08-24T02:17:46Z</cp:lastPrinted>
  <dcterms:created xsi:type="dcterms:W3CDTF">2020-02-10T05:58:16Z</dcterms:created>
  <dcterms:modified xsi:type="dcterms:W3CDTF">2020-08-24T02:17:50Z</dcterms:modified>
</cp:coreProperties>
</file>