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ze-nas\筑前町\2020年度（令和2年度）\04_財政課\0401_財政係\005_財政情報\003_財政状況資料集\20200818_平成30年度財政状況資料集の作成について（2回目分）\"/>
    </mc:Choice>
  </mc:AlternateContent>
  <bookViews>
    <workbookView xWindow="0" yWindow="0" windowWidth="15360" windowHeight="7635" tabRatio="6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<sst xmlns="http://schemas.openxmlformats.org/spreadsheetml/2006/main" count="1129" uniqueCount="631">
  <si>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</si>
  <si>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</si>
  <si>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</si>
  <si>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</si>
  <si>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</si>
  <si>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</si>
  <si>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</si>
  <si>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</si>
  <si>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</si>
  <si>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</si>
  <si>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</si>
  <si>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</si>
  <si>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</si>
  <si>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</si>
  <si>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</si>
  <si>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</si>
  <si>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</si>
  <si>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</si>
  <si>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</si>
  <si>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</si>
  <si>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</si>
  <si>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</si>
  <si>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</si>
  <si>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</si>
  <si>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</si>
  <si>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</si>
  <si>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</si>
  <si>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</si>
  <si>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</si>
  <si>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</si>
  <si>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</si>
  <si>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</si>
  <si>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</si>
  <si>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</si>
  <si>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</si>
  <si>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</si>
  <si>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</si>
  <si>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</si>
  <si>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</si>
  <si>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</si>
  <si>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</si>
  <si>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</si>
  <si>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</si>
  <si>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</si>
  <si>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</si>
  <si>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</si>
  <si>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</si>
  <si>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</si>
  <si>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</si>
  <si>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</si>
  <si>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</si>
  <si>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</si>
  <si>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</si>
  <si>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</si>
  <si>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</si>
  <si>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</si>
  <si>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</si>
  <si>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</si>
  <si>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</si>
  <si>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</si>
  <si>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</si>
  <si>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</si>
  <si>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</si>
  <si>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</si>
  <si>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</si>
  <si>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</si>
  <si>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</si>
  <si>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</si>
  <si>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</si>
  <si>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</si>
  <si>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</si>
  <si>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</si>
  <si>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</si>
  <si>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</si>
  <si>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</si>
  <si>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</si>
  <si>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</si>
  <si>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</si>
  <si>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</si>
  <si>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</si>
  <si>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</si>
  <si>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</si>
  <si>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</si>
  <si>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</si>
  <si>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</si>
  <si>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</si>
  <si>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</si>
  <si>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</si>
  <si>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</si>
  <si>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</si>
  <si>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</si>
  <si>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</si>
  <si>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</si>
  <si>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</si>
  <si>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</si>
  <si>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</si>
  <si>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</si>
  <si>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</si>
  <si>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筑前町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</si>
  <si>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</si>
  <si>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</si>
  <si>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</si>
  <si>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</si>
  <si>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</si>
  <si>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</si>
  <si>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</si>
  <si>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</si>
  <si>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</si>
  <si>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</si>
  <si>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</si>
  <si>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</si>
  <si>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</si>
  <si>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</si>
  <si>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</si>
  <si>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</si>
  <si>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</si>
  <si>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</si>
  <si>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</si>
  <si>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</si>
  <si>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</si>
  <si>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</si>
  <si>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</si>
  <si>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</si>
  <si>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</si>
  <si>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</si>
  <si>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</si>
  <si>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</si>
  <si>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</si>
  <si>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</si>
  <si>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</si>
  <si>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</si>
  <si>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</si>
  <si>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</si>
  <si>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</si>
  <si>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</si>
  <si>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</si>
  <si>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</si>
  <si>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</si>
  <si>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</si>
  <si>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</si>
  <si>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</si>
  <si>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</si>
  <si>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</si>
  <si>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</si>
  <si>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</si>
  <si>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</si>
  <si>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</si>
  <si>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</si>
  <si>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</si>
  <si>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</si>
  <si>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</si>
  <si>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</si>
  <si>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</si>
  <si>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</si>
  <si>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</si>
  <si>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</si>
  <si>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</si>
  <si>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</si>
  <si>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</si>
  <si>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</si>
  <si>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</si>
  <si>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</si>
  <si>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</si>
  <si>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</si>
  <si>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</si>
  <si>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</si>
  <si>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</si>
  <si>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</si>
  <si>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</si>
  <si>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</si>
  <si>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</si>
  <si>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</si>
  <si>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</si>
  <si>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</si>
  <si>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</si>
  <si>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</si>
  <si>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</si>
  <si>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</si>
  <si>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</si>
  <si>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</si>
  <si>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</si>
  <si>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</si>
  <si>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</si>
  <si>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</si>
  <si>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</si>
  <si>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</si>
  <si>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</si>
  <si>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</si>
  <si>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</si>
  <si>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</si>
  <si>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</si>
  <si>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</si>
  <si>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</si>
  <si>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</si>
  <si>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</si>
  <si>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</si>
  <si>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</si>
  <si>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</si>
  <si>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</si>
  <si>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</si>
  <si>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</si>
  <si>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</si>
  <si>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</si>
  <si>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</si>
  <si>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</si>
  <si>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</si>
  <si>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</si>
  <si>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</si>
  <si>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</si>
  <si>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</si>
  <si>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</si>
  <si>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</si>
  <si>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福岡県筑前町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</si>
  <si>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</si>
  <si>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</si>
  <si>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</si>
  <si>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</si>
  <si>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</si>
  <si>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</si>
  <si>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</si>
  <si>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</si>
  <si>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</si>
  <si>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</si>
  <si>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</si>
  <si>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</si>
  <si>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</si>
  <si>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</si>
  <si>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</si>
  <si>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</si>
  <si>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</si>
  <si>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</si>
  <si>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</si>
  <si>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</si>
  <si>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</si>
  <si>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</si>
  <si>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</si>
  <si>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</si>
  <si>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</si>
  <si>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</si>
  <si>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</si>
  <si>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</si>
  <si>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</si>
  <si>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</si>
  <si>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</si>
  <si>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</si>
  <si>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</si>
  <si>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</si>
  <si>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</si>
  <si>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</si>
  <si>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</si>
  <si>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</si>
  <si>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</si>
  <si>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</si>
  <si>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</si>
  <si>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</si>
  <si>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</si>
  <si>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</si>
  <si>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</si>
  <si>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</si>
  <si>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</si>
  <si>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</si>
  <si>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</si>
  <si>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</si>
  <si>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</si>
  <si>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</si>
  <si>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</si>
  <si>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</si>
  <si>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</si>
  <si>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</si>
  <si>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</si>
  <si>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</si>
  <si>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</si>
  <si>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</si>
  <si>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</si>
  <si>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</si>
  <si>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</si>
  <si>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</si>
  <si>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</si>
  <si>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</si>
  <si>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</si>
  <si>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</si>
  <si>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</si>
  <si>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</si>
  <si>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</si>
  <si>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</si>
  <si>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</si>
  <si>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</si>
  <si>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</si>
  <si>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</si>
  <si>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</si>
  <si>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</si>
  <si>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</si>
  <si>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</si>
  <si>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</si>
  <si>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</si>
  <si>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</si>
  <si>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</si>
  <si>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</si>
  <si>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</si>
  <si>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</si>
  <si>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</si>
  <si>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</si>
  <si>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</si>
  <si>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</si>
  <si>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</si>
  <si>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</si>
  <si>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</si>
  <si>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</si>
  <si>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</si>
  <si>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</si>
  <si>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</si>
  <si>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</si>
  <si>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</si>
  <si>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</si>
  <si>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</si>
  <si>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</si>
  <si>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</si>
  <si>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</si>
  <si>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</si>
  <si>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</si>
  <si>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</si>
  <si>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</si>
  <si>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</si>
  <si>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</si>
  <si>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</si>
  <si>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</si>
  <si>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</si>
  <si>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</si>
  <si>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</si>
  <si>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</si>
  <si>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</si>
  <si>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</si>
  <si>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</si>
  <si>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</si>
  <si>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</si>
  <si>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</si>
  <si>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</si>
  <si>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</si>
  <si>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</si>
  <si>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</si>
  <si>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</si>
  <si>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</si>
  <si>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</si>
  <si>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</si>
  <si>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</si>
  <si>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</si>
  <si>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</si>
  <si>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</si>
  <si>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</si>
  <si>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</si>
  <si>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</si>
  <si>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</si>
  <si>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</si>
  <si>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</si>
  <si>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</si>
  <si>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</si>
  <si>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</si>
  <si>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</si>
  <si>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</si>
  <si>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</si>
  <si>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</si>
  <si>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</si>
  <si>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</si>
  <si>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福岡県筑前町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</si>
  <si>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</si>
  <si>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</si>
  <si>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</si>
  <si>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</si>
  <si>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</si>
  <si>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</si>
  <si>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</si>
  <si>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</si>
  <si>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</si>
  <si>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</si>
  <si>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</si>
  <si>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</si>
  <si>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</si>
  <si>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</si>
  <si>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</si>
  <si>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</si>
  <si>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</si>
  <si>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</si>
  <si>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</si>
  <si>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</si>
  <si>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</si>
  <si>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</si>
  <si>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</si>
  <si>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</si>
  <si>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</si>
  <si>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</si>
  <si>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</si>
  <si>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</si>
  <si>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</si>
  <si>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</si>
  <si>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</si>
  <si>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</si>
  <si>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</si>
  <si>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</si>
  <si>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</si>
  <si>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</si>
  <si>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</si>
  <si>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</si>
  <si>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</si>
  <si>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公共下水道事業特別会計</t>
    <phoneticPr fontId="5"/>
  </si>
  <si>
    <t>法適用企業</t>
    <phoneticPr fontId="5"/>
  </si>
  <si>
    <t>農業集落排水事業特別会計</t>
    <phoneticPr fontId="5"/>
  </si>
  <si>
    <t>法適用企業</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</si>
  <si>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</si>
  <si>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</si>
  <si>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</si>
  <si>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</si>
  <si>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</si>
  <si>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</si>
  <si>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</si>
  <si>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</si>
  <si>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</si>
  <si>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</si>
  <si>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</si>
  <si>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</si>
  <si>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</si>
  <si>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</si>
  <si>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</si>
  <si>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</si>
  <si>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</si>
  <si>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</si>
  <si>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</si>
  <si>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</si>
  <si>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</si>
  <si>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</si>
  <si>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</si>
  <si>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</si>
  <si>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</si>
  <si>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</si>
  <si>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</si>
  <si>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</si>
  <si>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</si>
  <si>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</si>
  <si>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</si>
  <si>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</si>
  <si>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</si>
  <si>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</si>
  <si>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</si>
  <si>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</si>
  <si>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</si>
  <si>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</si>
  <si>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</si>
  <si>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</si>
  <si>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</si>
  <si>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</si>
  <si>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</si>
  <si>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</si>
  <si>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</si>
  <si>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</si>
  <si>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</si>
  <si>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</si>
  <si>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</si>
  <si>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</si>
  <si>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</si>
  <si>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</si>
  <si>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</si>
  <si>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</si>
  <si>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</si>
  <si>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</si>
  <si>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</si>
  <si>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</si>
  <si>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</si>
  <si>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</si>
  <si>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</si>
  <si>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</si>
  <si>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</si>
  <si>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</si>
  <si>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</si>
  <si>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</si>
  <si>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</si>
  <si>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工業用地造成事業特別会計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</si>
  <si>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</si>
  <si>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</si>
  <si>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</si>
  <si>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</si>
  <si>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</si>
  <si>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</si>
  <si>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</si>
  <si>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</si>
  <si>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</si>
  <si>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</si>
  <si>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</si>
  <si>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</si>
  <si>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</si>
  <si>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</si>
  <si>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</si>
  <si>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</si>
  <si>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</si>
  <si>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</si>
  <si>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</si>
  <si>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</si>
  <si>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</si>
  <si>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</si>
  <si>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</si>
  <si>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</si>
  <si>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</si>
  <si>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</si>
  <si>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</si>
  <si>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</si>
  <si>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</si>
  <si>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</si>
  <si>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</si>
  <si>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</si>
  <si>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</si>
  <si>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</si>
  <si>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</si>
  <si>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</si>
  <si>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</si>
  <si>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</si>
  <si>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</si>
  <si>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</si>
  <si>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</si>
  <si>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</si>
  <si>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</si>
  <si>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</si>
  <si>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</si>
  <si>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</si>
  <si>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</si>
  <si>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</si>
  <si>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</si>
  <si>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</si>
  <si>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</si>
  <si>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</si>
  <si>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</si>
  <si>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</si>
  <si>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</si>
  <si>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</si>
  <si>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</si>
  <si>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</si>
  <si>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</si>
  <si>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</si>
  <si>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</si>
  <si>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</si>
  <si>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</si>
  <si>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</si>
  <si>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</si>
  <si>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</si>
  <si>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</si>
  <si>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</si>
  <si>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</si>
  <si>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</si>
  <si>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</si>
  <si>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</si>
  <si>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</si>
  <si>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</si>
  <si>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</si>
  <si>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</si>
  <si>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</si>
  <si>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</si>
  <si>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</si>
  <si>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</si>
  <si>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</si>
  <si>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</si>
  <si>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</si>
  <si>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</si>
  <si>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</si>
  <si>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0.16</t>
  </si>
  <si>
    <t>▲ 2.84</t>
  </si>
  <si>
    <t>▲ 0.12</t>
  </si>
  <si>
    <t>水道事業会計</t>
  </si>
  <si>
    <t>一般会計</t>
  </si>
  <si>
    <t>公共下水道事業特別会計</t>
  </si>
  <si>
    <t>住宅新築資金等貸付事業特別会計</t>
  </si>
  <si>
    <t>国民健康保険事業特別会計</t>
  </si>
  <si>
    <t>▲ 2.31</t>
  </si>
  <si>
    <t>▲ 3.24</t>
  </si>
  <si>
    <t>▲ 1.38</t>
  </si>
  <si>
    <t>▲ 0.25</t>
  </si>
  <si>
    <t>農業集落排水事業特別会計</t>
  </si>
  <si>
    <t>工業用地造成事業特別会計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</si>
  <si>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</si>
  <si>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</si>
  <si>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</si>
  <si>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</si>
  <si>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</si>
  <si>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</si>
  <si>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</si>
  <si>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</si>
  <si>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</si>
  <si>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</si>
  <si>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甘木・朝倉広域市町村圏事務組合（一般会計）</t>
    <rPh sb="0" eb="2">
      <t>アマギ</t>
    </rPh>
    <rPh sb="3" eb="5">
      <t>アサクラ</t>
    </rPh>
    <rPh sb="5" eb="7">
      <t>コウイキ</t>
    </rPh>
    <rPh sb="7" eb="10">
      <t>シチョウソン</t>
    </rPh>
    <rPh sb="10" eb="11">
      <t>ケン</t>
    </rPh>
    <rPh sb="11" eb="13">
      <t>ジム</t>
    </rPh>
    <rPh sb="13" eb="15">
      <t>クミアイ</t>
    </rPh>
    <rPh sb="16" eb="18">
      <t>イッパン</t>
    </rPh>
    <rPh sb="18" eb="20">
      <t>カイケイ</t>
    </rPh>
    <phoneticPr fontId="30"/>
  </si>
  <si>
    <t>甘木・朝倉広域市町村圏事務組合（消防特別会計）</t>
    <rPh sb="0" eb="2">
      <t>アマギ</t>
    </rPh>
    <rPh sb="3" eb="5">
      <t>アサクラ</t>
    </rPh>
    <rPh sb="5" eb="7">
      <t>コウイキ</t>
    </rPh>
    <rPh sb="7" eb="10">
      <t>シチョウソン</t>
    </rPh>
    <rPh sb="10" eb="11">
      <t>ケン</t>
    </rPh>
    <rPh sb="11" eb="13">
      <t>ジム</t>
    </rPh>
    <rPh sb="13" eb="15">
      <t>クミアイ</t>
    </rPh>
    <rPh sb="16" eb="18">
      <t>ショウボウ</t>
    </rPh>
    <rPh sb="18" eb="20">
      <t>トクベツ</t>
    </rPh>
    <rPh sb="20" eb="22">
      <t>カイケイ</t>
    </rPh>
    <phoneticPr fontId="30"/>
  </si>
  <si>
    <t>甘木・朝倉・三井環境施設組合</t>
    <rPh sb="0" eb="2">
      <t>アマギ</t>
    </rPh>
    <rPh sb="3" eb="5">
      <t>アサクラ</t>
    </rPh>
    <rPh sb="6" eb="8">
      <t>ミイ</t>
    </rPh>
    <rPh sb="8" eb="10">
      <t>カンキョウ</t>
    </rPh>
    <rPh sb="10" eb="12">
      <t>シセツ</t>
    </rPh>
    <rPh sb="12" eb="14">
      <t>クミアイ</t>
    </rPh>
    <phoneticPr fontId="30"/>
  </si>
  <si>
    <t>筑慈苑施設組合（一般会計）</t>
    <rPh sb="0" eb="1">
      <t>チク</t>
    </rPh>
    <rPh sb="1" eb="2">
      <t>ジ</t>
    </rPh>
    <rPh sb="2" eb="3">
      <t>エン</t>
    </rPh>
    <rPh sb="3" eb="5">
      <t>シセツ</t>
    </rPh>
    <rPh sb="5" eb="7">
      <t>クミアイ</t>
    </rPh>
    <rPh sb="8" eb="10">
      <t>イッパン</t>
    </rPh>
    <rPh sb="10" eb="12">
      <t>カイケイ</t>
    </rPh>
    <phoneticPr fontId="30"/>
  </si>
  <si>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30"/>
  </si>
  <si>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30"/>
  </si>
  <si>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30"/>
  </si>
  <si>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</si>
  <si>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30"/>
  </si>
  <si>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30"/>
  </si>
  <si>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30"/>
  </si>
  <si>
    <t>福岡県自治振興組合（一般会計）</t>
    <rPh sb="0" eb="3">
      <t>フクオカケン</t>
    </rPh>
    <rPh sb="3" eb="5">
      <t>ジチ</t>
    </rPh>
    <rPh sb="5" eb="7">
      <t>シンコウ</t>
    </rPh>
    <rPh sb="7" eb="9">
      <t>クミアイ</t>
    </rPh>
    <rPh sb="10" eb="12">
      <t>イッパン</t>
    </rPh>
    <rPh sb="12" eb="14">
      <t>カイケイ</t>
    </rPh>
    <phoneticPr fontId="30"/>
  </si>
  <si>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30"/>
  </si>
  <si>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30"/>
  </si>
  <si>
    <t>福岡県南広域水道企業団(用水供給事業会計）</t>
    <rPh sb="0" eb="3">
      <t>フクオカケン</t>
    </rPh>
    <rPh sb="3" eb="4">
      <t>ナン</t>
    </rPh>
    <rPh sb="4" eb="6">
      <t>コウイキ</t>
    </rPh>
    <rPh sb="6" eb="8">
      <t>スイドウ</t>
    </rPh>
    <rPh sb="8" eb="10">
      <t>キギョウ</t>
    </rPh>
    <rPh sb="10" eb="11">
      <t>ダン</t>
    </rPh>
    <rPh sb="12" eb="14">
      <t>ヨウスイ</t>
    </rPh>
    <rPh sb="14" eb="16">
      <t>キョウキュウ</t>
    </rPh>
    <rPh sb="16" eb="18">
      <t>ジギョウ</t>
    </rPh>
    <rPh sb="18" eb="20">
      <t>カイケイ</t>
    </rPh>
    <phoneticPr fontId="30"/>
  </si>
  <si>
    <t>両筑衛生施設組合（一般会計）</t>
    <rPh sb="0" eb="1">
      <t>リョウ</t>
    </rPh>
    <rPh sb="1" eb="2">
      <t>チク</t>
    </rPh>
    <rPh sb="2" eb="4">
      <t>エイセイ</t>
    </rPh>
    <rPh sb="4" eb="6">
      <t>シセツ</t>
    </rPh>
    <rPh sb="6" eb="8">
      <t>クミアイ</t>
    </rPh>
    <rPh sb="9" eb="11">
      <t>イッパン</t>
    </rPh>
    <rPh sb="11" eb="13">
      <t>カイケイ</t>
    </rPh>
    <phoneticPr fontId="30"/>
  </si>
  <si>
    <t>-</t>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</si>
  <si>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</si>
  <si>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</si>
  <si>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</si>
  <si>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</si>
  <si>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</si>
  <si>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</si>
  <si>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筑前町ファーマーズマーケットみなみの里</t>
    <rPh sb="0" eb="3">
      <t>チクゼンマチ</t>
    </rPh>
    <rPh sb="18" eb="19">
      <t>サト</t>
    </rPh>
    <phoneticPr fontId="2"/>
  </si>
  <si>
    <t>地域振興基金</t>
    <rPh sb="0" eb="2">
      <t>チイキ</t>
    </rPh>
    <rPh sb="2" eb="4">
      <t>シンコウ</t>
    </rPh>
    <rPh sb="4" eb="6">
      <t>キキン</t>
    </rPh>
    <phoneticPr fontId="2"/>
  </si>
  <si>
    <t>ふるさと応援基金</t>
    <rPh sb="4" eb="6">
      <t>オウエン</t>
    </rPh>
    <rPh sb="6" eb="8">
      <t>キキン</t>
    </rPh>
    <phoneticPr fontId="2"/>
  </si>
  <si>
    <t>農業振興基金</t>
    <rPh sb="0" eb="2">
      <t>ノウギョウ</t>
    </rPh>
    <rPh sb="2" eb="4">
      <t>シンコウ</t>
    </rPh>
    <rPh sb="4" eb="6">
      <t>キキン</t>
    </rPh>
    <phoneticPr fontId="2"/>
  </si>
  <si>
    <t>公共施設等整備基金</t>
    <rPh sb="0" eb="2">
      <t>コウキョウ</t>
    </rPh>
    <rPh sb="2" eb="4">
      <t>シセツ</t>
    </rPh>
    <rPh sb="4" eb="5">
      <t>トウ</t>
    </rPh>
    <rPh sb="5" eb="7">
      <t>セイビ</t>
    </rPh>
    <rPh sb="7" eb="9">
      <t>キキン</t>
    </rPh>
    <phoneticPr fontId="2"/>
  </si>
  <si>
    <t>多目的運動広場整備等基金</t>
    <rPh sb="0" eb="3">
      <t>タモクテキ</t>
    </rPh>
    <rPh sb="3" eb="5">
      <t>ウンドウ</t>
    </rPh>
    <rPh sb="5" eb="7">
      <t>ヒロバ</t>
    </rPh>
    <rPh sb="7" eb="9">
      <t>セイビ</t>
    </rPh>
    <rPh sb="9" eb="10">
      <t>トウ</t>
    </rPh>
    <rPh sb="10" eb="12">
      <t>キキン</t>
    </rPh>
    <phoneticPr fontId="2"/>
  </si>
  <si>
    <t>-</t>
    <phoneticPr fontId="2"/>
  </si>
  <si>
    <t>-</t>
    <phoneticPr fontId="2"/>
  </si>
  <si>
    <t>-</t>
    <phoneticPr fontId="2"/>
  </si>
  <si>
    <t>実質公債費比率</t>
    <phoneticPr fontId="5"/>
  </si>
  <si>
    <t>将来負担比率</t>
    <phoneticPr fontId="5"/>
  </si>
  <si>
    <t>類似団体内平均値</t>
    <phoneticPr fontId="5"/>
  </si>
  <si>
    <t>将来負担比率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</si>
  <si>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</si>
  <si>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</si>
  <si>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</si>
  <si>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</si>
  <si>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</si>
  <si>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</si>
  <si>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</si>
  <si>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</si>
  <si>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</si>
  <si>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有形固定資産減価償却率は類似団体より低い水準にあるが、将来負担比率は非常に高い状況である。合併特例債の活用により地方債残高が増加し、公営企業債等の繰入額が今後も多く見込まれることにより、高い比率となっている。今後はそこで整備した施設についても減価償却率が上昇するため、公共施設等総合管理計画に基づき、施設の集約や除却等が必要である。</t>
    <phoneticPr fontId="5"/>
  </si>
  <si>
    <t>将来負担比率、実質公債費比率ともに類似団体と比較して高い水準にある。合併後に行った、合併特例債を活用した施設整備等に伴う地方債は減少しつつあるが、上下水道の整備に伴う公営企業への繰入金は今後も増加が見込まれる。今後も厳しい状況が見込まれるため、比率が悪化することのないよう計画的に事業を展開し、また地方債新規発行を引き続き抑制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</si>
</sst>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8B1D-4DFB-93D2-416B7E8371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48759</c:v>
                </c:pt>
                <c:pt idx="1">
                  <c:v>46618</c:v>
                </c:pt>
                <c:pt idx="2">
                  <c:v>61853</c:v>
                </c:pt>
                <c:pt idx="3">
                  <c:v>35331</c:v>
                </c:pt>
                <c:pt idx="4">
                  <c:v>25869</c:v>
                </c:pt>
              </c:numCache>
            </c:numRef>
          </c:val>
          <c:smooth val="0"/>
          <c:extLst>
            <c:ext xmlns:c16="http://schemas.microsoft.com/office/drawing/2014/chart" uri="{C3380CC4-5D6E-409C-BE32-E72D297353CC}">
              <c16:uniqueId val="{00000001-8B1D-4DFB-93D2-416B7E83713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4.17</c:v>
                </c:pt>
                <c:pt idx="1">
                  <c:v>3.38</c:v>
                </c:pt>
                <c:pt idx="2">
                  <c:v>3.2</c:v>
                </c:pt>
                <c:pt idx="3">
                  <c:v>3.23</c:v>
                </c:pt>
                <c:pt idx="4">
                  <c:v>3.46</c:v>
                </c:pt>
              </c:numCache>
            </c:numRef>
          </c:val>
          <c:extLst>
            <c:ext xmlns:c16="http://schemas.microsoft.com/office/drawing/2014/chart" uri="{C3380CC4-5D6E-409C-BE32-E72D297353CC}">
              <c16:uniqueId val="{00000000-FAED-4B70-8FA1-20C81FFF14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40.799999999999997</c:v>
                </c:pt>
                <c:pt idx="1">
                  <c:v>41.07</c:v>
                </c:pt>
                <c:pt idx="2">
                  <c:v>36.17</c:v>
                </c:pt>
                <c:pt idx="3">
                  <c:v>32.549999999999997</c:v>
                </c:pt>
                <c:pt idx="4">
                  <c:v>26.53</c:v>
                </c:pt>
              </c:numCache>
            </c:numRef>
          </c:val>
          <c:extLst>
            <c:ext xmlns:c16="http://schemas.microsoft.com/office/drawing/2014/chart" uri="{C3380CC4-5D6E-409C-BE32-E72D297353CC}">
              <c16:uniqueId val="{00000001-FAED-4B70-8FA1-20C81FFF14E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2.2999999999999998</c:v>
                </c:pt>
                <c:pt idx="1">
                  <c:v>-0.16</c:v>
                </c:pt>
                <c:pt idx="2">
                  <c:v>-2.84</c:v>
                </c:pt>
                <c:pt idx="3">
                  <c:v>-0.12</c:v>
                </c:pt>
                <c:pt idx="4">
                  <c:v>0.04</c:v>
                </c:pt>
              </c:numCache>
            </c:numRef>
          </c:val>
          <c:smooth val="0"/>
          <c:extLst>
            <c:ext xmlns:c16="http://schemas.microsoft.com/office/drawing/2014/chart" uri="{C3380CC4-5D6E-409C-BE32-E72D297353CC}">
              <c16:uniqueId val="{00000002-FAED-4B70-8FA1-20C81FFF14E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D69-4D7D-B64F-929E15429B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69-4D7D-B64F-929E15429B5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0.09</c:v>
                </c:pt>
                <c:pt idx="2">
                  <c:v>#N/A</c:v>
                </c:pt>
                <c:pt idx="3">
                  <c:v>0.1</c:v>
                </c:pt>
                <c:pt idx="4">
                  <c:v>#N/A</c:v>
                </c:pt>
                <c:pt idx="5">
                  <c:v>0.06</c:v>
                </c:pt>
                <c:pt idx="6">
                  <c:v>#N/A</c:v>
                </c:pt>
                <c:pt idx="7">
                  <c:v>0.03</c:v>
                </c:pt>
                <c:pt idx="8">
                  <c:v>#N/A</c:v>
                </c:pt>
                <c:pt idx="9">
                  <c:v>0.03</c:v>
                </c:pt>
              </c:numCache>
            </c:numRef>
          </c:val>
          <c:extLst>
            <c:ext xmlns:c16="http://schemas.microsoft.com/office/drawing/2014/chart" uri="{C3380CC4-5D6E-409C-BE32-E72D297353CC}">
              <c16:uniqueId val="{00000002-CD69-4D7D-B64F-929E15429B5A}"/>
            </c:ext>
          </c:extLst>
        </c:ser>
        <c:ser>
          <c:idx val="3"/>
          <c:order val="3"/>
          <c:tx>
            <c:strRef>
              <c:f>データシート!$A$30</c:f>
              <c:strCache>
                <c:ptCount val="1"/>
                <c:pt idx="0">
                  <c:v>工業用地造成事業特別会計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0.02</c:v>
                </c:pt>
                <c:pt idx="4">
                  <c:v>#N/A</c:v>
                </c:pt>
                <c:pt idx="5">
                  <c:v>0.04</c:v>
                </c:pt>
                <c:pt idx="6">
                  <c:v>#N/A</c:v>
                </c:pt>
                <c:pt idx="7">
                  <c:v>0.06</c:v>
                </c:pt>
                <c:pt idx="8">
                  <c:v>#N/A</c:v>
                </c:pt>
                <c:pt idx="9">
                  <c:v>0.03</c:v>
                </c:pt>
              </c:numCache>
            </c:numRef>
          </c:val>
          <c:extLst>
            <c:ext xmlns:c16="http://schemas.microsoft.com/office/drawing/2014/chart" uri="{C3380CC4-5D6E-409C-BE32-E72D297353CC}">
              <c16:uniqueId val="{00000003-CD69-4D7D-B64F-929E15429B5A}"/>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0.09</c:v>
                </c:pt>
                <c:pt idx="8">
                  <c:v>#N/A</c:v>
                </c:pt>
                <c:pt idx="9">
                  <c:v>0.05</c:v>
                </c:pt>
              </c:numCache>
            </c:numRef>
          </c:val>
          <c:extLst>
            <c:ext xmlns:c16="http://schemas.microsoft.com/office/drawing/2014/chart" uri="{C3380CC4-5D6E-409C-BE32-E72D297353CC}">
              <c16:uniqueId val="{00000004-CD69-4D7D-B64F-929E15429B5A}"/>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2.31</c:v>
                </c:pt>
                <c:pt idx="1">
                  <c:v>#N/A</c:v>
                </c:pt>
                <c:pt idx="2">
                  <c:v>3.24</c:v>
                </c:pt>
                <c:pt idx="3">
                  <c:v>#N/A</c:v>
                </c:pt>
                <c:pt idx="4">
                  <c:v>1.38</c:v>
                </c:pt>
                <c:pt idx="5">
                  <c:v>#N/A</c:v>
                </c:pt>
                <c:pt idx="6">
                  <c:v>0.25</c:v>
                </c:pt>
                <c:pt idx="7">
                  <c:v>#N/A</c:v>
                </c:pt>
                <c:pt idx="8">
                  <c:v>#N/A</c:v>
                </c:pt>
                <c:pt idx="9">
                  <c:v>0.14000000000000001</c:v>
                </c:pt>
              </c:numCache>
            </c:numRef>
          </c:val>
          <c:extLst>
            <c:ext xmlns:c16="http://schemas.microsoft.com/office/drawing/2014/chart" uri="{C3380CC4-5D6E-409C-BE32-E72D297353CC}">
              <c16:uniqueId val="{00000005-CD69-4D7D-B64F-929E15429B5A}"/>
            </c:ext>
          </c:extLst>
        </c:ser>
        <c:ser>
          <c:idx val="6"/>
          <c:order val="6"/>
          <c:tx>
            <c:strRef>
              <c:f>データシート!$A$33</c:f>
              <c:strCache>
                <c:ptCount val="1"/>
                <c:pt idx="0">
                  <c:v>住宅新築資金等貸付事業特別会計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0.09</c:v>
                </c:pt>
                <c:pt idx="2">
                  <c:v>#N/A</c:v>
                </c:pt>
                <c:pt idx="3">
                  <c:v>0.1</c:v>
                </c:pt>
                <c:pt idx="4">
                  <c:v>#N/A</c:v>
                </c:pt>
                <c:pt idx="5">
                  <c:v>0.18</c:v>
                </c:pt>
                <c:pt idx="6">
                  <c:v>#N/A</c:v>
                </c:pt>
                <c:pt idx="7">
                  <c:v>0.19</c:v>
                </c:pt>
                <c:pt idx="8">
                  <c:v>#N/A</c:v>
                </c:pt>
                <c:pt idx="9">
                  <c:v>0.2</c:v>
                </c:pt>
              </c:numCache>
            </c:numRef>
          </c:val>
          <c:extLst>
            <c:ext xmlns:c16="http://schemas.microsoft.com/office/drawing/2014/chart" uri="{C3380CC4-5D6E-409C-BE32-E72D297353CC}">
              <c16:uniqueId val="{00000006-CD69-4D7D-B64F-929E15429B5A}"/>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0.01</c:v>
                </c:pt>
                <c:pt idx="2">
                  <c:v>#N/A</c:v>
                </c:pt>
                <c:pt idx="3">
                  <c:v>0.02</c:v>
                </c:pt>
                <c:pt idx="4">
                  <c:v>#N/A</c:v>
                </c:pt>
                <c:pt idx="5">
                  <c:v>0.02</c:v>
                </c:pt>
                <c:pt idx="6">
                  <c:v>#N/A</c:v>
                </c:pt>
                <c:pt idx="7">
                  <c:v>1.18</c:v>
                </c:pt>
                <c:pt idx="8">
                  <c:v>#N/A</c:v>
                </c:pt>
                <c:pt idx="9">
                  <c:v>0.34</c:v>
                </c:pt>
              </c:numCache>
            </c:numRef>
          </c:val>
          <c:extLst>
            <c:ext xmlns:c16="http://schemas.microsoft.com/office/drawing/2014/chart" uri="{C3380CC4-5D6E-409C-BE32-E72D297353CC}">
              <c16:uniqueId val="{00000007-CD69-4D7D-B64F-929E15429B5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4.0599999999999996</c:v>
                </c:pt>
                <c:pt idx="2">
                  <c:v>#N/A</c:v>
                </c:pt>
                <c:pt idx="3">
                  <c:v>3.27</c:v>
                </c:pt>
                <c:pt idx="4">
                  <c:v>#N/A</c:v>
                </c:pt>
                <c:pt idx="5">
                  <c:v>3.01</c:v>
                </c:pt>
                <c:pt idx="6">
                  <c:v>#N/A</c:v>
                </c:pt>
                <c:pt idx="7">
                  <c:v>3.03</c:v>
                </c:pt>
                <c:pt idx="8">
                  <c:v>#N/A</c:v>
                </c:pt>
                <c:pt idx="9">
                  <c:v>3.25</c:v>
                </c:pt>
              </c:numCache>
            </c:numRef>
          </c:val>
          <c:extLst>
            <c:ext xmlns:c16="http://schemas.microsoft.com/office/drawing/2014/chart" uri="{C3380CC4-5D6E-409C-BE32-E72D297353CC}">
              <c16:uniqueId val="{00000008-CD69-4D7D-B64F-929E15429B5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3.87</c:v>
                </c:pt>
                <c:pt idx="2">
                  <c:v>#N/A</c:v>
                </c:pt>
                <c:pt idx="3">
                  <c:v>4.46</c:v>
                </c:pt>
                <c:pt idx="4">
                  <c:v>#N/A</c:v>
                </c:pt>
                <c:pt idx="5">
                  <c:v>5.14</c:v>
                </c:pt>
                <c:pt idx="6">
                  <c:v>#N/A</c:v>
                </c:pt>
                <c:pt idx="7">
                  <c:v>5.8</c:v>
                </c:pt>
                <c:pt idx="8">
                  <c:v>#N/A</c:v>
                </c:pt>
                <c:pt idx="9">
                  <c:v>4.34</c:v>
                </c:pt>
              </c:numCache>
            </c:numRef>
          </c:val>
          <c:extLst>
            <c:ext xmlns:c16="http://schemas.microsoft.com/office/drawing/2014/chart" uri="{C3380CC4-5D6E-409C-BE32-E72D297353CC}">
              <c16:uniqueId val="{00000009-CD69-4D7D-B64F-929E15429B5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1788</c:v>
                </c:pt>
                <c:pt idx="5">
                  <c:v>1769</c:v>
                </c:pt>
                <c:pt idx="8">
                  <c:v>1642</c:v>
                </c:pt>
                <c:pt idx="11">
                  <c:v>1591</c:v>
                </c:pt>
                <c:pt idx="14">
                  <c:v>1564</c:v>
                </c:pt>
              </c:numCache>
            </c:numRef>
          </c:val>
          <c:extLst>
            <c:ext xmlns:c16="http://schemas.microsoft.com/office/drawing/2014/chart" uri="{C3380CC4-5D6E-409C-BE32-E72D297353CC}">
              <c16:uniqueId val="{00000000-9F5A-477D-8F91-F750A23437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F5A-477D-8F91-F750A23437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24</c:v>
                </c:pt>
                <c:pt idx="3">
                  <c:v>24</c:v>
                </c:pt>
                <c:pt idx="6">
                  <c:v>23</c:v>
                </c:pt>
                <c:pt idx="9">
                  <c:v>23</c:v>
                </c:pt>
                <c:pt idx="12">
                  <c:v>0</c:v>
                </c:pt>
              </c:numCache>
            </c:numRef>
          </c:val>
          <c:extLst>
            <c:ext xmlns:c16="http://schemas.microsoft.com/office/drawing/2014/chart" uri="{C3380CC4-5D6E-409C-BE32-E72D297353CC}">
              <c16:uniqueId val="{00000002-9F5A-477D-8F91-F750A23437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150</c:v>
                </c:pt>
                <c:pt idx="3">
                  <c:v>152</c:v>
                </c:pt>
                <c:pt idx="6">
                  <c:v>129</c:v>
                </c:pt>
                <c:pt idx="9">
                  <c:v>94</c:v>
                </c:pt>
                <c:pt idx="12">
                  <c:v>47</c:v>
                </c:pt>
              </c:numCache>
            </c:numRef>
          </c:val>
          <c:extLst>
            <c:ext xmlns:c16="http://schemas.microsoft.com/office/drawing/2014/chart" uri="{C3380CC4-5D6E-409C-BE32-E72D297353CC}">
              <c16:uniqueId val="{00000003-9F5A-477D-8F91-F750A23437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715</c:v>
                </c:pt>
                <c:pt idx="3">
                  <c:v>760</c:v>
                </c:pt>
                <c:pt idx="6">
                  <c:v>783</c:v>
                </c:pt>
                <c:pt idx="9">
                  <c:v>886</c:v>
                </c:pt>
                <c:pt idx="12">
                  <c:v>773</c:v>
                </c:pt>
              </c:numCache>
            </c:numRef>
          </c:val>
          <c:extLst>
            <c:ext xmlns:c16="http://schemas.microsoft.com/office/drawing/2014/chart" uri="{C3380CC4-5D6E-409C-BE32-E72D297353CC}">
              <c16:uniqueId val="{00000004-9F5A-477D-8F91-F750A23437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5A-477D-8F91-F750A23437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F5A-477D-8F91-F750A23437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1666</c:v>
                </c:pt>
                <c:pt idx="3">
                  <c:v>1634</c:v>
                </c:pt>
                <c:pt idx="6">
                  <c:v>1539</c:v>
                </c:pt>
                <c:pt idx="9">
                  <c:v>1428</c:v>
                </c:pt>
                <c:pt idx="12">
                  <c:v>1446</c:v>
                </c:pt>
              </c:numCache>
            </c:numRef>
          </c:val>
          <c:extLst>
            <c:ext xmlns:c16="http://schemas.microsoft.com/office/drawing/2014/chart" uri="{C3380CC4-5D6E-409C-BE32-E72D297353CC}">
              <c16:uniqueId val="{00000007-9F5A-477D-8F91-F750A234375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767</c:v>
                </c:pt>
                <c:pt idx="2">
                  <c:v>#N/A</c:v>
                </c:pt>
                <c:pt idx="3">
                  <c:v>#N/A</c:v>
                </c:pt>
                <c:pt idx="4">
                  <c:v>801</c:v>
                </c:pt>
                <c:pt idx="5">
                  <c:v>#N/A</c:v>
                </c:pt>
                <c:pt idx="6">
                  <c:v>#N/A</c:v>
                </c:pt>
                <c:pt idx="7">
                  <c:v>832</c:v>
                </c:pt>
                <c:pt idx="8">
                  <c:v>#N/A</c:v>
                </c:pt>
                <c:pt idx="9">
                  <c:v>#N/A</c:v>
                </c:pt>
                <c:pt idx="10">
                  <c:v>840</c:v>
                </c:pt>
                <c:pt idx="11">
                  <c:v>#N/A</c:v>
                </c:pt>
                <c:pt idx="12">
                  <c:v>#N/A</c:v>
                </c:pt>
                <c:pt idx="13">
                  <c:v>702</c:v>
                </c:pt>
                <c:pt idx="14">
                  <c:v>#N/A</c:v>
                </c:pt>
              </c:numCache>
            </c:numRef>
          </c:val>
          <c:smooth val="0"/>
          <c:extLst>
            <c:ext xmlns:c16="http://schemas.microsoft.com/office/drawing/2014/chart" uri="{C3380CC4-5D6E-409C-BE32-E72D297353CC}">
              <c16:uniqueId val="{00000008-9F5A-477D-8F91-F750A234375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18365</c:v>
                </c:pt>
                <c:pt idx="5">
                  <c:v>18018</c:v>
                </c:pt>
                <c:pt idx="8">
                  <c:v>17723</c:v>
                </c:pt>
                <c:pt idx="11">
                  <c:v>17000</c:v>
                </c:pt>
                <c:pt idx="14">
                  <c:v>16258</c:v>
                </c:pt>
              </c:numCache>
            </c:numRef>
          </c:val>
          <c:extLst>
            <c:ext xmlns:c16="http://schemas.microsoft.com/office/drawing/2014/chart" uri="{C3380CC4-5D6E-409C-BE32-E72D297353CC}">
              <c16:uniqueId val="{00000000-4677-4FF7-9586-327A903387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860</c:v>
                </c:pt>
                <c:pt idx="5">
                  <c:v>793</c:v>
                </c:pt>
                <c:pt idx="8">
                  <c:v>654</c:v>
                </c:pt>
                <c:pt idx="11">
                  <c:v>546</c:v>
                </c:pt>
                <c:pt idx="14">
                  <c:v>491</c:v>
                </c:pt>
              </c:numCache>
            </c:numRef>
          </c:val>
          <c:extLst>
            <c:ext xmlns:c16="http://schemas.microsoft.com/office/drawing/2014/chart" uri="{C3380CC4-5D6E-409C-BE32-E72D297353CC}">
              <c16:uniqueId val="{00000001-4677-4FF7-9586-327A903387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6549</c:v>
                </c:pt>
                <c:pt idx="5">
                  <c:v>6407</c:v>
                </c:pt>
                <c:pt idx="8">
                  <c:v>5674</c:v>
                </c:pt>
                <c:pt idx="11">
                  <c:v>5750</c:v>
                </c:pt>
                <c:pt idx="14">
                  <c:v>4994</c:v>
                </c:pt>
              </c:numCache>
            </c:numRef>
          </c:val>
          <c:extLst>
            <c:ext xmlns:c16="http://schemas.microsoft.com/office/drawing/2014/chart" uri="{C3380CC4-5D6E-409C-BE32-E72D297353CC}">
              <c16:uniqueId val="{00000002-4677-4FF7-9586-327A903387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77-4FF7-9586-327A903387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77-4FF7-9586-327A903387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77-4FF7-9586-327A903387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1299</c:v>
                </c:pt>
                <c:pt idx="3">
                  <c:v>1242</c:v>
                </c:pt>
                <c:pt idx="6">
                  <c:v>1209</c:v>
                </c:pt>
                <c:pt idx="9">
                  <c:v>1098</c:v>
                </c:pt>
                <c:pt idx="12">
                  <c:v>1008</c:v>
                </c:pt>
              </c:numCache>
            </c:numRef>
          </c:val>
          <c:extLst>
            <c:ext xmlns:c16="http://schemas.microsoft.com/office/drawing/2014/chart" uri="{C3380CC4-5D6E-409C-BE32-E72D297353CC}">
              <c16:uniqueId val="{00000006-4677-4FF7-9586-327A903387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512</c:v>
                </c:pt>
                <c:pt idx="3">
                  <c:v>427</c:v>
                </c:pt>
                <c:pt idx="6">
                  <c:v>297</c:v>
                </c:pt>
                <c:pt idx="9">
                  <c:v>284</c:v>
                </c:pt>
                <c:pt idx="12">
                  <c:v>440</c:v>
                </c:pt>
              </c:numCache>
            </c:numRef>
          </c:val>
          <c:extLst>
            <c:ext xmlns:c16="http://schemas.microsoft.com/office/drawing/2014/chart" uri="{C3380CC4-5D6E-409C-BE32-E72D297353CC}">
              <c16:uniqueId val="{00000007-4677-4FF7-9586-327A903387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12731</c:v>
                </c:pt>
                <c:pt idx="3">
                  <c:v>12454</c:v>
                </c:pt>
                <c:pt idx="6">
                  <c:v>11982</c:v>
                </c:pt>
                <c:pt idx="9">
                  <c:v>12228</c:v>
                </c:pt>
                <c:pt idx="12">
                  <c:v>11261</c:v>
                </c:pt>
              </c:numCache>
            </c:numRef>
          </c:val>
          <c:extLst>
            <c:ext xmlns:c16="http://schemas.microsoft.com/office/drawing/2014/chart" uri="{C3380CC4-5D6E-409C-BE32-E72D297353CC}">
              <c16:uniqueId val="{00000008-4677-4FF7-9586-327A903387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124</c:v>
                </c:pt>
                <c:pt idx="6">
                  <c:v>109</c:v>
                </c:pt>
                <c:pt idx="9">
                  <c:v>104</c:v>
                </c:pt>
                <c:pt idx="12">
                  <c:v>99</c:v>
                </c:pt>
              </c:numCache>
            </c:numRef>
          </c:val>
          <c:extLst>
            <c:ext xmlns:c16="http://schemas.microsoft.com/office/drawing/2014/chart" uri="{C3380CC4-5D6E-409C-BE32-E72D297353CC}">
              <c16:uniqueId val="{00000009-4677-4FF7-9586-327A903387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17208</c:v>
                </c:pt>
                <c:pt idx="3">
                  <c:v>16976</c:v>
                </c:pt>
                <c:pt idx="6">
                  <c:v>16678</c:v>
                </c:pt>
                <c:pt idx="9">
                  <c:v>16022</c:v>
                </c:pt>
                <c:pt idx="12">
                  <c:v>15059</c:v>
                </c:pt>
              </c:numCache>
            </c:numRef>
          </c:val>
          <c:extLst>
            <c:ext xmlns:c16="http://schemas.microsoft.com/office/drawing/2014/chart" uri="{C3380CC4-5D6E-409C-BE32-E72D297353CC}">
              <c16:uniqueId val="{0000000A-4677-4FF7-9586-327A903387F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5976</c:v>
                </c:pt>
                <c:pt idx="2">
                  <c:v>#N/A</c:v>
                </c:pt>
                <c:pt idx="3">
                  <c:v>#N/A</c:v>
                </c:pt>
                <c:pt idx="4">
                  <c:v>6004</c:v>
                </c:pt>
                <c:pt idx="5">
                  <c:v>#N/A</c:v>
                </c:pt>
                <c:pt idx="6">
                  <c:v>#N/A</c:v>
                </c:pt>
                <c:pt idx="7">
                  <c:v>6222</c:v>
                </c:pt>
                <c:pt idx="8">
                  <c:v>#N/A</c:v>
                </c:pt>
                <c:pt idx="9">
                  <c:v>#N/A</c:v>
                </c:pt>
                <c:pt idx="10">
                  <c:v>6439</c:v>
                </c:pt>
                <c:pt idx="11">
                  <c:v>#N/A</c:v>
                </c:pt>
                <c:pt idx="12">
                  <c:v>#N/A</c:v>
                </c:pt>
                <c:pt idx="13">
                  <c:v>6124</c:v>
                </c:pt>
                <c:pt idx="14">
                  <c:v>#N/A</c:v>
                </c:pt>
              </c:numCache>
            </c:numRef>
          </c:val>
          <c:smooth val="0"/>
          <c:extLst>
            <c:ext xmlns:c16="http://schemas.microsoft.com/office/drawing/2014/chart" uri="{C3380CC4-5D6E-409C-BE32-E72D297353CC}">
              <c16:uniqueId val="{0000000B-4677-4FF7-9586-327A903387F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2685</c:v>
                </c:pt>
                <c:pt idx="1">
                  <c:v>2414</c:v>
                </c:pt>
                <c:pt idx="2">
                  <c:v>1986</c:v>
                </c:pt>
              </c:numCache>
            </c:numRef>
          </c:val>
          <c:extLst>
            <c:ext xmlns:c16="http://schemas.microsoft.com/office/drawing/2014/chart" uri="{C3380CC4-5D6E-409C-BE32-E72D297353CC}">
              <c16:uniqueId val="{00000000-54AD-4595-A189-9BAC77D4D0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273</c:v>
                </c:pt>
                <c:pt idx="1">
                  <c:v>127</c:v>
                </c:pt>
                <c:pt idx="2">
                  <c:v>128</c:v>
                </c:pt>
              </c:numCache>
            </c:numRef>
          </c:val>
          <c:extLst>
            <c:ext xmlns:c16="http://schemas.microsoft.com/office/drawing/2014/chart" uri="{C3380CC4-5D6E-409C-BE32-E72D297353CC}">
              <c16:uniqueId val="{00000001-54AD-4595-A189-9BAC77D4D0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2710</c:v>
                </c:pt>
                <c:pt idx="1">
                  <c:v>3203</c:v>
                </c:pt>
                <c:pt idx="2">
                  <c:v>2874</c:v>
                </c:pt>
              </c:numCache>
            </c:numRef>
          </c:val>
          <c:extLst>
            <c:ext xmlns:c16="http://schemas.microsoft.com/office/drawing/2014/chart" uri="{C3380CC4-5D6E-409C-BE32-E72D297353CC}">
              <c16:uniqueId val="{00000002-54AD-4595-A189-9BAC77D4D02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{95EC8B3C-0CBD-4CAA-9DDE-90656F027A01}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E5A-4103-A18A-EF3AC7C2B4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{BF7D79F6-3CC9-4A32-AAF2-7EAB71B50199}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5A-4103-A18A-EF3AC7C2B4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{F7EF614C-0CB8-4B67-B2DC-3EC28F98C6C1}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5A-4103-A18A-EF3AC7C2B4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{C2155C60-5F88-4EE1-B836-E8B2C09A2378}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5A-4103-A18A-EF3AC7C2B4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{DCB72849-CFC0-4A32-86D3-B06A2BDFCFB5}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5A-4103-A18A-EF3AC7C2B4B9}"/>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{FA2A9FC9-2627-4E3E-8418-0300AF6441A0}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E5A-4103-A18A-EF3AC7C2B4B9}"/>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{B3ADADA3-0CF3-46CE-8B03-1124ACAA7946}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E5A-4103-A18A-EF3AC7C2B4B9}"/>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{F89979AB-0CFB-4CBE-9393-F9DC2CAE36E9}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E5A-4103-A18A-EF3AC7C2B4B9}"/>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{F5841094-2091-442B-A983-0B1E5A824410}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E5A-4103-A18A-EF3AC7C2B4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39.200000000000003</c:v>
                </c:pt>
                <c:pt idx="16">
                  <c:v>48.2</c:v>
                </c:pt>
                <c:pt idx="24">
                  <c:v>50.1</c:v>
                </c:pt>
                <c:pt idx="32">
                  <c:v>52</c:v>
                </c:pt>
              </c:numCache>
            </c:numRef>
          </c:xVal>
          <c:yVal>
            <c:numRef>
              <c:f>公会計指標分析・財政指標組合せ分析表!$BP$51:$DC$51</c:f>
              <c:numCache>
                <c:formatCode>#,##0.0;"▲ "#,##0.0</c:formatCode>
                <c:ptCount val="40"/>
                <c:pt idx="8">
                  <c:v>100.9</c:v>
                </c:pt>
                <c:pt idx="16">
                  <c:v>106.6</c:v>
                </c:pt>
                <c:pt idx="24">
                  <c:v>109.4</c:v>
                </c:pt>
                <c:pt idx="32">
                  <c:v>102.5</c:v>
                </c:pt>
              </c:numCache>
            </c:numRef>
          </c:yVal>
          <c:smooth val="0"/>
          <c:extLst>
            <c:ext xmlns:c16="http://schemas.microsoft.com/office/drawing/2014/chart" uri="{C3380CC4-5D6E-409C-BE32-E72D297353CC}">
              <c16:uniqueId val="{00000009-FE5A-4103-A18A-EF3AC7C2B4B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{8C3B01CC-BA2A-4443-9F1A-314C1383B4B9}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E5A-4103-A18A-EF3AC7C2B4B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{551A5C49-1DE5-48FE-A484-D2DD35124051}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5A-4103-A18A-EF3AC7C2B4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{0A05664E-F73C-44E8-A2F6-CB846351A11C}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5A-4103-A18A-EF3AC7C2B4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{0B55310A-F143-498E-86B1-F3BF623BB697}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5A-4103-A18A-EF3AC7C2B4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{4F89AA1A-2435-4473-A114-2ECBC079AD0D}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5A-4103-A18A-EF3AC7C2B4B9}"/>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{3BBD0BC4-128D-4981-AF51-3B6972F148F2}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E5A-4103-A18A-EF3AC7C2B4B9}"/>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{E3B1C29E-270B-4481-B58C-0D8E5EE05492}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E5A-4103-A18A-EF3AC7C2B4B9}"/>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{1F6EFF26-F73D-4BD7-BC27-8B8D7EC7700C}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E5A-4103-A18A-EF3AC7C2B4B9}"/>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{2DE36096-2EB1-4D7B-BD0D-10D3F37977EB}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E5A-4103-A18A-EF3AC7C2B4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FE5A-4103-A18A-EF3AC7C2B4B9}"/>
            </c:ext>
          </c:extLst>
        </c:ser>
        <c:dLbls>
          <c:showLegendKey val="0"/>
          <c:showVal val="1"/>
          <c:showCatName val="0"/>
          <c:showSerName val="0"/>
          <c:showPercent val="0"/>
          <c:showBubbleSize val="0"/>
        </c:dLbls>
        <c:axId val="46179840"/>
        <c:axId val="46181760"/>
      </c:scatterChart>
      <c:valAx>
        <c:axId val="46179840"/>
        <c:scaling>
          <c:orientation val="minMax"/>
          <c:max val="61"/>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6"/>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0054686566684129E-2"/>
                  <c:y val="-8.0090718107386299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{0471C538-27EB-4A5C-8574-8B5597E141D6}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8AC-452E-BD64-F251B06614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{2B128F1C-9E79-468F-8F6B-97F05E8ED203}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AC-452E-BD64-F251B06614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{32DCE4E0-39AD-4BF0-8D57-F5ECAE519EEA}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AC-452E-BD64-F251B06614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{993890AC-3EE3-426E-9D2D-987AA0A872B9}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AC-452E-BD64-F251B06614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{8B02EA93-7AB2-439B-A287-A95085A1B379}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AC-452E-BD64-F251B066144D}"/>
                </c:ext>
              </c:extLst>
            </c:dLbl>
            <c:dLbl>
              <c:idx val="8"/>
              <c:layout>
                <c:manualLayout>
                  <c:x val="-2.3341296671537139E-2"/>
                  <c:y val="-3.4213138234147809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{4BFD7BDC-F2D4-49BB-B774-17A6398CCEC2}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8AC-452E-BD64-F251B066144D}"/>
                </c:ext>
              </c:extLst>
            </c:dLbl>
            <c:dLbl>
              <c:idx val="16"/>
              <c:layout>
                <c:manualLayout>
                  <c:x val="-2.3341296671537275E-2"/>
                  <c:y val="-7.3824223049824403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{8015CE72-720B-49AA-8D04-D5DE68AFF817}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8AC-452E-BD64-F251B066144D}"/>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{EF9BE33B-D3E5-4031-838C-FDD7665146F4}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8AC-452E-BD64-F251B066144D}"/>
                </c:ext>
              </c:extLst>
            </c:dLbl>
            <c:dLbl>
              <c:idx val="32"/>
              <c:layout>
                <c:manualLayout>
                  <c:x val="-4.0054686566684129E-2"/>
                  <c:y val="-6.153850895981732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{170AC8D8-4ADD-453A-8262-1C66266ECE54}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8AC-452E-BD64-F251B06614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13.2</c:v>
                </c:pt>
                <c:pt idx="16">
                  <c:v>13.5</c:v>
                </c:pt>
                <c:pt idx="24">
                  <c:v>14</c:v>
                </c:pt>
                <c:pt idx="32">
                  <c:v>13.4</c:v>
                </c:pt>
              </c:numCache>
            </c:numRef>
          </c:xVal>
          <c:yVal>
            <c:numRef>
              <c:f>公会計指標分析・財政指標組合せ分析表!$BP$73:$DC$73</c:f>
              <c:numCache>
                <c:formatCode>#,##0.0;"▲ "#,##0.0</c:formatCode>
                <c:ptCount val="40"/>
                <c:pt idx="0">
                  <c:v>101.3</c:v>
                </c:pt>
                <c:pt idx="8">
                  <c:v>100.9</c:v>
                </c:pt>
                <c:pt idx="16">
                  <c:v>106.6</c:v>
                </c:pt>
                <c:pt idx="24">
                  <c:v>109.4</c:v>
                </c:pt>
                <c:pt idx="32">
                  <c:v>102.5</c:v>
                </c:pt>
              </c:numCache>
            </c:numRef>
          </c:yVal>
          <c:smooth val="0"/>
          <c:extLst>
            <c:ext xmlns:c16="http://schemas.microsoft.com/office/drawing/2014/chart" uri="{C3380CC4-5D6E-409C-BE32-E72D297353CC}">
              <c16:uniqueId val="{00000009-E8AC-452E-BD64-F251B066144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{97DE109C-8133-4FD1-BD77-D2B543C80CAC}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8AC-452E-BD64-F251B066144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{6CEA3865-A8DE-4D44-8673-60A1EA8D005A}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AC-452E-BD64-F251B06614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{C268CA19-0E6B-407B-9620-20D900A7556A}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AC-452E-BD64-F251B06614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{31598F99-1405-427B-AC33-3729AFB6AB94}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AC-452E-BD64-F251B06614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{640F58BD-11CA-44D3-B44D-E608315AC83D}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AC-452E-BD64-F251B066144D}"/>
                </c:ext>
              </c:extLst>
            </c:dLbl>
            <c:dLbl>
              <c:idx val="8"/>
              <c:layout>
                <c:manualLayout>
                  <c:x val="-4.5160355153971293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{9B441580-626C-44D5-B7DC-596E1DE5ADC8}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8AC-452E-BD64-F251B066144D}"/>
                </c:ext>
              </c:extLst>
            </c:dLbl>
            <c:dLbl>
              <c:idx val="16"/>
              <c:layout>
                <c:manualLayout>
                  <c:x val="-4.516035515397129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{6F3C7094-8538-4C78-A041-44809D97097D}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8AC-452E-BD64-F251B066144D}"/>
                </c:ext>
              </c:extLst>
            </c:dLbl>
            <c:dLbl>
              <c:idx val="24"/>
              <c:layout>
                <c:manualLayout>
                  <c:x val="-1.8235628084249993E-2"/>
                  <c:y val="-7.541593402867442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{46E08EDF-3C65-4045-9CB0-B01EBF1645C0}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8AC-452E-BD64-F251B066144D}"/>
                </c:ext>
              </c:extLst>
            </c:dLbl>
            <c:dLbl>
              <c:idx val="32"/>
              <c:layout>
                <c:manualLayout>
                  <c:x val="-1.8235628084249993E-2"/>
                  <c:y val="-4.941736014691346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{B908F9CE-98D1-4FD2-B509-C17248F4961F}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8AC-452E-BD64-F251B06614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E8AC-452E-BD64-F251B066144D}"/>
            </c:ext>
          </c:extLst>
        </c:ser>
        <c:dLbls>
          <c:showLegendKey val="0"/>
          <c:showVal val="1"/>
          <c:showCatName val="0"/>
          <c:showSerName val="0"/>
          <c:showPercent val="0"/>
          <c:showBubbleSize val="0"/>
        </c:dLbls>
        <c:axId val="84219776"/>
        <c:axId val="84234240"/>
      </c:scatterChart>
      <c:valAx>
        <c:axId val="84219776"/>
        <c:scaling>
          <c:orientation val="minMax"/>
          <c:max val="14.6"/>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6"/>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一般会計等（普通会計）の元利償還金については、平成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年度をピークに減少傾向にある。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ただし、上下水道の整備に伴う公営企業債の元利償還金に対する繰入金の増加は避けられない状況である。公共下水道事業が令和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年頃、水道事業が令和</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年頃までは高い数値で推移する見込みであるため、今後も厳しい状況である。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一般会計等（普通会計）の地方債残高は、主に合併特例債の活用により増加が続いていたが、平成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年度をピークに減少してきている。一方で、公営企業債等繰入見込額は、平成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年度から水道事業会計の元金償還が始まったことにより高い数値となっており、今後も増加が見込まれる。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また、普通交付税・臨時財政対策債が平成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段階的に一本算定になっており、今後において収支不足による基金の取崩しの予定があること、合併特例債の償還等が進み、基準財政需要額算入見込額が減少していくことなども考慮しながら、比率が悪化することのないよう事業展開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福岡県筑前町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ふるさと応援基金にふるさと応援寄附金を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百万円、財政調整基金に住宅新築資等貸付事業特別会計財政調整基金を廃止して一般会計へ受け入れた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百万円を積み立てるなどしたが、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一般財源の不足により、財政調整基金を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百万円、町営東小田団地建替のために公共施設等整備基金を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百万円取り崩すなどしたため、基金全体では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億円を確保することを目標とし、その他特定目的基金は、目的に沿った積立てと活用を行う。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・地域振興基金：地域経済事業及び産業振興事業、環境整備事業、文化事業、健康づくりスポーツ活動事業、イベント開催事業、高度情報化事業など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・公共施設等整備基金：公共施設等の管理及び建設の円滑な実施を図る。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・ふるさと応援基金：大刀洗平和記念館事業、ファーマーズマーケットみなみの里事業、ど～んとかがし祭事業、あかちゃんの駅事業、その他目的達成のために町長が必要と認める事業。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・多目的運動広場整備等基金：多目的運動広場の整備、維持、管理及び運営等に要する事業経費に充て、事業推進する。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・農業振興基金：効率的かつ安定的な農業の振興を図る。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・地域振興基金：下水道事業繰出金として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百万円、防犯灯整備事業のために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百万円、教育情報化推進事業のために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300" b="0" i="0" baseline="0">
              <a:solidFill>
                <a:schemeClr val="dk1"/>
              </a:solidFill>
              <a:effectLst/>
              <a:latin typeface="+mn-lt"/>
              <a:ea typeface="+mn-ea"/>
              <a:cs typeface="+mn-cs"/>
            </a:rPr>
            <a:t>百万円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を取り崩すなどしたことによる減。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・公共施設等整備基金：町営福島団地跡地などの町有地売払い収入</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・ふるさと応援基金：ふるさと応援寄附金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・農業振興基金：両筑平野用水事業等のため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・地域振興基金：急速に整備を行った下水道事業の公債費償還がピークを迎えつつあり、今後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年間の一般会計から下水道事業会計への繰出金が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億円と多額となることから、その原資とするため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億円（年間</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億円）を活用することとしている。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・公共施設等整備基金：将来の町有施設更新に備え、町有地の売払い収入を積み立てることととしている。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・農業振興基金：両筑平野用水事業の事業負担金などに充当する。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・ふるさと応援基金：必要経費を除いたふるさと応援寄附金を積み立てるとともに、使途に合致する事業への活用を検討する。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・多目的運動広場整備等基金：前年度に積み立てた国有提供施設等所在市町村助成交付金を、次年度の多目的運動公園（愛称：筑前ぽぽろ）の維持管理費へ充当することとしている。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扶助費の増加や、一般会計から下水道事業への繰出し金が高止まり傾向にあること、普通交付税の合併算定替縮減によるもの。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億円以上を確保することを目標としている。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百万円の運用益積み立てによる増加。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今後は繰上償還の見込みもほぼなく、定期償還に充当する計画もないため、運用益を積み立てていくこととなる。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29,691
29,447
67.10
12,847,114
12,581,097
258,917
7,487,796
15,059,261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より低い水準にあるが、合併によって同様の施設が町内に存在しており、施設の老朽化も進行している。公共施設等総合管理計画に基づき、施設の集約や除却等、適切な施設の維持管理を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xdr:cNvCxnSpPr/>
      </xdr:nvCxnSpPr>
      <xdr:spPr>
        <a:xfrm flipV="1">
          <a:off x="4760595" y="4634865"/>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xdr:cNvSpPr txBox="1"/>
      </xdr:nvSpPr>
      <xdr:spPr>
        <a:xfrm>
          <a:off x="4813300" y="6069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xdr:cNvCxnSpPr/>
      </xdr:nvCxnSpPr>
      <xdr:spPr>
        <a:xfrm>
          <a:off x="4673600" y="606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xdr:cNvSpPr txBox="1"/>
      </xdr:nvSpPr>
      <xdr:spPr>
        <a:xfrm>
          <a:off x="4813300" y="441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xdr:cNvCxnSpPr/>
      </xdr:nvCxnSpPr>
      <xdr:spPr>
        <a:xfrm>
          <a:off x="4673600" y="463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71" name="有形固定資産減価償却率平均値テキスト"/>
        <xdr:cNvSpPr txBox="1"/>
      </xdr:nvSpPr>
      <xdr:spPr>
        <a:xfrm>
          <a:off x="4813300" y="5243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xdr:cNvSpPr/>
      </xdr:nvSpPr>
      <xdr:spPr>
        <a:xfrm>
          <a:off x="4711700" y="539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xdr:cNvSpPr/>
      </xdr:nvSpPr>
      <xdr:spPr>
        <a:xfrm>
          <a:off x="4000500" y="542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xdr:cNvSpPr/>
      </xdr:nvSpPr>
      <xdr:spPr>
        <a:xfrm>
          <a:off x="3238500" y="548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xdr:cNvSpPr/>
      </xdr:nvSpPr>
      <xdr:spPr>
        <a:xfrm>
          <a:off x="2476500" y="5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124732</xdr:rowOff>
    </xdr:from>
    <xdr:to>
      <xdr:col>23</xdr:col>
      <xdr:colOff>136525</xdr:colOff>
      <xdr:row>33</xdr:row>
      <xdr:rowOff>54882</xdr:rowOff>
    </xdr:to>
    <xdr:sp macro="" textlink="">
      <xdr:nvSpPr>
        <xdr:cNvPr id="81" name="楕円 80"/>
        <xdr:cNvSpPr/>
      </xdr:nvSpPr>
      <xdr:spPr>
        <a:xfrm>
          <a:off x="4711700" y="561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103159</xdr:rowOff>
    </xdr:from>
    <xdr:ext cx="405111" cy="259045"/>
    <xdr:sp macro="" textlink="">
      <xdr:nvSpPr>
        <xdr:cNvPr id="82" name="有形固定資産減価償却率該当値テキスト"/>
        <xdr:cNvSpPr txBox="1"/>
      </xdr:nvSpPr>
      <xdr:spPr>
        <a:xfrm>
          <a:off x="4813300" y="55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11883</xdr:rowOff>
    </xdr:from>
    <xdr:to>
      <xdr:col>19</xdr:col>
      <xdr:colOff>187325</xdr:colOff>
      <xdr:row>33</xdr:row>
      <xdr:rowOff>113483</xdr:rowOff>
    </xdr:to>
    <xdr:sp macro="" textlink="">
      <xdr:nvSpPr>
        <xdr:cNvPr id="83" name="楕円 82"/>
        <xdr:cNvSpPr/>
      </xdr:nvSpPr>
      <xdr:spPr>
        <a:xfrm>
          <a:off x="4000500" y="566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4082</xdr:rowOff>
    </xdr:from>
    <xdr:to>
      <xdr:col>23</xdr:col>
      <xdr:colOff>85725</xdr:colOff>
      <xdr:row>33</xdr:row>
      <xdr:rowOff>62683</xdr:rowOff>
    </xdr:to>
    <xdr:cxnSp macro="">
      <xdr:nvCxnSpPr>
        <xdr:cNvPr id="84" name="直線コネクタ 83"/>
        <xdr:cNvCxnSpPr/>
      </xdr:nvCxnSpPr>
      <xdr:spPr>
        <a:xfrm flipV="1">
          <a:off x="4051300" y="5661932"/>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70485</xdr:rowOff>
    </xdr:from>
    <xdr:to>
      <xdr:col>15</xdr:col>
      <xdr:colOff>187325</xdr:colOff>
      <xdr:row>34</xdr:row>
      <xdr:rowOff>635</xdr:rowOff>
    </xdr:to>
    <xdr:sp macro="" textlink="">
      <xdr:nvSpPr>
        <xdr:cNvPr id="85" name="楕円 84"/>
        <xdr:cNvSpPr/>
      </xdr:nvSpPr>
      <xdr:spPr>
        <a:xfrm>
          <a:off x="3238500" y="57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62683</xdr:rowOff>
    </xdr:from>
    <xdr:to>
      <xdr:col>19</xdr:col>
      <xdr:colOff>136525</xdr:colOff>
      <xdr:row>33</xdr:row>
      <xdr:rowOff>121285</xdr:rowOff>
    </xdr:to>
    <xdr:cxnSp macro="">
      <xdr:nvCxnSpPr>
        <xdr:cNvPr id="86" name="直線コネクタ 85"/>
        <xdr:cNvCxnSpPr/>
      </xdr:nvCxnSpPr>
      <xdr:spPr>
        <a:xfrm flipV="1">
          <a:off x="3289300" y="5720533"/>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35</xdr:row>
      <xdr:rowOff>5171</xdr:rowOff>
    </xdr:from>
    <xdr:to>
      <xdr:col>11</xdr:col>
      <xdr:colOff>187325</xdr:colOff>
      <xdr:row>35</xdr:row>
      <xdr:rowOff>106771</xdr:rowOff>
    </xdr:to>
    <xdr:sp macro="" textlink="">
      <xdr:nvSpPr>
        <xdr:cNvPr id="87" name="楕円 86"/>
        <xdr:cNvSpPr/>
      </xdr:nvSpPr>
      <xdr:spPr>
        <a:xfrm>
          <a:off x="2476500" y="600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121285</xdr:rowOff>
    </xdr:from>
    <xdr:to>
      <xdr:col>15</xdr:col>
      <xdr:colOff>136525</xdr:colOff>
      <xdr:row>35</xdr:row>
      <xdr:rowOff>55971</xdr:rowOff>
    </xdr:to>
    <xdr:cxnSp macro="">
      <xdr:nvCxnSpPr>
        <xdr:cNvPr id="88" name="直線コネクタ 87"/>
        <xdr:cNvCxnSpPr/>
      </xdr:nvCxnSpPr>
      <xdr:spPr>
        <a:xfrm flipV="1">
          <a:off x="2527300" y="5779135"/>
          <a:ext cx="762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89" name="n_1aveValue有形固定資産減価償却率"/>
        <xdr:cNvSpPr txBox="1"/>
      </xdr:nvSpPr>
      <xdr:spPr>
        <a:xfrm>
          <a:off x="3836044" y="5198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90" name="n_2aveValue有形固定資産減価償却率"/>
        <xdr:cNvSpPr txBox="1"/>
      </xdr:nvSpPr>
      <xdr:spPr>
        <a:xfrm>
          <a:off x="3086744" y="52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91" name="n_3aveValue有形固定資産減価償却率"/>
        <xdr:cNvSpPr txBox="1"/>
      </xdr:nvSpPr>
      <xdr:spPr>
        <a:xfrm>
          <a:off x="2324744" y="534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104611</xdr:rowOff>
    </xdr:from>
    <xdr:ext cx="405111" cy="259045"/>
    <xdr:sp macro="" textlink="">
      <xdr:nvSpPr>
        <xdr:cNvPr id="92" name="n_1mainValue有形固定資産減価償却率"/>
        <xdr:cNvSpPr txBox="1"/>
      </xdr:nvSpPr>
      <xdr:spPr>
        <a:xfrm>
          <a:off x="3836044" y="576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163212</xdr:rowOff>
    </xdr:from>
    <xdr:ext cx="405111" cy="259045"/>
    <xdr:sp macro="" textlink="">
      <xdr:nvSpPr>
        <xdr:cNvPr id="93" name="n_2mainValue有形固定資産減価償却率"/>
        <xdr:cNvSpPr txBox="1"/>
      </xdr:nvSpPr>
      <xdr:spPr>
        <a:xfrm>
          <a:off x="3086744" y="5821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35</xdr:row>
      <xdr:rowOff>97898</xdr:rowOff>
    </xdr:from>
    <xdr:ext cx="405111" cy="259045"/>
    <xdr:sp macro="" textlink="">
      <xdr:nvSpPr>
        <xdr:cNvPr id="94" name="n_3mainValue有形固定資産減価償却率"/>
        <xdr:cNvSpPr txBox="1"/>
      </xdr:nvSpPr>
      <xdr:spPr>
        <a:xfrm>
          <a:off x="2324744" y="6098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前年よりも大きく改善したものの、依然として類似団体に比べて高い水準にある。</a:t>
          </a:r>
          <a:endParaRPr lang="ja-JP" altLang="ja-JP">
            <a:effectLst/>
          </a:endParaRPr>
        </a:p>
        <a:p>
          <a:r>
            <a:rPr kumimoji="1" lang="ja-JP" altLang="ja-JP" sz="1100">
              <a:solidFill>
                <a:schemeClr val="dk1"/>
              </a:solidFill>
              <a:effectLst/>
              <a:latin typeface="+mn-lt"/>
              <a:ea typeface="+mn-ea"/>
              <a:cs typeface="+mn-cs"/>
            </a:rPr>
            <a:t>地方債の新規発行抑制等により改善を図る。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xdr:cNvSpPr txBox="1"/>
      </xdr:nvSpPr>
      <xdr:spPr>
        <a:xfrm>
          <a:off x="10931403" y="58148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xdr:cNvSpPr txBox="1"/>
      </xdr:nvSpPr>
      <xdr:spPr>
        <a:xfrm>
          <a:off x="10828811" y="5383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xdr:cNvSpPr txBox="1"/>
      </xdr:nvSpPr>
      <xdr:spPr>
        <a:xfrm>
          <a:off x="10756676" y="4951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xdr:cNvSpPr txBox="1"/>
      </xdr:nvSpPr>
      <xdr:spPr>
        <a:xfrm>
          <a:off x="10756676" y="45194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1" name="直線コネクタ 120"/>
        <xdr:cNvCxnSpPr/>
      </xdr:nvCxnSpPr>
      <xdr:spPr>
        <a:xfrm flipV="1">
          <a:off x="14793595" y="4599025"/>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xdr:cNvSpPr txBox="1"/>
      </xdr:nvSpPr>
      <xdr:spPr>
        <a:xfrm>
          <a:off x="14846300" y="5912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xdr:cNvCxnSpPr/>
      </xdr:nvCxnSpPr>
      <xdr:spPr>
        <a:xfrm>
          <a:off x="14706600" y="590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4" name="債務償還比率最大値テキスト"/>
        <xdr:cNvSpPr txBox="1"/>
      </xdr:nvSpPr>
      <xdr:spPr>
        <a:xfrm>
          <a:off x="14846300" y="43742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5" name="直線コネクタ 124"/>
        <xdr:cNvCxnSpPr/>
      </xdr:nvCxnSpPr>
      <xdr:spPr>
        <a:xfrm>
          <a:off x="14706600" y="4599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6" name="債務償還比率平均値テキスト"/>
        <xdr:cNvSpPr txBox="1"/>
      </xdr:nvSpPr>
      <xdr:spPr>
        <a:xfrm>
          <a:off x="14846300" y="5325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7" name="フローチャート: 判断 126"/>
        <xdr:cNvSpPr/>
      </xdr:nvSpPr>
      <xdr:spPr>
        <a:xfrm>
          <a:off x="14744700" y="534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8" name="フローチャート: 判断 127"/>
        <xdr:cNvSpPr/>
      </xdr:nvSpPr>
      <xdr:spPr>
        <a:xfrm>
          <a:off x="14033500" y="534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55535</xdr:rowOff>
    </xdr:from>
    <xdr:to>
      <xdr:col>76</xdr:col>
      <xdr:colOff>73025</xdr:colOff>
      <xdr:row>30</xdr:row>
      <xdr:rowOff>157135</xdr:rowOff>
    </xdr:to>
    <xdr:sp macro="" textlink="">
      <xdr:nvSpPr>
        <xdr:cNvPr id="134" name="楕円 133"/>
        <xdr:cNvSpPr/>
      </xdr:nvSpPr>
      <xdr:spPr>
        <a:xfrm>
          <a:off x="14744700" y="519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78412</xdr:rowOff>
    </xdr:from>
    <xdr:ext cx="469744" cy="259045"/>
    <xdr:sp macro="" textlink="">
      <xdr:nvSpPr>
        <xdr:cNvPr id="135" name="債務償還比率該当値テキスト"/>
        <xdr:cNvSpPr txBox="1"/>
      </xdr:nvSpPr>
      <xdr:spPr>
        <a:xfrm>
          <a:off x="14846300" y="50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79395</xdr:rowOff>
    </xdr:from>
    <xdr:to>
      <xdr:col>72</xdr:col>
      <xdr:colOff>123825</xdr:colOff>
      <xdr:row>30</xdr:row>
      <xdr:rowOff>9545</xdr:rowOff>
    </xdr:to>
    <xdr:sp macro="" textlink="">
      <xdr:nvSpPr>
        <xdr:cNvPr id="136" name="楕円 135"/>
        <xdr:cNvSpPr/>
      </xdr:nvSpPr>
      <xdr:spPr>
        <a:xfrm>
          <a:off x="14033500" y="505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130195</xdr:rowOff>
    </xdr:from>
    <xdr:to>
      <xdr:col>76</xdr:col>
      <xdr:colOff>22225</xdr:colOff>
      <xdr:row>30</xdr:row>
      <xdr:rowOff>106335</xdr:rowOff>
    </xdr:to>
    <xdr:cxnSp macro="">
      <xdr:nvCxnSpPr>
        <xdr:cNvPr id="137" name="直線コネクタ 136"/>
        <xdr:cNvCxnSpPr/>
      </xdr:nvCxnSpPr>
      <xdr:spPr>
        <a:xfrm>
          <a:off x="14084300" y="5102245"/>
          <a:ext cx="711200" cy="14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8" name="n_1aveValue債務償還比率"/>
        <xdr:cNvSpPr txBox="1"/>
      </xdr:nvSpPr>
      <xdr:spPr>
        <a:xfrm>
          <a:off x="13836727" y="543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26072</xdr:rowOff>
    </xdr:from>
    <xdr:ext cx="469744" cy="259045"/>
    <xdr:sp macro="" textlink="">
      <xdr:nvSpPr>
        <xdr:cNvPr id="139" name="n_1mainValue債務償還比率"/>
        <xdr:cNvSpPr txBox="1"/>
      </xdr:nvSpPr>
      <xdr:spPr>
        <a:xfrm>
          <a:off x="13836727" y="482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29,691
29,447
67.10
12,847,114
12,581,097
258,917
7,487,796
15,059,261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149225</xdr:rowOff>
    </xdr:from>
    <xdr:to>
      <xdr:col>24</xdr:col>
      <xdr:colOff>114300</xdr:colOff>
      <xdr:row>38</xdr:row>
      <xdr:rowOff>79375</xdr:rowOff>
    </xdr:to>
    <xdr:sp macro="" textlink="">
      <xdr:nvSpPr>
        <xdr:cNvPr id="71" name="楕円 70"/>
        <xdr:cNvSpPr/>
      </xdr:nvSpPr>
      <xdr:spPr>
        <a:xfrm>
          <a:off x="45847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127652</xdr:rowOff>
    </xdr:from>
    <xdr:ext cx="405111" cy="259045"/>
    <xdr:sp macro="" textlink="">
      <xdr:nvSpPr>
        <xdr:cNvPr id="72" name="【道路】&#10;有形固定資産減価償却率該当値テキスト"/>
        <xdr:cNvSpPr txBox="1"/>
      </xdr:nvSpPr>
      <xdr:spPr>
        <a:xfrm>
          <a:off x="4673600"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xdr:rowOff>
    </xdr:from>
    <xdr:to>
      <xdr:col>20</xdr:col>
      <xdr:colOff>38100</xdr:colOff>
      <xdr:row>38</xdr:row>
      <xdr:rowOff>109855</xdr:rowOff>
    </xdr:to>
    <xdr:sp macro="" textlink="">
      <xdr:nvSpPr>
        <xdr:cNvPr id="73" name="楕円 72"/>
        <xdr:cNvSpPr/>
      </xdr:nvSpPr>
      <xdr:spPr>
        <a:xfrm>
          <a:off x="3746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28575</xdr:rowOff>
    </xdr:from>
    <xdr:to>
      <xdr:col>24</xdr:col>
      <xdr:colOff>63500</xdr:colOff>
      <xdr:row>38</xdr:row>
      <xdr:rowOff>59055</xdr:rowOff>
    </xdr:to>
    <xdr:cxnSp macro="">
      <xdr:nvCxnSpPr>
        <xdr:cNvPr id="74" name="直線コネクタ 73"/>
        <xdr:cNvCxnSpPr/>
      </xdr:nvCxnSpPr>
      <xdr:spPr>
        <a:xfrm flipV="1">
          <a:off x="3797300" y="654367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36830</xdr:rowOff>
    </xdr:from>
    <xdr:to>
      <xdr:col>15</xdr:col>
      <xdr:colOff>101600</xdr:colOff>
      <xdr:row>38</xdr:row>
      <xdr:rowOff>138430</xdr:rowOff>
    </xdr:to>
    <xdr:sp macro="" textlink="">
      <xdr:nvSpPr>
        <xdr:cNvPr id="75" name="楕円 74"/>
        <xdr:cNvSpPr/>
      </xdr:nvSpPr>
      <xdr:spPr>
        <a:xfrm>
          <a:off x="2857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59055</xdr:rowOff>
    </xdr:from>
    <xdr:to>
      <xdr:col>19</xdr:col>
      <xdr:colOff>177800</xdr:colOff>
      <xdr:row>38</xdr:row>
      <xdr:rowOff>87630</xdr:rowOff>
    </xdr:to>
    <xdr:cxnSp macro="">
      <xdr:nvCxnSpPr>
        <xdr:cNvPr id="76" name="直線コネクタ 75"/>
        <xdr:cNvCxnSpPr/>
      </xdr:nvCxnSpPr>
      <xdr:spPr>
        <a:xfrm flipV="1">
          <a:off x="2908300" y="65741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12065</xdr:rowOff>
    </xdr:from>
    <xdr:to>
      <xdr:col>10</xdr:col>
      <xdr:colOff>165100</xdr:colOff>
      <xdr:row>38</xdr:row>
      <xdr:rowOff>113665</xdr:rowOff>
    </xdr:to>
    <xdr:sp macro="" textlink="">
      <xdr:nvSpPr>
        <xdr:cNvPr id="77" name="楕円 76"/>
        <xdr:cNvSpPr/>
      </xdr:nvSpPr>
      <xdr:spPr>
        <a:xfrm>
          <a:off x="1968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62865</xdr:rowOff>
    </xdr:from>
    <xdr:to>
      <xdr:col>15</xdr:col>
      <xdr:colOff>50800</xdr:colOff>
      <xdr:row>38</xdr:row>
      <xdr:rowOff>87630</xdr:rowOff>
    </xdr:to>
    <xdr:cxnSp macro="">
      <xdr:nvCxnSpPr>
        <xdr:cNvPr id="78" name="直線コネクタ 77"/>
        <xdr:cNvCxnSpPr/>
      </xdr:nvCxnSpPr>
      <xdr:spPr>
        <a:xfrm>
          <a:off x="2019300" y="65779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9" name="n_1ave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0"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1" name="n_3aveValue【道路】&#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100982</xdr:rowOff>
    </xdr:from>
    <xdr:ext cx="405111" cy="259045"/>
    <xdr:sp macro="" textlink="">
      <xdr:nvSpPr>
        <xdr:cNvPr id="82" name="n_1main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129557</xdr:rowOff>
    </xdr:from>
    <xdr:ext cx="405111" cy="259045"/>
    <xdr:sp macro="" textlink="">
      <xdr:nvSpPr>
        <xdr:cNvPr id="83" name="n_2mainValue【道路】&#10;有形固定資産減価償却率"/>
        <xdr:cNvSpPr txBox="1"/>
      </xdr:nvSpPr>
      <xdr:spPr>
        <a:xfrm>
          <a:off x="2705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104792</xdr:rowOff>
    </xdr:from>
    <xdr:ext cx="405111" cy="259045"/>
    <xdr:sp macro="" textlink="">
      <xdr:nvSpPr>
        <xdr:cNvPr id="84" name="n_3mainValue【道路】&#10;有形固定資産減価償却率"/>
        <xdr:cNvSpPr txBox="1"/>
      </xdr:nvSpPr>
      <xdr:spPr>
        <a:xfrm>
          <a:off x="1816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11" name="【道路】&#10;一人当たり延長平均値テキスト"/>
        <xdr:cNvSpPr txBox="1"/>
      </xdr:nvSpPr>
      <xdr:spPr>
        <a:xfrm>
          <a:off x="10515600"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51826</xdr:rowOff>
    </xdr:from>
    <xdr:to>
      <xdr:col>55</xdr:col>
      <xdr:colOff>50800</xdr:colOff>
      <xdr:row>37</xdr:row>
      <xdr:rowOff>153426</xdr:rowOff>
    </xdr:to>
    <xdr:sp macro="" textlink="">
      <xdr:nvSpPr>
        <xdr:cNvPr id="121" name="楕円 120"/>
        <xdr:cNvSpPr/>
      </xdr:nvSpPr>
      <xdr:spPr>
        <a:xfrm>
          <a:off x="10426700" y="639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74703</xdr:rowOff>
    </xdr:from>
    <xdr:ext cx="534377" cy="259045"/>
    <xdr:sp macro="" textlink="">
      <xdr:nvSpPr>
        <xdr:cNvPr id="122" name="【道路】&#10;一人当たり延長該当値テキスト"/>
        <xdr:cNvSpPr txBox="1"/>
      </xdr:nvSpPr>
      <xdr:spPr>
        <a:xfrm>
          <a:off x="10515600" y="624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152319</xdr:rowOff>
    </xdr:from>
    <xdr:to>
      <xdr:col>50</xdr:col>
      <xdr:colOff>165100</xdr:colOff>
      <xdr:row>37</xdr:row>
      <xdr:rowOff>82469</xdr:rowOff>
    </xdr:to>
    <xdr:sp macro="" textlink="">
      <xdr:nvSpPr>
        <xdr:cNvPr id="123" name="楕円 122"/>
        <xdr:cNvSpPr/>
      </xdr:nvSpPr>
      <xdr:spPr>
        <a:xfrm>
          <a:off x="9588500" y="632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31669</xdr:rowOff>
    </xdr:from>
    <xdr:to>
      <xdr:col>55</xdr:col>
      <xdr:colOff>0</xdr:colOff>
      <xdr:row>37</xdr:row>
      <xdr:rowOff>102626</xdr:rowOff>
    </xdr:to>
    <xdr:cxnSp macro="">
      <xdr:nvCxnSpPr>
        <xdr:cNvPr id="124" name="直線コネクタ 123"/>
        <xdr:cNvCxnSpPr/>
      </xdr:nvCxnSpPr>
      <xdr:spPr>
        <a:xfrm>
          <a:off x="9639300" y="6375319"/>
          <a:ext cx="838200" cy="7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155611</xdr:rowOff>
    </xdr:from>
    <xdr:to>
      <xdr:col>46</xdr:col>
      <xdr:colOff>38100</xdr:colOff>
      <xdr:row>37</xdr:row>
      <xdr:rowOff>85761</xdr:rowOff>
    </xdr:to>
    <xdr:sp macro="" textlink="">
      <xdr:nvSpPr>
        <xdr:cNvPr id="125" name="楕円 124"/>
        <xdr:cNvSpPr/>
      </xdr:nvSpPr>
      <xdr:spPr>
        <a:xfrm>
          <a:off x="8699500" y="63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31669</xdr:rowOff>
    </xdr:from>
    <xdr:to>
      <xdr:col>50</xdr:col>
      <xdr:colOff>114300</xdr:colOff>
      <xdr:row>37</xdr:row>
      <xdr:rowOff>34961</xdr:rowOff>
    </xdr:to>
    <xdr:cxnSp macro="">
      <xdr:nvCxnSpPr>
        <xdr:cNvPr id="126" name="直線コネクタ 125"/>
        <xdr:cNvCxnSpPr/>
      </xdr:nvCxnSpPr>
      <xdr:spPr>
        <a:xfrm flipV="1">
          <a:off x="8750300" y="6375319"/>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60330</xdr:rowOff>
    </xdr:from>
    <xdr:to>
      <xdr:col>41</xdr:col>
      <xdr:colOff>101600</xdr:colOff>
      <xdr:row>37</xdr:row>
      <xdr:rowOff>161930</xdr:rowOff>
    </xdr:to>
    <xdr:sp macro="" textlink="">
      <xdr:nvSpPr>
        <xdr:cNvPr id="127" name="楕円 126"/>
        <xdr:cNvSpPr/>
      </xdr:nvSpPr>
      <xdr:spPr>
        <a:xfrm>
          <a:off x="7810500" y="640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34961</xdr:rowOff>
    </xdr:from>
    <xdr:to>
      <xdr:col>45</xdr:col>
      <xdr:colOff>177800</xdr:colOff>
      <xdr:row>37</xdr:row>
      <xdr:rowOff>111130</xdr:rowOff>
    </xdr:to>
    <xdr:cxnSp macro="">
      <xdr:nvCxnSpPr>
        <xdr:cNvPr id="128" name="直線コネクタ 127"/>
        <xdr:cNvCxnSpPr/>
      </xdr:nvCxnSpPr>
      <xdr:spPr>
        <a:xfrm flipV="1">
          <a:off x="7861300" y="6378611"/>
          <a:ext cx="889000" cy="7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29" name="n_1aveValue【道路】&#10;一人当たり延長"/>
        <xdr:cNvSpPr txBox="1"/>
      </xdr:nvSpPr>
      <xdr:spPr>
        <a:xfrm>
          <a:off x="9391727" y="678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64223</xdr:rowOff>
    </xdr:from>
    <xdr:ext cx="469744" cy="259045"/>
    <xdr:sp macro="" textlink="">
      <xdr:nvSpPr>
        <xdr:cNvPr id="130" name="n_2aveValue【道路】&#10;一人当たり延長"/>
        <xdr:cNvSpPr txBox="1"/>
      </xdr:nvSpPr>
      <xdr:spPr>
        <a:xfrm>
          <a:off x="85154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84020</xdr:rowOff>
    </xdr:from>
    <xdr:ext cx="469744" cy="259045"/>
    <xdr:sp macro="" textlink="">
      <xdr:nvSpPr>
        <xdr:cNvPr id="131" name="n_3aveValue【道路】&#10;一人当たり延長"/>
        <xdr:cNvSpPr txBox="1"/>
      </xdr:nvSpPr>
      <xdr:spPr>
        <a:xfrm>
          <a:off x="7626427" y="67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98996</xdr:rowOff>
    </xdr:from>
    <xdr:ext cx="534377" cy="259045"/>
    <xdr:sp macro="" textlink="">
      <xdr:nvSpPr>
        <xdr:cNvPr id="132" name="n_1mainValue【道路】&#10;一人当たり延長"/>
        <xdr:cNvSpPr txBox="1"/>
      </xdr:nvSpPr>
      <xdr:spPr>
        <a:xfrm>
          <a:off x="9359411" y="609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102288</xdr:rowOff>
    </xdr:from>
    <xdr:ext cx="534377" cy="259045"/>
    <xdr:sp macro="" textlink="">
      <xdr:nvSpPr>
        <xdr:cNvPr id="133" name="n_2mainValue【道路】&#10;一人当たり延長"/>
        <xdr:cNvSpPr txBox="1"/>
      </xdr:nvSpPr>
      <xdr:spPr>
        <a:xfrm>
          <a:off x="8483111" y="610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7007</xdr:rowOff>
    </xdr:from>
    <xdr:ext cx="534377" cy="259045"/>
    <xdr:sp macro="" textlink="">
      <xdr:nvSpPr>
        <xdr:cNvPr id="134" name="n_3mainValue【道路】&#10;一人当たり延長"/>
        <xdr:cNvSpPr txBox="1"/>
      </xdr:nvSpPr>
      <xdr:spPr>
        <a:xfrm>
          <a:off x="7594111" y="61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65" name="【橋りょう・トンネル】&#10;有形固定資産減価償却率平均値テキスト"/>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159838</xdr:rowOff>
    </xdr:from>
    <xdr:to>
      <xdr:col>24</xdr:col>
      <xdr:colOff>114300</xdr:colOff>
      <xdr:row>59</xdr:row>
      <xdr:rowOff>89988</xdr:rowOff>
    </xdr:to>
    <xdr:sp macro="" textlink="">
      <xdr:nvSpPr>
        <xdr:cNvPr id="175" name="楕円 174"/>
        <xdr:cNvSpPr/>
      </xdr:nvSpPr>
      <xdr:spPr>
        <a:xfrm>
          <a:off x="45847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11265</xdr:rowOff>
    </xdr:from>
    <xdr:ext cx="405111" cy="259045"/>
    <xdr:sp macro="" textlink="">
      <xdr:nvSpPr>
        <xdr:cNvPr id="176" name="【橋りょう・トンネル】&#10;有形固定資産減価償却率該当値テキスト"/>
        <xdr:cNvSpPr txBox="1"/>
      </xdr:nvSpPr>
      <xdr:spPr>
        <a:xfrm>
          <a:off x="4673600" y="995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164737</xdr:rowOff>
    </xdr:from>
    <xdr:to>
      <xdr:col>20</xdr:col>
      <xdr:colOff>38100</xdr:colOff>
      <xdr:row>59</xdr:row>
      <xdr:rowOff>94887</xdr:rowOff>
    </xdr:to>
    <xdr:sp macro="" textlink="">
      <xdr:nvSpPr>
        <xdr:cNvPr id="177" name="楕円 176"/>
        <xdr:cNvSpPr/>
      </xdr:nvSpPr>
      <xdr:spPr>
        <a:xfrm>
          <a:off x="3746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39188</xdr:rowOff>
    </xdr:from>
    <xdr:to>
      <xdr:col>24</xdr:col>
      <xdr:colOff>63500</xdr:colOff>
      <xdr:row>59</xdr:row>
      <xdr:rowOff>44087</xdr:rowOff>
    </xdr:to>
    <xdr:cxnSp macro="">
      <xdr:nvCxnSpPr>
        <xdr:cNvPr id="178" name="直線コネクタ 177"/>
        <xdr:cNvCxnSpPr/>
      </xdr:nvCxnSpPr>
      <xdr:spPr>
        <a:xfrm flipV="1">
          <a:off x="3797300" y="10154738"/>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21046</xdr:rowOff>
    </xdr:from>
    <xdr:to>
      <xdr:col>15</xdr:col>
      <xdr:colOff>101600</xdr:colOff>
      <xdr:row>59</xdr:row>
      <xdr:rowOff>122646</xdr:rowOff>
    </xdr:to>
    <xdr:sp macro="" textlink="">
      <xdr:nvSpPr>
        <xdr:cNvPr id="179" name="楕円 178"/>
        <xdr:cNvSpPr/>
      </xdr:nvSpPr>
      <xdr:spPr>
        <a:xfrm>
          <a:off x="2857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44087</xdr:rowOff>
    </xdr:from>
    <xdr:to>
      <xdr:col>19</xdr:col>
      <xdr:colOff>177800</xdr:colOff>
      <xdr:row>59</xdr:row>
      <xdr:rowOff>71846</xdr:rowOff>
    </xdr:to>
    <xdr:cxnSp macro="">
      <xdr:nvCxnSpPr>
        <xdr:cNvPr id="180" name="直線コネクタ 179"/>
        <xdr:cNvCxnSpPr/>
      </xdr:nvCxnSpPr>
      <xdr:spPr>
        <a:xfrm flipV="1">
          <a:off x="2908300" y="101596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4717</xdr:rowOff>
    </xdr:from>
    <xdr:to>
      <xdr:col>10</xdr:col>
      <xdr:colOff>165100</xdr:colOff>
      <xdr:row>64</xdr:row>
      <xdr:rowOff>106317</xdr:rowOff>
    </xdr:to>
    <xdr:sp macro="" textlink="">
      <xdr:nvSpPr>
        <xdr:cNvPr id="181" name="楕円 180"/>
        <xdr:cNvSpPr/>
      </xdr:nvSpPr>
      <xdr:spPr>
        <a:xfrm>
          <a:off x="1968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71846</xdr:rowOff>
    </xdr:from>
    <xdr:to>
      <xdr:col>15</xdr:col>
      <xdr:colOff>50800</xdr:colOff>
      <xdr:row>64</xdr:row>
      <xdr:rowOff>55517</xdr:rowOff>
    </xdr:to>
    <xdr:cxnSp macro="">
      <xdr:nvCxnSpPr>
        <xdr:cNvPr id="182" name="直線コネクタ 181"/>
        <xdr:cNvCxnSpPr/>
      </xdr:nvCxnSpPr>
      <xdr:spPr>
        <a:xfrm flipV="1">
          <a:off x="2019300" y="10187396"/>
          <a:ext cx="889000" cy="84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3" name="n_1aveValue【橋りょう・トンネル】&#10;有形固定資産減価償却率"/>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84" name="n_2aveValue【橋りょう・トンネル】&#10;有形固定資産減価償却率"/>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85" name="n_3ave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111414</xdr:rowOff>
    </xdr:from>
    <xdr:ext cx="405111" cy="259045"/>
    <xdr:sp macro="" textlink="">
      <xdr:nvSpPr>
        <xdr:cNvPr id="186" name="n_1mainValue【橋りょう・トンネル】&#10;有形固定資産減価償却率"/>
        <xdr:cNvSpPr txBox="1"/>
      </xdr:nvSpPr>
      <xdr:spPr>
        <a:xfrm>
          <a:off x="35820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main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64</xdr:row>
      <xdr:rowOff>97444</xdr:rowOff>
    </xdr:from>
    <xdr:ext cx="340478" cy="259045"/>
    <xdr:sp macro="" textlink="">
      <xdr:nvSpPr>
        <xdr:cNvPr id="188" name="n_3mainValue【橋りょう・トンネル】&#10;有形固定資産減価償却率"/>
        <xdr:cNvSpPr txBox="1"/>
      </xdr:nvSpPr>
      <xdr:spPr>
        <a:xfrm>
          <a:off x="1849061" y="110702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45408</xdr:rowOff>
    </xdr:from>
    <xdr:to>
      <xdr:col>55</xdr:col>
      <xdr:colOff>50800</xdr:colOff>
      <xdr:row>64</xdr:row>
      <xdr:rowOff>147008</xdr:rowOff>
    </xdr:to>
    <xdr:sp macro="" textlink="">
      <xdr:nvSpPr>
        <xdr:cNvPr id="229" name="楕円 228"/>
        <xdr:cNvSpPr/>
      </xdr:nvSpPr>
      <xdr:spPr>
        <a:xfrm>
          <a:off x="10426700" y="1101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99010" cy="259045"/>
    <xdr:sp macro="" textlink="">
      <xdr:nvSpPr>
        <xdr:cNvPr id="230" name="【橋りょう・トンネル】&#10;一人当たり有形固定資産（償却資産）額該当値テキスト"/>
        <xdr:cNvSpPr txBox="1"/>
      </xdr:nvSpPr>
      <xdr:spPr>
        <a:xfrm>
          <a:off x="10515600" y="1096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46217</xdr:rowOff>
    </xdr:from>
    <xdr:to>
      <xdr:col>50</xdr:col>
      <xdr:colOff>165100</xdr:colOff>
      <xdr:row>64</xdr:row>
      <xdr:rowOff>147817</xdr:rowOff>
    </xdr:to>
    <xdr:sp macro="" textlink="">
      <xdr:nvSpPr>
        <xdr:cNvPr id="231" name="楕円 230"/>
        <xdr:cNvSpPr/>
      </xdr:nvSpPr>
      <xdr:spPr>
        <a:xfrm>
          <a:off x="9588500" y="110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96208</xdr:rowOff>
    </xdr:from>
    <xdr:to>
      <xdr:col>55</xdr:col>
      <xdr:colOff>0</xdr:colOff>
      <xdr:row>64</xdr:row>
      <xdr:rowOff>97017</xdr:rowOff>
    </xdr:to>
    <xdr:cxnSp macro="">
      <xdr:nvCxnSpPr>
        <xdr:cNvPr id="232" name="直線コネクタ 231"/>
        <xdr:cNvCxnSpPr/>
      </xdr:nvCxnSpPr>
      <xdr:spPr>
        <a:xfrm flipV="1">
          <a:off x="9639300" y="11069008"/>
          <a:ext cx="8382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46180</xdr:rowOff>
    </xdr:from>
    <xdr:to>
      <xdr:col>46</xdr:col>
      <xdr:colOff>38100</xdr:colOff>
      <xdr:row>64</xdr:row>
      <xdr:rowOff>147780</xdr:rowOff>
    </xdr:to>
    <xdr:sp macro="" textlink="">
      <xdr:nvSpPr>
        <xdr:cNvPr id="233" name="楕円 232"/>
        <xdr:cNvSpPr/>
      </xdr:nvSpPr>
      <xdr:spPr>
        <a:xfrm>
          <a:off x="8699500" y="110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96980</xdr:rowOff>
    </xdr:from>
    <xdr:to>
      <xdr:col>50</xdr:col>
      <xdr:colOff>114300</xdr:colOff>
      <xdr:row>64</xdr:row>
      <xdr:rowOff>97017</xdr:rowOff>
    </xdr:to>
    <xdr:cxnSp macro="">
      <xdr:nvCxnSpPr>
        <xdr:cNvPr id="234" name="直線コネクタ 233"/>
        <xdr:cNvCxnSpPr/>
      </xdr:nvCxnSpPr>
      <xdr:spPr>
        <a:xfrm>
          <a:off x="8750300" y="11069780"/>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77869</xdr:rowOff>
    </xdr:from>
    <xdr:to>
      <xdr:col>41</xdr:col>
      <xdr:colOff>101600</xdr:colOff>
      <xdr:row>65</xdr:row>
      <xdr:rowOff>8019</xdr:rowOff>
    </xdr:to>
    <xdr:sp macro="" textlink="">
      <xdr:nvSpPr>
        <xdr:cNvPr id="235" name="楕円 234"/>
        <xdr:cNvSpPr/>
      </xdr:nvSpPr>
      <xdr:spPr>
        <a:xfrm>
          <a:off x="7810500" y="1105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96980</xdr:rowOff>
    </xdr:from>
    <xdr:to>
      <xdr:col>45</xdr:col>
      <xdr:colOff>177800</xdr:colOff>
      <xdr:row>64</xdr:row>
      <xdr:rowOff>128669</xdr:rowOff>
    </xdr:to>
    <xdr:cxnSp macro="">
      <xdr:nvCxnSpPr>
        <xdr:cNvPr id="236" name="直線コネクタ 235"/>
        <xdr:cNvCxnSpPr/>
      </xdr:nvCxnSpPr>
      <xdr:spPr>
        <a:xfrm flipV="1">
          <a:off x="7861300" y="11069780"/>
          <a:ext cx="889000" cy="3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39" name="n_3aveValue【橋りょう・トンネル】&#10;一人当たり有形固定資産（償却資産）額"/>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138944</xdr:rowOff>
    </xdr:from>
    <xdr:ext cx="599010" cy="259045"/>
    <xdr:sp macro="" textlink="">
      <xdr:nvSpPr>
        <xdr:cNvPr id="240" name="n_1mainValue【橋りょう・トンネル】&#10;一人当たり有形固定資産（償却資産）額"/>
        <xdr:cNvSpPr txBox="1"/>
      </xdr:nvSpPr>
      <xdr:spPr>
        <a:xfrm>
          <a:off x="9327095" y="1111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138907</xdr:rowOff>
    </xdr:from>
    <xdr:ext cx="599010" cy="259045"/>
    <xdr:sp macro="" textlink="">
      <xdr:nvSpPr>
        <xdr:cNvPr id="241" name="n_2mainValue【橋りょう・トンネル】&#10;一人当たり有形固定資産（償却資産）額"/>
        <xdr:cNvSpPr txBox="1"/>
      </xdr:nvSpPr>
      <xdr:spPr>
        <a:xfrm>
          <a:off x="8450795" y="1111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170596</xdr:rowOff>
    </xdr:from>
    <xdr:ext cx="469744" cy="259045"/>
    <xdr:sp macro="" textlink="">
      <xdr:nvSpPr>
        <xdr:cNvPr id="242" name="n_3mainValue【橋りょう・トンネル】&#10;一人当たり有形固定資産（償却資産）額"/>
        <xdr:cNvSpPr txBox="1"/>
      </xdr:nvSpPr>
      <xdr:spPr>
        <a:xfrm>
          <a:off x="7626428" y="1114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8" name="直線コネクタ 267"/>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9"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0" name="直線コネクタ 269"/>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73" name="【公営住宅】&#10;有形固定資産減価償却率平均値テキスト"/>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5" name="フローチャート: 判断 274"/>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6" name="フローチャート: 判断 275"/>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77" name="フローチャート: 判断 276"/>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19957</xdr:rowOff>
    </xdr:from>
    <xdr:to>
      <xdr:col>24</xdr:col>
      <xdr:colOff>114300</xdr:colOff>
      <xdr:row>82</xdr:row>
      <xdr:rowOff>121557</xdr:rowOff>
    </xdr:to>
    <xdr:sp macro="" textlink="">
      <xdr:nvSpPr>
        <xdr:cNvPr id="283" name="楕円 282"/>
        <xdr:cNvSpPr/>
      </xdr:nvSpPr>
      <xdr:spPr>
        <a:xfrm>
          <a:off x="4584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169834</xdr:rowOff>
    </xdr:from>
    <xdr:ext cx="405111" cy="259045"/>
    <xdr:sp macro="" textlink="">
      <xdr:nvSpPr>
        <xdr:cNvPr id="284" name="【公営住宅】&#10;有形固定資産減価償却率該当値テキスト"/>
        <xdr:cNvSpPr txBox="1"/>
      </xdr:nvSpPr>
      <xdr:spPr>
        <a:xfrm>
          <a:off x="4673600" y="1405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170180</xdr:rowOff>
    </xdr:from>
    <xdr:to>
      <xdr:col>20</xdr:col>
      <xdr:colOff>38100</xdr:colOff>
      <xdr:row>82</xdr:row>
      <xdr:rowOff>100330</xdr:rowOff>
    </xdr:to>
    <xdr:sp macro="" textlink="">
      <xdr:nvSpPr>
        <xdr:cNvPr id="285" name="楕円 284"/>
        <xdr:cNvSpPr/>
      </xdr:nvSpPr>
      <xdr:spPr>
        <a:xfrm>
          <a:off x="3746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49530</xdr:rowOff>
    </xdr:from>
    <xdr:to>
      <xdr:col>24</xdr:col>
      <xdr:colOff>63500</xdr:colOff>
      <xdr:row>82</xdr:row>
      <xdr:rowOff>70757</xdr:rowOff>
    </xdr:to>
    <xdr:cxnSp macro="">
      <xdr:nvCxnSpPr>
        <xdr:cNvPr id="286" name="直線コネクタ 285"/>
        <xdr:cNvCxnSpPr/>
      </xdr:nvCxnSpPr>
      <xdr:spPr>
        <a:xfrm>
          <a:off x="3797300" y="1410843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29755</xdr:rowOff>
    </xdr:from>
    <xdr:to>
      <xdr:col>15</xdr:col>
      <xdr:colOff>101600</xdr:colOff>
      <xdr:row>82</xdr:row>
      <xdr:rowOff>131355</xdr:rowOff>
    </xdr:to>
    <xdr:sp macro="" textlink="">
      <xdr:nvSpPr>
        <xdr:cNvPr id="287" name="楕円 286"/>
        <xdr:cNvSpPr/>
      </xdr:nvSpPr>
      <xdr:spPr>
        <a:xfrm>
          <a:off x="2857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49530</xdr:rowOff>
    </xdr:from>
    <xdr:to>
      <xdr:col>19</xdr:col>
      <xdr:colOff>177800</xdr:colOff>
      <xdr:row>82</xdr:row>
      <xdr:rowOff>80555</xdr:rowOff>
    </xdr:to>
    <xdr:cxnSp macro="">
      <xdr:nvCxnSpPr>
        <xdr:cNvPr id="288" name="直線コネクタ 287"/>
        <xdr:cNvCxnSpPr/>
      </xdr:nvCxnSpPr>
      <xdr:spPr>
        <a:xfrm flipV="1">
          <a:off x="2908300" y="1410843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5262</xdr:rowOff>
    </xdr:from>
    <xdr:to>
      <xdr:col>10</xdr:col>
      <xdr:colOff>165100</xdr:colOff>
      <xdr:row>82</xdr:row>
      <xdr:rowOff>106862</xdr:rowOff>
    </xdr:to>
    <xdr:sp macro="" textlink="">
      <xdr:nvSpPr>
        <xdr:cNvPr id="289" name="楕円 288"/>
        <xdr:cNvSpPr/>
      </xdr:nvSpPr>
      <xdr:spPr>
        <a:xfrm>
          <a:off x="19685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56062</xdr:rowOff>
    </xdr:from>
    <xdr:to>
      <xdr:col>15</xdr:col>
      <xdr:colOff>50800</xdr:colOff>
      <xdr:row>82</xdr:row>
      <xdr:rowOff>80555</xdr:rowOff>
    </xdr:to>
    <xdr:cxnSp macro="">
      <xdr:nvCxnSpPr>
        <xdr:cNvPr id="290" name="直線コネクタ 289"/>
        <xdr:cNvCxnSpPr/>
      </xdr:nvCxnSpPr>
      <xdr:spPr>
        <a:xfrm>
          <a:off x="2019300" y="1411496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126654</xdr:rowOff>
    </xdr:from>
    <xdr:ext cx="405111" cy="259045"/>
    <xdr:sp macro="" textlink="">
      <xdr:nvSpPr>
        <xdr:cNvPr id="291" name="n_1aveValue【公営住宅】&#10;有形固定資産減価償却率"/>
        <xdr:cNvSpPr txBox="1"/>
      </xdr:nvSpPr>
      <xdr:spPr>
        <a:xfrm>
          <a:off x="3582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92" name="n_2aveValue【公営住宅】&#10;有形固定資産減価償却率"/>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93" name="n_3aveValue【公営住宅】&#10;有形固定資産減価償却率"/>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91457</xdr:rowOff>
    </xdr:from>
    <xdr:ext cx="405111" cy="259045"/>
    <xdr:sp macro="" textlink="">
      <xdr:nvSpPr>
        <xdr:cNvPr id="294" name="n_1mainValue【公営住宅】&#10;有形固定資産減価償却率"/>
        <xdr:cNvSpPr txBox="1"/>
      </xdr:nvSpPr>
      <xdr:spPr>
        <a:xfrm>
          <a:off x="35820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122482</xdr:rowOff>
    </xdr:from>
    <xdr:ext cx="405111" cy="259045"/>
    <xdr:sp macro="" textlink="">
      <xdr:nvSpPr>
        <xdr:cNvPr id="295" name="n_2mainValue【公営住宅】&#10;有形固定資産減価償却率"/>
        <xdr:cNvSpPr txBox="1"/>
      </xdr:nvSpPr>
      <xdr:spPr>
        <a:xfrm>
          <a:off x="27057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97989</xdr:rowOff>
    </xdr:from>
    <xdr:ext cx="405111" cy="259045"/>
    <xdr:sp macro="" textlink="">
      <xdr:nvSpPr>
        <xdr:cNvPr id="296" name="n_3mainValue【公営住宅】&#10;有形固定資産減価償却率"/>
        <xdr:cNvSpPr txBox="1"/>
      </xdr:nvSpPr>
      <xdr:spPr>
        <a:xfrm>
          <a:off x="18167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2" name="直線コネクタ 321"/>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5"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6" name="直線コネクタ 325"/>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162813</xdr:rowOff>
    </xdr:from>
    <xdr:ext cx="469744" cy="259045"/>
    <xdr:sp macro="" textlink="">
      <xdr:nvSpPr>
        <xdr:cNvPr id="327" name="【公営住宅】&#10;一人当たり面積平均値テキスト"/>
        <xdr:cNvSpPr txBox="1"/>
      </xdr:nvSpPr>
      <xdr:spPr>
        <a:xfrm>
          <a:off x="10515600" y="1473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8" name="フローチャート: 判断 327"/>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9" name="フローチャート: 判断 328"/>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0" name="フローチャート: 判断 329"/>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31" name="フローチャート: 判断 330"/>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108458</xdr:rowOff>
    </xdr:from>
    <xdr:to>
      <xdr:col>55</xdr:col>
      <xdr:colOff>50800</xdr:colOff>
      <xdr:row>86</xdr:row>
      <xdr:rowOff>38608</xdr:rowOff>
    </xdr:to>
    <xdr:sp macro="" textlink="">
      <xdr:nvSpPr>
        <xdr:cNvPr id="337" name="楕円 336"/>
        <xdr:cNvSpPr/>
      </xdr:nvSpPr>
      <xdr:spPr>
        <a:xfrm>
          <a:off x="10426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131335</xdr:rowOff>
    </xdr:from>
    <xdr:ext cx="469744" cy="259045"/>
    <xdr:sp macro="" textlink="">
      <xdr:nvSpPr>
        <xdr:cNvPr id="338" name="【公営住宅】&#10;一人当たり面積該当値テキスト"/>
        <xdr:cNvSpPr txBox="1"/>
      </xdr:nvSpPr>
      <xdr:spPr>
        <a:xfrm>
          <a:off x="10515600" y="1453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108294</xdr:rowOff>
    </xdr:from>
    <xdr:to>
      <xdr:col>50</xdr:col>
      <xdr:colOff>165100</xdr:colOff>
      <xdr:row>86</xdr:row>
      <xdr:rowOff>38444</xdr:rowOff>
    </xdr:to>
    <xdr:sp macro="" textlink="">
      <xdr:nvSpPr>
        <xdr:cNvPr id="339" name="楕円 338"/>
        <xdr:cNvSpPr/>
      </xdr:nvSpPr>
      <xdr:spPr>
        <a:xfrm>
          <a:off x="9588500" y="1468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159094</xdr:rowOff>
    </xdr:from>
    <xdr:to>
      <xdr:col>55</xdr:col>
      <xdr:colOff>0</xdr:colOff>
      <xdr:row>85</xdr:row>
      <xdr:rowOff>159258</xdr:rowOff>
    </xdr:to>
    <xdr:cxnSp macro="">
      <xdr:nvCxnSpPr>
        <xdr:cNvPr id="340" name="直線コネクタ 339"/>
        <xdr:cNvCxnSpPr/>
      </xdr:nvCxnSpPr>
      <xdr:spPr>
        <a:xfrm>
          <a:off x="9639300" y="14732344"/>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102253</xdr:rowOff>
    </xdr:from>
    <xdr:to>
      <xdr:col>46</xdr:col>
      <xdr:colOff>38100</xdr:colOff>
      <xdr:row>86</xdr:row>
      <xdr:rowOff>32403</xdr:rowOff>
    </xdr:to>
    <xdr:sp macro="" textlink="">
      <xdr:nvSpPr>
        <xdr:cNvPr id="341" name="楕円 340"/>
        <xdr:cNvSpPr/>
      </xdr:nvSpPr>
      <xdr:spPr>
        <a:xfrm>
          <a:off x="8699500" y="1467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153053</xdr:rowOff>
    </xdr:from>
    <xdr:to>
      <xdr:col>50</xdr:col>
      <xdr:colOff>114300</xdr:colOff>
      <xdr:row>85</xdr:row>
      <xdr:rowOff>159094</xdr:rowOff>
    </xdr:to>
    <xdr:cxnSp macro="">
      <xdr:nvCxnSpPr>
        <xdr:cNvPr id="342" name="直線コネクタ 341"/>
        <xdr:cNvCxnSpPr/>
      </xdr:nvCxnSpPr>
      <xdr:spPr>
        <a:xfrm>
          <a:off x="8750300" y="14726303"/>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98988</xdr:rowOff>
    </xdr:from>
    <xdr:to>
      <xdr:col>41</xdr:col>
      <xdr:colOff>101600</xdr:colOff>
      <xdr:row>86</xdr:row>
      <xdr:rowOff>29138</xdr:rowOff>
    </xdr:to>
    <xdr:sp macro="" textlink="">
      <xdr:nvSpPr>
        <xdr:cNvPr id="343" name="楕円 342"/>
        <xdr:cNvSpPr/>
      </xdr:nvSpPr>
      <xdr:spPr>
        <a:xfrm>
          <a:off x="7810500" y="1467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149788</xdr:rowOff>
    </xdr:from>
    <xdr:to>
      <xdr:col>45</xdr:col>
      <xdr:colOff>177800</xdr:colOff>
      <xdr:row>85</xdr:row>
      <xdr:rowOff>153053</xdr:rowOff>
    </xdr:to>
    <xdr:cxnSp macro="">
      <xdr:nvCxnSpPr>
        <xdr:cNvPr id="344" name="直線コネクタ 343"/>
        <xdr:cNvCxnSpPr/>
      </xdr:nvCxnSpPr>
      <xdr:spPr>
        <a:xfrm>
          <a:off x="7861300" y="1472303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122317</xdr:rowOff>
    </xdr:from>
    <xdr:ext cx="469744" cy="259045"/>
    <xdr:sp macro="" textlink="">
      <xdr:nvSpPr>
        <xdr:cNvPr id="345" name="n_1aveValue【公営住宅】&#10;一人当たり面積"/>
        <xdr:cNvSpPr txBox="1"/>
      </xdr:nvSpPr>
      <xdr:spPr>
        <a:xfrm>
          <a:off x="9391727" y="1486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109745</xdr:rowOff>
    </xdr:from>
    <xdr:ext cx="469744" cy="259045"/>
    <xdr:sp macro="" textlink="">
      <xdr:nvSpPr>
        <xdr:cNvPr id="346" name="n_2aveValue【公営住宅】&#10;一人当たり面積"/>
        <xdr:cNvSpPr txBox="1"/>
      </xdr:nvSpPr>
      <xdr:spPr>
        <a:xfrm>
          <a:off x="8515427" y="148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122645</xdr:rowOff>
    </xdr:from>
    <xdr:ext cx="469744" cy="259045"/>
    <xdr:sp macro="" textlink="">
      <xdr:nvSpPr>
        <xdr:cNvPr id="347" name="n_3aveValue【公営住宅】&#10;一人当たり面積"/>
        <xdr:cNvSpPr txBox="1"/>
      </xdr:nvSpPr>
      <xdr:spPr>
        <a:xfrm>
          <a:off x="7626427" y="1486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54971</xdr:rowOff>
    </xdr:from>
    <xdr:ext cx="469744" cy="259045"/>
    <xdr:sp macro="" textlink="">
      <xdr:nvSpPr>
        <xdr:cNvPr id="348" name="n_1mainValue【公営住宅】&#10;一人当たり面積"/>
        <xdr:cNvSpPr txBox="1"/>
      </xdr:nvSpPr>
      <xdr:spPr>
        <a:xfrm>
          <a:off x="9391727" y="1445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48930</xdr:rowOff>
    </xdr:from>
    <xdr:ext cx="469744" cy="259045"/>
    <xdr:sp macro="" textlink="">
      <xdr:nvSpPr>
        <xdr:cNvPr id="349" name="n_2mainValue【公営住宅】&#10;一人当たり面積"/>
        <xdr:cNvSpPr txBox="1"/>
      </xdr:nvSpPr>
      <xdr:spPr>
        <a:xfrm>
          <a:off x="8515427" y="144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45665</xdr:rowOff>
    </xdr:from>
    <xdr:ext cx="469744" cy="259045"/>
    <xdr:sp macro="" textlink="">
      <xdr:nvSpPr>
        <xdr:cNvPr id="350" name="n_3mainValue【公営住宅】&#10;一人当たり面積"/>
        <xdr:cNvSpPr txBox="1"/>
      </xdr:nvSpPr>
      <xdr:spPr>
        <a:xfrm>
          <a:off x="7626427" y="1444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92" name="直線コネクタ 391"/>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93"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94" name="直線コネクタ 393"/>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6" name="直線コネクタ 39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397" name="【認定こども園・幼稚園・保育所】&#10;有形固定資産減価償却率平均値テキスト"/>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8" name="フローチャート: 判断 397"/>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99" name="フローチャート: 判断 398"/>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00" name="フローチャート: 判断 399"/>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01" name="フローチャート: 判断 400"/>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4173</xdr:rowOff>
    </xdr:from>
    <xdr:to>
      <xdr:col>85</xdr:col>
      <xdr:colOff>177800</xdr:colOff>
      <xdr:row>38</xdr:row>
      <xdr:rowOff>105773</xdr:rowOff>
    </xdr:to>
    <xdr:sp macro="" textlink="">
      <xdr:nvSpPr>
        <xdr:cNvPr id="407" name="楕円 406"/>
        <xdr:cNvSpPr/>
      </xdr:nvSpPr>
      <xdr:spPr>
        <a:xfrm>
          <a:off x="162687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154050</xdr:rowOff>
    </xdr:from>
    <xdr:ext cx="405111" cy="259045"/>
    <xdr:sp macro="" textlink="">
      <xdr:nvSpPr>
        <xdr:cNvPr id="408" name="【認定こども園・幼稚園・保育所】&#10;有形固定資産減価償却率該当値テキスト"/>
        <xdr:cNvSpPr txBox="1"/>
      </xdr:nvSpPr>
      <xdr:spPr>
        <a:xfrm>
          <a:off x="16357600"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41728</xdr:rowOff>
    </xdr:from>
    <xdr:to>
      <xdr:col>81</xdr:col>
      <xdr:colOff>101600</xdr:colOff>
      <xdr:row>38</xdr:row>
      <xdr:rowOff>143328</xdr:rowOff>
    </xdr:to>
    <xdr:sp macro="" textlink="">
      <xdr:nvSpPr>
        <xdr:cNvPr id="409" name="楕円 408"/>
        <xdr:cNvSpPr/>
      </xdr:nvSpPr>
      <xdr:spPr>
        <a:xfrm>
          <a:off x="15430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54973</xdr:rowOff>
    </xdr:from>
    <xdr:to>
      <xdr:col>85</xdr:col>
      <xdr:colOff>127000</xdr:colOff>
      <xdr:row>38</xdr:row>
      <xdr:rowOff>92528</xdr:rowOff>
    </xdr:to>
    <xdr:cxnSp macro="">
      <xdr:nvCxnSpPr>
        <xdr:cNvPr id="410" name="直線コネクタ 409"/>
        <xdr:cNvCxnSpPr/>
      </xdr:nvCxnSpPr>
      <xdr:spPr>
        <a:xfrm flipV="1">
          <a:off x="15481300" y="657007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77651</xdr:rowOff>
    </xdr:from>
    <xdr:to>
      <xdr:col>76</xdr:col>
      <xdr:colOff>165100</xdr:colOff>
      <xdr:row>39</xdr:row>
      <xdr:rowOff>7801</xdr:rowOff>
    </xdr:to>
    <xdr:sp macro="" textlink="">
      <xdr:nvSpPr>
        <xdr:cNvPr id="411" name="楕円 410"/>
        <xdr:cNvSpPr/>
      </xdr:nvSpPr>
      <xdr:spPr>
        <a:xfrm>
          <a:off x="14541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92528</xdr:rowOff>
    </xdr:from>
    <xdr:to>
      <xdr:col>81</xdr:col>
      <xdr:colOff>50800</xdr:colOff>
      <xdr:row>38</xdr:row>
      <xdr:rowOff>128451</xdr:rowOff>
    </xdr:to>
    <xdr:cxnSp macro="">
      <xdr:nvCxnSpPr>
        <xdr:cNvPr id="412" name="直線コネクタ 411"/>
        <xdr:cNvCxnSpPr/>
      </xdr:nvCxnSpPr>
      <xdr:spPr>
        <a:xfrm flipV="1">
          <a:off x="14592300" y="66076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85816</xdr:rowOff>
    </xdr:from>
    <xdr:to>
      <xdr:col>72</xdr:col>
      <xdr:colOff>38100</xdr:colOff>
      <xdr:row>38</xdr:row>
      <xdr:rowOff>15966</xdr:rowOff>
    </xdr:to>
    <xdr:sp macro="" textlink="">
      <xdr:nvSpPr>
        <xdr:cNvPr id="413" name="楕円 412"/>
        <xdr:cNvSpPr/>
      </xdr:nvSpPr>
      <xdr:spPr>
        <a:xfrm>
          <a:off x="13652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136616</xdr:rowOff>
    </xdr:from>
    <xdr:to>
      <xdr:col>76</xdr:col>
      <xdr:colOff>114300</xdr:colOff>
      <xdr:row>38</xdr:row>
      <xdr:rowOff>128451</xdr:rowOff>
    </xdr:to>
    <xdr:cxnSp macro="">
      <xdr:nvCxnSpPr>
        <xdr:cNvPr id="414" name="直線コネクタ 413"/>
        <xdr:cNvCxnSpPr/>
      </xdr:nvCxnSpPr>
      <xdr:spPr>
        <a:xfrm>
          <a:off x="13703300" y="6480266"/>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415"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416" name="n_2aveValue【認定こども園・幼稚園・保育所】&#10;有形固定資産減価償却率"/>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17"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134455</xdr:rowOff>
    </xdr:from>
    <xdr:ext cx="405111" cy="259045"/>
    <xdr:sp macro="" textlink="">
      <xdr:nvSpPr>
        <xdr:cNvPr id="418" name="n_1mainValue【認定こども園・幼稚園・保育所】&#10;有形固定資産減価償却率"/>
        <xdr:cNvSpPr txBox="1"/>
      </xdr:nvSpPr>
      <xdr:spPr>
        <a:xfrm>
          <a:off x="15266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170378</xdr:rowOff>
    </xdr:from>
    <xdr:ext cx="405111" cy="259045"/>
    <xdr:sp macro="" textlink="">
      <xdr:nvSpPr>
        <xdr:cNvPr id="419" name="n_2mainValue【認定こども園・幼稚園・保育所】&#10;有形固定資産減価償却率"/>
        <xdr:cNvSpPr txBox="1"/>
      </xdr:nvSpPr>
      <xdr:spPr>
        <a:xfrm>
          <a:off x="14389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7093</xdr:rowOff>
    </xdr:from>
    <xdr:ext cx="405111" cy="259045"/>
    <xdr:sp macro="" textlink="">
      <xdr:nvSpPr>
        <xdr:cNvPr id="420" name="n_3mainValue【認定こども園・幼稚園・保育所】&#10;有形固定資産減価償却率"/>
        <xdr:cNvSpPr txBox="1"/>
      </xdr:nvSpPr>
      <xdr:spPr>
        <a:xfrm>
          <a:off x="13500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44" name="直線コネクタ 443"/>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47"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48" name="直線コネクタ 447"/>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49" name="【認定こども園・幼稚園・保育所】&#10;一人当たり面積平均値テキスト"/>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51" name="フローチャート: 判断 450"/>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52" name="フローチャート: 判断 451"/>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53" name="フローチャート: 判断 452"/>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xdr:rowOff>
    </xdr:from>
    <xdr:to>
      <xdr:col>116</xdr:col>
      <xdr:colOff>114300</xdr:colOff>
      <xdr:row>40</xdr:row>
      <xdr:rowOff>115570</xdr:rowOff>
    </xdr:to>
    <xdr:sp macro="" textlink="">
      <xdr:nvSpPr>
        <xdr:cNvPr id="459" name="楕円 458"/>
        <xdr:cNvSpPr/>
      </xdr:nvSpPr>
      <xdr:spPr>
        <a:xfrm>
          <a:off x="22110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163847</xdr:rowOff>
    </xdr:from>
    <xdr:ext cx="469744" cy="259045"/>
    <xdr:sp macro="" textlink="">
      <xdr:nvSpPr>
        <xdr:cNvPr id="460" name="【認定こども園・幼稚園・保育所】&#10;一人当たり面積該当値テキスト"/>
        <xdr:cNvSpPr txBox="1"/>
      </xdr:nvSpPr>
      <xdr:spPr>
        <a:xfrm>
          <a:off x="22199600"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xdr:rowOff>
    </xdr:from>
    <xdr:to>
      <xdr:col>112</xdr:col>
      <xdr:colOff>38100</xdr:colOff>
      <xdr:row>40</xdr:row>
      <xdr:rowOff>115570</xdr:rowOff>
    </xdr:to>
    <xdr:sp macro="" textlink="">
      <xdr:nvSpPr>
        <xdr:cNvPr id="461" name="楕円 460"/>
        <xdr:cNvSpPr/>
      </xdr:nvSpPr>
      <xdr:spPr>
        <a:xfrm>
          <a:off x="21272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64770</xdr:rowOff>
    </xdr:from>
    <xdr:to>
      <xdr:col>116</xdr:col>
      <xdr:colOff>63500</xdr:colOff>
      <xdr:row>40</xdr:row>
      <xdr:rowOff>64770</xdr:rowOff>
    </xdr:to>
    <xdr:cxnSp macro="">
      <xdr:nvCxnSpPr>
        <xdr:cNvPr id="462" name="直線コネクタ 461"/>
        <xdr:cNvCxnSpPr/>
      </xdr:nvCxnSpPr>
      <xdr:spPr>
        <a:xfrm>
          <a:off x="21323300" y="6922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xdr:rowOff>
    </xdr:from>
    <xdr:to>
      <xdr:col>107</xdr:col>
      <xdr:colOff>101600</xdr:colOff>
      <xdr:row>40</xdr:row>
      <xdr:rowOff>115570</xdr:rowOff>
    </xdr:to>
    <xdr:sp macro="" textlink="">
      <xdr:nvSpPr>
        <xdr:cNvPr id="463" name="楕円 462"/>
        <xdr:cNvSpPr/>
      </xdr:nvSpPr>
      <xdr:spPr>
        <a:xfrm>
          <a:off x="20383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64770</xdr:rowOff>
    </xdr:from>
    <xdr:to>
      <xdr:col>111</xdr:col>
      <xdr:colOff>177800</xdr:colOff>
      <xdr:row>40</xdr:row>
      <xdr:rowOff>64770</xdr:rowOff>
    </xdr:to>
    <xdr:cxnSp macro="">
      <xdr:nvCxnSpPr>
        <xdr:cNvPr id="464" name="直線コネクタ 463"/>
        <xdr:cNvCxnSpPr/>
      </xdr:nvCxnSpPr>
      <xdr:spPr>
        <a:xfrm>
          <a:off x="20434300" y="692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29210</xdr:rowOff>
    </xdr:from>
    <xdr:to>
      <xdr:col>102</xdr:col>
      <xdr:colOff>165100</xdr:colOff>
      <xdr:row>41</xdr:row>
      <xdr:rowOff>130810</xdr:rowOff>
    </xdr:to>
    <xdr:sp macro="" textlink="">
      <xdr:nvSpPr>
        <xdr:cNvPr id="465" name="楕円 464"/>
        <xdr:cNvSpPr/>
      </xdr:nvSpPr>
      <xdr:spPr>
        <a:xfrm>
          <a:off x="19494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64770</xdr:rowOff>
    </xdr:from>
    <xdr:to>
      <xdr:col>107</xdr:col>
      <xdr:colOff>50800</xdr:colOff>
      <xdr:row>41</xdr:row>
      <xdr:rowOff>80010</xdr:rowOff>
    </xdr:to>
    <xdr:cxnSp macro="">
      <xdr:nvCxnSpPr>
        <xdr:cNvPr id="466" name="直線コネクタ 465"/>
        <xdr:cNvCxnSpPr/>
      </xdr:nvCxnSpPr>
      <xdr:spPr>
        <a:xfrm flipV="1">
          <a:off x="19545300" y="692277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467" name="n_1aveValue【認定こども園・幼稚園・保育所】&#10;一人当たり面積"/>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68" name="n_2aveValue【認定こども園・幼稚園・保育所】&#10;一人当たり面積"/>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69"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106697</xdr:rowOff>
    </xdr:from>
    <xdr:ext cx="469744" cy="259045"/>
    <xdr:sp macro="" textlink="">
      <xdr:nvSpPr>
        <xdr:cNvPr id="470" name="n_1mainValue【認定こども園・幼稚園・保育所】&#10;一人当たり面積"/>
        <xdr:cNvSpPr txBox="1"/>
      </xdr:nvSpPr>
      <xdr:spPr>
        <a:xfrm>
          <a:off x="210757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106697</xdr:rowOff>
    </xdr:from>
    <xdr:ext cx="469744" cy="259045"/>
    <xdr:sp macro="" textlink="">
      <xdr:nvSpPr>
        <xdr:cNvPr id="471" name="n_2mainValue【認定こども園・幼稚園・保育所】&#10;一人当たり面積"/>
        <xdr:cNvSpPr txBox="1"/>
      </xdr:nvSpPr>
      <xdr:spPr>
        <a:xfrm>
          <a:off x="201994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121937</xdr:rowOff>
    </xdr:from>
    <xdr:ext cx="469744" cy="259045"/>
    <xdr:sp macro="" textlink="">
      <xdr:nvSpPr>
        <xdr:cNvPr id="472" name="n_3mainValue【認定こども園・幼稚園・保育所】&#10;一人当たり面積"/>
        <xdr:cNvSpPr txBox="1"/>
      </xdr:nvSpPr>
      <xdr:spPr>
        <a:xfrm>
          <a:off x="19310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97" name="直線コネクタ 496"/>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98"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99" name="直線コネクタ 498"/>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0"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1" name="直線コネクタ 500"/>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502" name="【学校施設】&#10;有形固定資産減価償却率平均値テキスト"/>
        <xdr:cNvSpPr txBox="1"/>
      </xdr:nvSpPr>
      <xdr:spPr>
        <a:xfrm>
          <a:off x="16357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03" name="フローチャート: 判断 502"/>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04" name="フローチャート: 判断 503"/>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05" name="フローチャート: 判断 504"/>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06" name="フローチャート: 判断 505"/>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512" name="楕円 511"/>
        <xdr:cNvSpPr/>
      </xdr:nvSpPr>
      <xdr:spPr>
        <a:xfrm>
          <a:off x="162687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131462</xdr:rowOff>
    </xdr:from>
    <xdr:ext cx="405111" cy="259045"/>
    <xdr:sp macro="" textlink="">
      <xdr:nvSpPr>
        <xdr:cNvPr id="513" name="【学校施設】&#10;有形固定資産減価償却率該当値テキスト"/>
        <xdr:cNvSpPr txBox="1"/>
      </xdr:nvSpPr>
      <xdr:spPr>
        <a:xfrm>
          <a:off x="16357600"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23495</xdr:rowOff>
    </xdr:from>
    <xdr:to>
      <xdr:col>81</xdr:col>
      <xdr:colOff>101600</xdr:colOff>
      <xdr:row>61</xdr:row>
      <xdr:rowOff>125095</xdr:rowOff>
    </xdr:to>
    <xdr:sp macro="" textlink="">
      <xdr:nvSpPr>
        <xdr:cNvPr id="514" name="楕円 513"/>
        <xdr:cNvSpPr/>
      </xdr:nvSpPr>
      <xdr:spPr>
        <a:xfrm>
          <a:off x="15430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32385</xdr:rowOff>
    </xdr:from>
    <xdr:to>
      <xdr:col>85</xdr:col>
      <xdr:colOff>127000</xdr:colOff>
      <xdr:row>61</xdr:row>
      <xdr:rowOff>74295</xdr:rowOff>
    </xdr:to>
    <xdr:cxnSp macro="">
      <xdr:nvCxnSpPr>
        <xdr:cNvPr id="515" name="直線コネクタ 514"/>
        <xdr:cNvCxnSpPr/>
      </xdr:nvCxnSpPr>
      <xdr:spPr>
        <a:xfrm flipV="1">
          <a:off x="15481300" y="104908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69215</xdr:rowOff>
    </xdr:from>
    <xdr:to>
      <xdr:col>76</xdr:col>
      <xdr:colOff>165100</xdr:colOff>
      <xdr:row>61</xdr:row>
      <xdr:rowOff>170815</xdr:rowOff>
    </xdr:to>
    <xdr:sp macro="" textlink="">
      <xdr:nvSpPr>
        <xdr:cNvPr id="516" name="楕円 515"/>
        <xdr:cNvSpPr/>
      </xdr:nvSpPr>
      <xdr:spPr>
        <a:xfrm>
          <a:off x="14541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74295</xdr:rowOff>
    </xdr:from>
    <xdr:to>
      <xdr:col>81</xdr:col>
      <xdr:colOff>50800</xdr:colOff>
      <xdr:row>61</xdr:row>
      <xdr:rowOff>120015</xdr:rowOff>
    </xdr:to>
    <xdr:cxnSp macro="">
      <xdr:nvCxnSpPr>
        <xdr:cNvPr id="517" name="直線コネクタ 516"/>
        <xdr:cNvCxnSpPr/>
      </xdr:nvCxnSpPr>
      <xdr:spPr>
        <a:xfrm flipV="1">
          <a:off x="14592300" y="105327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114935</xdr:rowOff>
    </xdr:from>
    <xdr:to>
      <xdr:col>72</xdr:col>
      <xdr:colOff>38100</xdr:colOff>
      <xdr:row>62</xdr:row>
      <xdr:rowOff>45085</xdr:rowOff>
    </xdr:to>
    <xdr:sp macro="" textlink="">
      <xdr:nvSpPr>
        <xdr:cNvPr id="518" name="楕円 517"/>
        <xdr:cNvSpPr/>
      </xdr:nvSpPr>
      <xdr:spPr>
        <a:xfrm>
          <a:off x="13652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120015</xdr:rowOff>
    </xdr:from>
    <xdr:to>
      <xdr:col>76</xdr:col>
      <xdr:colOff>114300</xdr:colOff>
      <xdr:row>61</xdr:row>
      <xdr:rowOff>165735</xdr:rowOff>
    </xdr:to>
    <xdr:cxnSp macro="">
      <xdr:nvCxnSpPr>
        <xdr:cNvPr id="519" name="直線コネクタ 518"/>
        <xdr:cNvCxnSpPr/>
      </xdr:nvCxnSpPr>
      <xdr:spPr>
        <a:xfrm flipV="1">
          <a:off x="13703300" y="105784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520" name="n_1aveValue【学校施設】&#10;有形固定資産減価償却率"/>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521" name="n_2aveValue【学校施設】&#10;有形固定資産減価償却率"/>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522" name="n_3aveValue【学校施設】&#10;有形固定資産減価償却率"/>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116222</xdr:rowOff>
    </xdr:from>
    <xdr:ext cx="405111" cy="259045"/>
    <xdr:sp macro="" textlink="">
      <xdr:nvSpPr>
        <xdr:cNvPr id="523" name="n_1mainValue【学校施設】&#10;有形固定資産減価償却率"/>
        <xdr:cNvSpPr txBox="1"/>
      </xdr:nvSpPr>
      <xdr:spPr>
        <a:xfrm>
          <a:off x="152660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161942</xdr:rowOff>
    </xdr:from>
    <xdr:ext cx="405111" cy="259045"/>
    <xdr:sp macro="" textlink="">
      <xdr:nvSpPr>
        <xdr:cNvPr id="524" name="n_2mainValue【学校施設】&#10;有形固定資産減価償却率"/>
        <xdr:cNvSpPr txBox="1"/>
      </xdr:nvSpPr>
      <xdr:spPr>
        <a:xfrm>
          <a:off x="14389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36212</xdr:rowOff>
    </xdr:from>
    <xdr:ext cx="405111" cy="259045"/>
    <xdr:sp macro="" textlink="">
      <xdr:nvSpPr>
        <xdr:cNvPr id="525" name="n_3mainValue【学校施設】&#10;有形固定資産減価償却率"/>
        <xdr:cNvSpPr txBox="1"/>
      </xdr:nvSpPr>
      <xdr:spPr>
        <a:xfrm>
          <a:off x="13500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7" name="直線コネクタ 53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8" name="テキスト ボックス 53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9" name="直線コネクタ 53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0" name="テキスト ボックス 53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1" name="直線コネクタ 54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2" name="テキスト ボックス 54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3" name="直線コネクタ 54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4" name="テキスト ボックス 54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48" name="直線コネクタ 547"/>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49"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50" name="直線コネクタ 549"/>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51"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52" name="直線コネクタ 551"/>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553" name="【学校施設】&#10;一人当たり面積平均値テキスト"/>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54" name="フローチャート: 判断 553"/>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55" name="フローチャート: 判断 554"/>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56" name="フローチャート: 判断 555"/>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57" name="フローチャート: 判断 556"/>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563" name="楕円 562"/>
        <xdr:cNvSpPr/>
      </xdr:nvSpPr>
      <xdr:spPr>
        <a:xfrm>
          <a:off x="22110700" y="105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118381</xdr:rowOff>
    </xdr:from>
    <xdr:ext cx="469744" cy="259045"/>
    <xdr:sp macro="" textlink="">
      <xdr:nvSpPr>
        <xdr:cNvPr id="564" name="【学校施設】&#10;一人当たり面積該当値テキスト"/>
        <xdr:cNvSpPr txBox="1"/>
      </xdr:nvSpPr>
      <xdr:spPr>
        <a:xfrm>
          <a:off x="22199600" y="1040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95504</xdr:rowOff>
    </xdr:from>
    <xdr:to>
      <xdr:col>112</xdr:col>
      <xdr:colOff>38100</xdr:colOff>
      <xdr:row>62</xdr:row>
      <xdr:rowOff>25654</xdr:rowOff>
    </xdr:to>
    <xdr:sp macro="" textlink="">
      <xdr:nvSpPr>
        <xdr:cNvPr id="565" name="楕円 564"/>
        <xdr:cNvSpPr/>
      </xdr:nvSpPr>
      <xdr:spPr>
        <a:xfrm>
          <a:off x="21272500" y="105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146304</xdr:rowOff>
    </xdr:from>
    <xdr:to>
      <xdr:col>116</xdr:col>
      <xdr:colOff>63500</xdr:colOff>
      <xdr:row>61</xdr:row>
      <xdr:rowOff>146304</xdr:rowOff>
    </xdr:to>
    <xdr:cxnSp macro="">
      <xdr:nvCxnSpPr>
        <xdr:cNvPr id="566" name="直線コネクタ 565"/>
        <xdr:cNvCxnSpPr/>
      </xdr:nvCxnSpPr>
      <xdr:spPr>
        <a:xfrm>
          <a:off x="21323300" y="10604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94590</xdr:rowOff>
    </xdr:from>
    <xdr:to>
      <xdr:col>107</xdr:col>
      <xdr:colOff>101600</xdr:colOff>
      <xdr:row>62</xdr:row>
      <xdr:rowOff>24740</xdr:rowOff>
    </xdr:to>
    <xdr:sp macro="" textlink="">
      <xdr:nvSpPr>
        <xdr:cNvPr id="567" name="楕円 566"/>
        <xdr:cNvSpPr/>
      </xdr:nvSpPr>
      <xdr:spPr>
        <a:xfrm>
          <a:off x="20383500" y="1055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145390</xdr:rowOff>
    </xdr:from>
    <xdr:to>
      <xdr:col>111</xdr:col>
      <xdr:colOff>177800</xdr:colOff>
      <xdr:row>61</xdr:row>
      <xdr:rowOff>146304</xdr:rowOff>
    </xdr:to>
    <xdr:cxnSp macro="">
      <xdr:nvCxnSpPr>
        <xdr:cNvPr id="568" name="直線コネクタ 567"/>
        <xdr:cNvCxnSpPr/>
      </xdr:nvCxnSpPr>
      <xdr:spPr>
        <a:xfrm>
          <a:off x="20434300" y="1060384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95962</xdr:rowOff>
    </xdr:from>
    <xdr:to>
      <xdr:col>102</xdr:col>
      <xdr:colOff>165100</xdr:colOff>
      <xdr:row>62</xdr:row>
      <xdr:rowOff>26112</xdr:rowOff>
    </xdr:to>
    <xdr:sp macro="" textlink="">
      <xdr:nvSpPr>
        <xdr:cNvPr id="569" name="楕円 568"/>
        <xdr:cNvSpPr/>
      </xdr:nvSpPr>
      <xdr:spPr>
        <a:xfrm>
          <a:off x="19494500" y="1055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145390</xdr:rowOff>
    </xdr:from>
    <xdr:to>
      <xdr:col>107</xdr:col>
      <xdr:colOff>50800</xdr:colOff>
      <xdr:row>61</xdr:row>
      <xdr:rowOff>146762</xdr:rowOff>
    </xdr:to>
    <xdr:cxnSp macro="">
      <xdr:nvCxnSpPr>
        <xdr:cNvPr id="570" name="直線コネクタ 569"/>
        <xdr:cNvCxnSpPr/>
      </xdr:nvCxnSpPr>
      <xdr:spPr>
        <a:xfrm flipV="1">
          <a:off x="19545300" y="1060384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571" name="n_1aveValue【学校施設】&#10;一人当たり面積"/>
        <xdr:cNvSpPr txBox="1"/>
      </xdr:nvSpPr>
      <xdr:spPr>
        <a:xfrm>
          <a:off x="210757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572" name="n_2aveValue【学校施設】&#10;一人当たり面積"/>
        <xdr:cNvSpPr txBox="1"/>
      </xdr:nvSpPr>
      <xdr:spPr>
        <a:xfrm>
          <a:off x="20199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5808</xdr:rowOff>
    </xdr:from>
    <xdr:ext cx="469744" cy="259045"/>
    <xdr:sp macro="" textlink="">
      <xdr:nvSpPr>
        <xdr:cNvPr id="573" name="n_3aveValue【学校施設】&#10;一人当たり面積"/>
        <xdr:cNvSpPr txBox="1"/>
      </xdr:nvSpPr>
      <xdr:spPr>
        <a:xfrm>
          <a:off x="19310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42181</xdr:rowOff>
    </xdr:from>
    <xdr:ext cx="469744" cy="259045"/>
    <xdr:sp macro="" textlink="">
      <xdr:nvSpPr>
        <xdr:cNvPr id="574" name="n_1mainValue【学校施設】&#10;一人当たり面積"/>
        <xdr:cNvSpPr txBox="1"/>
      </xdr:nvSpPr>
      <xdr:spPr>
        <a:xfrm>
          <a:off x="21075727" y="1032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41267</xdr:rowOff>
    </xdr:from>
    <xdr:ext cx="469744" cy="259045"/>
    <xdr:sp macro="" textlink="">
      <xdr:nvSpPr>
        <xdr:cNvPr id="575" name="n_2mainValue【学校施設】&#10;一人当たり面積"/>
        <xdr:cNvSpPr txBox="1"/>
      </xdr:nvSpPr>
      <xdr:spPr>
        <a:xfrm>
          <a:off x="20199427" y="1032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42639</xdr:rowOff>
    </xdr:from>
    <xdr:ext cx="469744" cy="259045"/>
    <xdr:sp macro="" textlink="">
      <xdr:nvSpPr>
        <xdr:cNvPr id="576" name="n_3mainValue【学校施設】&#10;一人当たり面積"/>
        <xdr:cNvSpPr txBox="1"/>
      </xdr:nvSpPr>
      <xdr:spPr>
        <a:xfrm>
          <a:off x="19310427" y="1032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3" name="直線コネクタ 6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4" name="テキスト ボックス 60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5" name="直線コネクタ 6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6" name="テキスト ボックス 6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7" name="直線コネクタ 6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8" name="テキスト ボックス 6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9" name="直線コネクタ 6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0" name="テキスト ボックス 6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1" name="直線コネクタ 6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2" name="テキスト ボックス 6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3" name="直線コネクタ 6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4" name="テキスト ボックス 61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5" name="直線コネクタ 6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6" name="テキスト ボックス 6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18" name="直線コネクタ 617"/>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19"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20" name="直線コネクタ 619"/>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2" name="直線コネクタ 62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623" name="【公民館】&#10;有形固定資産減価償却率平均値テキスト"/>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24" name="フローチャート: 判断 623"/>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25" name="フローチャート: 判断 624"/>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26" name="フローチャート: 判断 625"/>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627" name="フローチャート: 判断 626"/>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8" name="テキスト ボックス 6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9" name="テキスト ボックス 6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0" name="テキスト ボックス 6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1" name="テキスト ボックス 6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2" name="テキスト ボックス 6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22134</xdr:rowOff>
    </xdr:from>
    <xdr:to>
      <xdr:col>85</xdr:col>
      <xdr:colOff>177800</xdr:colOff>
      <xdr:row>102</xdr:row>
      <xdr:rowOff>123734</xdr:rowOff>
    </xdr:to>
    <xdr:sp macro="" textlink="">
      <xdr:nvSpPr>
        <xdr:cNvPr id="633" name="楕円 632"/>
        <xdr:cNvSpPr/>
      </xdr:nvSpPr>
      <xdr:spPr>
        <a:xfrm>
          <a:off x="162687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45011</xdr:rowOff>
    </xdr:from>
    <xdr:ext cx="405111" cy="259045"/>
    <xdr:sp macro="" textlink="">
      <xdr:nvSpPr>
        <xdr:cNvPr id="634" name="【公民館】&#10;有形固定資産減価償却率該当値テキスト"/>
        <xdr:cNvSpPr txBox="1"/>
      </xdr:nvSpPr>
      <xdr:spPr>
        <a:xfrm>
          <a:off x="16357600" y="1736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59689</xdr:rowOff>
    </xdr:from>
    <xdr:to>
      <xdr:col>81</xdr:col>
      <xdr:colOff>101600</xdr:colOff>
      <xdr:row>102</xdr:row>
      <xdr:rowOff>161289</xdr:rowOff>
    </xdr:to>
    <xdr:sp macro="" textlink="">
      <xdr:nvSpPr>
        <xdr:cNvPr id="635" name="楕円 634"/>
        <xdr:cNvSpPr/>
      </xdr:nvSpPr>
      <xdr:spPr>
        <a:xfrm>
          <a:off x="15430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72934</xdr:rowOff>
    </xdr:from>
    <xdr:to>
      <xdr:col>85</xdr:col>
      <xdr:colOff>127000</xdr:colOff>
      <xdr:row>102</xdr:row>
      <xdr:rowOff>110489</xdr:rowOff>
    </xdr:to>
    <xdr:cxnSp macro="">
      <xdr:nvCxnSpPr>
        <xdr:cNvPr id="636" name="直線コネクタ 635"/>
        <xdr:cNvCxnSpPr/>
      </xdr:nvCxnSpPr>
      <xdr:spPr>
        <a:xfrm flipV="1">
          <a:off x="15481300" y="17560834"/>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95613</xdr:rowOff>
    </xdr:from>
    <xdr:to>
      <xdr:col>76</xdr:col>
      <xdr:colOff>165100</xdr:colOff>
      <xdr:row>103</xdr:row>
      <xdr:rowOff>25763</xdr:rowOff>
    </xdr:to>
    <xdr:sp macro="" textlink="">
      <xdr:nvSpPr>
        <xdr:cNvPr id="637" name="楕円 636"/>
        <xdr:cNvSpPr/>
      </xdr:nvSpPr>
      <xdr:spPr>
        <a:xfrm>
          <a:off x="14541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110489</xdr:rowOff>
    </xdr:from>
    <xdr:to>
      <xdr:col>81</xdr:col>
      <xdr:colOff>50800</xdr:colOff>
      <xdr:row>102</xdr:row>
      <xdr:rowOff>146413</xdr:rowOff>
    </xdr:to>
    <xdr:cxnSp macro="">
      <xdr:nvCxnSpPr>
        <xdr:cNvPr id="638" name="直線コネクタ 637"/>
        <xdr:cNvCxnSpPr/>
      </xdr:nvCxnSpPr>
      <xdr:spPr>
        <a:xfrm flipV="1">
          <a:off x="14592300" y="1759838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141332</xdr:rowOff>
    </xdr:from>
    <xdr:to>
      <xdr:col>72</xdr:col>
      <xdr:colOff>38100</xdr:colOff>
      <xdr:row>103</xdr:row>
      <xdr:rowOff>71482</xdr:rowOff>
    </xdr:to>
    <xdr:sp macro="" textlink="">
      <xdr:nvSpPr>
        <xdr:cNvPr id="639" name="楕円 638"/>
        <xdr:cNvSpPr/>
      </xdr:nvSpPr>
      <xdr:spPr>
        <a:xfrm>
          <a:off x="13652500" y="176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146413</xdr:rowOff>
    </xdr:from>
    <xdr:to>
      <xdr:col>76</xdr:col>
      <xdr:colOff>114300</xdr:colOff>
      <xdr:row>103</xdr:row>
      <xdr:rowOff>20682</xdr:rowOff>
    </xdr:to>
    <xdr:cxnSp macro="">
      <xdr:nvCxnSpPr>
        <xdr:cNvPr id="640" name="直線コネクタ 639"/>
        <xdr:cNvCxnSpPr/>
      </xdr:nvCxnSpPr>
      <xdr:spPr>
        <a:xfrm flipV="1">
          <a:off x="13703300" y="176343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641" name="n_1aveValue【公民館】&#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642" name="n_2aveValue【公民館】&#10;有形固定資産減価償却率"/>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643" name="n_3aveValue【公民館】&#10;有形固定資産減価償却率"/>
        <xdr:cNvSpPr txBox="1"/>
      </xdr:nvSpPr>
      <xdr:spPr>
        <a:xfrm>
          <a:off x="13500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6366</xdr:rowOff>
    </xdr:from>
    <xdr:ext cx="405111" cy="259045"/>
    <xdr:sp macro="" textlink="">
      <xdr:nvSpPr>
        <xdr:cNvPr id="644" name="n_1mainValue【公民館】&#10;有形固定資産減価償却率"/>
        <xdr:cNvSpPr txBox="1"/>
      </xdr:nvSpPr>
      <xdr:spPr>
        <a:xfrm>
          <a:off x="152660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42290</xdr:rowOff>
    </xdr:from>
    <xdr:ext cx="405111" cy="259045"/>
    <xdr:sp macro="" textlink="">
      <xdr:nvSpPr>
        <xdr:cNvPr id="645" name="n_2mainValue【公民館】&#10;有形固定資産減価償却率"/>
        <xdr:cNvSpPr txBox="1"/>
      </xdr:nvSpPr>
      <xdr:spPr>
        <a:xfrm>
          <a:off x="143897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88009</xdr:rowOff>
    </xdr:from>
    <xdr:ext cx="405111" cy="259045"/>
    <xdr:sp macro="" textlink="">
      <xdr:nvSpPr>
        <xdr:cNvPr id="646" name="n_3mainValue【公民館】&#10;有形固定資産減価償却率"/>
        <xdr:cNvSpPr txBox="1"/>
      </xdr:nvSpPr>
      <xdr:spPr>
        <a:xfrm>
          <a:off x="13500744" y="1740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5" name="テキスト ボックス 6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6" name="直線コネクタ 6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7" name="直線コネクタ 6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8" name="テキスト ボックス 6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9" name="直線コネクタ 6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0" name="テキスト ボックス 6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1" name="直線コネクタ 6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2" name="テキスト ボックス 6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3" name="直線コネクタ 6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4" name="テキスト ボックス 6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5" name="直線コネクタ 6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6" name="テキスト ボックス 6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7" name="直線コネクタ 6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8" name="テキスト ボックス 6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0" name="テキスト ボックス 6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672" name="直線コネクタ 671"/>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73"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74" name="直線コネクタ 673"/>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75"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76" name="直線コネクタ 675"/>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116857</xdr:rowOff>
    </xdr:from>
    <xdr:ext cx="469744" cy="259045"/>
    <xdr:sp macro="" textlink="">
      <xdr:nvSpPr>
        <xdr:cNvPr id="677" name="【公民館】&#10;一人当たり面積平均値テキスト"/>
        <xdr:cNvSpPr txBox="1"/>
      </xdr:nvSpPr>
      <xdr:spPr>
        <a:xfrm>
          <a:off x="22199600" y="1811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78" name="フローチャート: 判断 677"/>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679" name="フローチャート: 判断 678"/>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80" name="フローチャート: 判断 679"/>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681" name="フローチャート: 判断 680"/>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89081</xdr:rowOff>
    </xdr:from>
    <xdr:to>
      <xdr:col>116</xdr:col>
      <xdr:colOff>114300</xdr:colOff>
      <xdr:row>108</xdr:row>
      <xdr:rowOff>19231</xdr:rowOff>
    </xdr:to>
    <xdr:sp macro="" textlink="">
      <xdr:nvSpPr>
        <xdr:cNvPr id="687" name="楕円 686"/>
        <xdr:cNvSpPr/>
      </xdr:nvSpPr>
      <xdr:spPr>
        <a:xfrm>
          <a:off x="221107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67508</xdr:rowOff>
    </xdr:from>
    <xdr:ext cx="469744" cy="259045"/>
    <xdr:sp macro="" textlink="">
      <xdr:nvSpPr>
        <xdr:cNvPr id="688" name="【公民館】&#10;一人当たり面積該当値テキスト"/>
        <xdr:cNvSpPr txBox="1"/>
      </xdr:nvSpPr>
      <xdr:spPr>
        <a:xfrm>
          <a:off x="22199600"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89081</xdr:rowOff>
    </xdr:from>
    <xdr:to>
      <xdr:col>112</xdr:col>
      <xdr:colOff>38100</xdr:colOff>
      <xdr:row>108</xdr:row>
      <xdr:rowOff>19231</xdr:rowOff>
    </xdr:to>
    <xdr:sp macro="" textlink="">
      <xdr:nvSpPr>
        <xdr:cNvPr id="689" name="楕円 688"/>
        <xdr:cNvSpPr/>
      </xdr:nvSpPr>
      <xdr:spPr>
        <a:xfrm>
          <a:off x="21272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139881</xdr:rowOff>
    </xdr:from>
    <xdr:to>
      <xdr:col>116</xdr:col>
      <xdr:colOff>63500</xdr:colOff>
      <xdr:row>107</xdr:row>
      <xdr:rowOff>139881</xdr:rowOff>
    </xdr:to>
    <xdr:cxnSp macro="">
      <xdr:nvCxnSpPr>
        <xdr:cNvPr id="690" name="直線コネクタ 689"/>
        <xdr:cNvCxnSpPr/>
      </xdr:nvCxnSpPr>
      <xdr:spPr>
        <a:xfrm>
          <a:off x="21323300" y="184850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89081</xdr:rowOff>
    </xdr:from>
    <xdr:to>
      <xdr:col>107</xdr:col>
      <xdr:colOff>101600</xdr:colOff>
      <xdr:row>108</xdr:row>
      <xdr:rowOff>19231</xdr:rowOff>
    </xdr:to>
    <xdr:sp macro="" textlink="">
      <xdr:nvSpPr>
        <xdr:cNvPr id="691" name="楕円 690"/>
        <xdr:cNvSpPr/>
      </xdr:nvSpPr>
      <xdr:spPr>
        <a:xfrm>
          <a:off x="20383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139881</xdr:rowOff>
    </xdr:from>
    <xdr:to>
      <xdr:col>111</xdr:col>
      <xdr:colOff>177800</xdr:colOff>
      <xdr:row>107</xdr:row>
      <xdr:rowOff>139881</xdr:rowOff>
    </xdr:to>
    <xdr:cxnSp macro="">
      <xdr:nvCxnSpPr>
        <xdr:cNvPr id="692" name="直線コネクタ 691"/>
        <xdr:cNvCxnSpPr/>
      </xdr:nvCxnSpPr>
      <xdr:spPr>
        <a:xfrm>
          <a:off x="20434300" y="18485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89081</xdr:rowOff>
    </xdr:from>
    <xdr:to>
      <xdr:col>102</xdr:col>
      <xdr:colOff>165100</xdr:colOff>
      <xdr:row>108</xdr:row>
      <xdr:rowOff>19231</xdr:rowOff>
    </xdr:to>
    <xdr:sp macro="" textlink="">
      <xdr:nvSpPr>
        <xdr:cNvPr id="693" name="楕円 692"/>
        <xdr:cNvSpPr/>
      </xdr:nvSpPr>
      <xdr:spPr>
        <a:xfrm>
          <a:off x="19494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139881</xdr:rowOff>
    </xdr:from>
    <xdr:to>
      <xdr:col>107</xdr:col>
      <xdr:colOff>50800</xdr:colOff>
      <xdr:row>107</xdr:row>
      <xdr:rowOff>139881</xdr:rowOff>
    </xdr:to>
    <xdr:cxnSp macro="">
      <xdr:nvCxnSpPr>
        <xdr:cNvPr id="694" name="直線コネクタ 693"/>
        <xdr:cNvCxnSpPr/>
      </xdr:nvCxnSpPr>
      <xdr:spPr>
        <a:xfrm>
          <a:off x="19545300" y="18485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695" name="n_1aveValue【公民館】&#10;一人当たり面積"/>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696"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697" name="n_3aveValue【公民館】&#10;一人当たり面積"/>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10358</xdr:rowOff>
    </xdr:from>
    <xdr:ext cx="469744" cy="259045"/>
    <xdr:sp macro="" textlink="">
      <xdr:nvSpPr>
        <xdr:cNvPr id="698" name="n_1mainValue【公民館】&#10;一人当たり面積"/>
        <xdr:cNvSpPr txBox="1"/>
      </xdr:nvSpPr>
      <xdr:spPr>
        <a:xfrm>
          <a:off x="210757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10358</xdr:rowOff>
    </xdr:from>
    <xdr:ext cx="469744" cy="259045"/>
    <xdr:sp macro="" textlink="">
      <xdr:nvSpPr>
        <xdr:cNvPr id="699" name="n_2mainValue【公民館】&#10;一人当たり面積"/>
        <xdr:cNvSpPr txBox="1"/>
      </xdr:nvSpPr>
      <xdr:spPr>
        <a:xfrm>
          <a:off x="20199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10358</xdr:rowOff>
    </xdr:from>
    <xdr:ext cx="469744" cy="259045"/>
    <xdr:sp macro="" textlink="">
      <xdr:nvSpPr>
        <xdr:cNvPr id="700" name="n_3mainValue【公民館】&#10;一人当たり面積"/>
        <xdr:cNvSpPr txBox="1"/>
      </xdr:nvSpPr>
      <xdr:spPr>
        <a:xfrm>
          <a:off x="19310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有形固定資産減価償却率は、公民館を除き、全体的に類似団体と比較して低い水準となっている。</a:t>
          </a:r>
          <a:endParaRPr lang="ja-JP" altLang="ja-JP" sz="1400">
            <a:effectLst/>
          </a:endParaRPr>
        </a:p>
        <a:p>
          <a:r>
            <a:rPr kumimoji="1" lang="ja-JP" altLang="ja-JP" sz="1100">
              <a:solidFill>
                <a:schemeClr val="dk1"/>
              </a:solidFill>
              <a:effectLst/>
              <a:latin typeface="+mn-lt"/>
              <a:ea typeface="+mn-ea"/>
              <a:cs typeface="+mn-cs"/>
            </a:rPr>
            <a:t>今後も施設の維持管理を適切に進める。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29,691
29,447
67.10
12,847,114
12,581,097
258,917
7,487,796
15,059,261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15620</xdr:rowOff>
    </xdr:from>
    <xdr:ext cx="405111" cy="259045"/>
    <xdr:sp macro="" textlink="">
      <xdr:nvSpPr>
        <xdr:cNvPr id="62" name="【図書館】&#10;有形固定資産減価償却率平均値テキスト"/>
        <xdr:cNvSpPr txBox="1"/>
      </xdr:nvSpPr>
      <xdr:spPr>
        <a:xfrm>
          <a:off x="4673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64588</xdr:rowOff>
    </xdr:from>
    <xdr:to>
      <xdr:col>24</xdr:col>
      <xdr:colOff>114300</xdr:colOff>
      <xdr:row>38</xdr:row>
      <xdr:rowOff>166188</xdr:rowOff>
    </xdr:to>
    <xdr:sp macro="" textlink="">
      <xdr:nvSpPr>
        <xdr:cNvPr id="72" name="楕円 71"/>
        <xdr:cNvSpPr/>
      </xdr:nvSpPr>
      <xdr:spPr>
        <a:xfrm>
          <a:off x="45847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43015</xdr:rowOff>
    </xdr:from>
    <xdr:ext cx="405111" cy="259045"/>
    <xdr:sp macro="" textlink="">
      <xdr:nvSpPr>
        <xdr:cNvPr id="73" name="【図書館】&#10;有形固定資産減価償却率該当値テキスト"/>
        <xdr:cNvSpPr txBox="1"/>
      </xdr:nvSpPr>
      <xdr:spPr>
        <a:xfrm>
          <a:off x="4673600"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102144</xdr:rowOff>
    </xdr:from>
    <xdr:to>
      <xdr:col>20</xdr:col>
      <xdr:colOff>38100</xdr:colOff>
      <xdr:row>39</xdr:row>
      <xdr:rowOff>32294</xdr:rowOff>
    </xdr:to>
    <xdr:sp macro="" textlink="">
      <xdr:nvSpPr>
        <xdr:cNvPr id="74" name="楕円 73"/>
        <xdr:cNvSpPr/>
      </xdr:nvSpPr>
      <xdr:spPr>
        <a:xfrm>
          <a:off x="3746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115388</xdr:rowOff>
    </xdr:from>
    <xdr:to>
      <xdr:col>24</xdr:col>
      <xdr:colOff>63500</xdr:colOff>
      <xdr:row>38</xdr:row>
      <xdr:rowOff>152944</xdr:rowOff>
    </xdr:to>
    <xdr:cxnSp macro="">
      <xdr:nvCxnSpPr>
        <xdr:cNvPr id="75" name="直線コネクタ 74"/>
        <xdr:cNvCxnSpPr/>
      </xdr:nvCxnSpPr>
      <xdr:spPr>
        <a:xfrm flipV="1">
          <a:off x="3797300" y="663048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6" name="楕円 75"/>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152944</xdr:rowOff>
    </xdr:from>
    <xdr:to>
      <xdr:col>19</xdr:col>
      <xdr:colOff>177800</xdr:colOff>
      <xdr:row>39</xdr:row>
      <xdr:rowOff>19050</xdr:rowOff>
    </xdr:to>
    <xdr:cxnSp macro="">
      <xdr:nvCxnSpPr>
        <xdr:cNvPr id="77" name="直線コネクタ 76"/>
        <xdr:cNvCxnSpPr/>
      </xdr:nvCxnSpPr>
      <xdr:spPr>
        <a:xfrm flipV="1">
          <a:off x="2908300" y="666804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12337</xdr:rowOff>
    </xdr:from>
    <xdr:to>
      <xdr:col>10</xdr:col>
      <xdr:colOff>165100</xdr:colOff>
      <xdr:row>39</xdr:row>
      <xdr:rowOff>113937</xdr:rowOff>
    </xdr:to>
    <xdr:sp macro="" textlink="">
      <xdr:nvSpPr>
        <xdr:cNvPr id="78" name="楕円 77"/>
        <xdr:cNvSpPr/>
      </xdr:nvSpPr>
      <xdr:spPr>
        <a:xfrm>
          <a:off x="1968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19050</xdr:rowOff>
    </xdr:from>
    <xdr:to>
      <xdr:col>15</xdr:col>
      <xdr:colOff>50800</xdr:colOff>
      <xdr:row>39</xdr:row>
      <xdr:rowOff>63137</xdr:rowOff>
    </xdr:to>
    <xdr:cxnSp macro="">
      <xdr:nvCxnSpPr>
        <xdr:cNvPr id="79" name="直線コネクタ 78"/>
        <xdr:cNvCxnSpPr/>
      </xdr:nvCxnSpPr>
      <xdr:spPr>
        <a:xfrm flipV="1">
          <a:off x="2019300" y="670560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81" name="n_2aveValue【図書館】&#10;有形固定資産減価償却率"/>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2" name="n_3aveValue【図書館】&#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23421</xdr:rowOff>
    </xdr:from>
    <xdr:ext cx="405111" cy="259045"/>
    <xdr:sp macro="" textlink="">
      <xdr:nvSpPr>
        <xdr:cNvPr id="83" name="n_1mainValue【図書館】&#10;有形固定資産減価償却率"/>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4" name="n_2mainValue【図書館】&#10;有形固定資産減価償却率"/>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105064</xdr:rowOff>
    </xdr:from>
    <xdr:ext cx="405111" cy="259045"/>
    <xdr:sp macro="" textlink="">
      <xdr:nvSpPr>
        <xdr:cNvPr id="85" name="n_3mainValue【図書館】&#10;有形固定資産減価償却率"/>
        <xdr:cNvSpPr txBox="1"/>
      </xdr:nvSpPr>
      <xdr:spPr>
        <a:xfrm>
          <a:off x="1816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10" name="【図書館】&#10;一人当たり面積平均値テキスト"/>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xdr:rowOff>
    </xdr:from>
    <xdr:to>
      <xdr:col>55</xdr:col>
      <xdr:colOff>50800</xdr:colOff>
      <xdr:row>38</xdr:row>
      <xdr:rowOff>115570</xdr:rowOff>
    </xdr:to>
    <xdr:sp macro="" textlink="">
      <xdr:nvSpPr>
        <xdr:cNvPr id="120" name="楕円 119"/>
        <xdr:cNvSpPr/>
      </xdr:nvSpPr>
      <xdr:spPr>
        <a:xfrm>
          <a:off x="10426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36847</xdr:rowOff>
    </xdr:from>
    <xdr:ext cx="469744" cy="259045"/>
    <xdr:sp macro="" textlink="">
      <xdr:nvSpPr>
        <xdr:cNvPr id="121" name="【図書館】&#10;一人当たり面積該当値テキスト"/>
        <xdr:cNvSpPr txBox="1"/>
      </xdr:nvSpPr>
      <xdr:spPr>
        <a:xfrm>
          <a:off x="10515600"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xdr:rowOff>
    </xdr:from>
    <xdr:to>
      <xdr:col>50</xdr:col>
      <xdr:colOff>165100</xdr:colOff>
      <xdr:row>38</xdr:row>
      <xdr:rowOff>115570</xdr:rowOff>
    </xdr:to>
    <xdr:sp macro="" textlink="">
      <xdr:nvSpPr>
        <xdr:cNvPr id="122" name="楕円 121"/>
        <xdr:cNvSpPr/>
      </xdr:nvSpPr>
      <xdr:spPr>
        <a:xfrm>
          <a:off x="9588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64770</xdr:rowOff>
    </xdr:from>
    <xdr:to>
      <xdr:col>55</xdr:col>
      <xdr:colOff>0</xdr:colOff>
      <xdr:row>38</xdr:row>
      <xdr:rowOff>64770</xdr:rowOff>
    </xdr:to>
    <xdr:cxnSp macro="">
      <xdr:nvCxnSpPr>
        <xdr:cNvPr id="123" name="直線コネクタ 122"/>
        <xdr:cNvCxnSpPr/>
      </xdr:nvCxnSpPr>
      <xdr:spPr>
        <a:xfrm>
          <a:off x="9639300" y="6579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8255</xdr:rowOff>
    </xdr:from>
    <xdr:to>
      <xdr:col>46</xdr:col>
      <xdr:colOff>38100</xdr:colOff>
      <xdr:row>38</xdr:row>
      <xdr:rowOff>109855</xdr:rowOff>
    </xdr:to>
    <xdr:sp macro="" textlink="">
      <xdr:nvSpPr>
        <xdr:cNvPr id="124" name="楕円 123"/>
        <xdr:cNvSpPr/>
      </xdr:nvSpPr>
      <xdr:spPr>
        <a:xfrm>
          <a:off x="8699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59055</xdr:rowOff>
    </xdr:from>
    <xdr:to>
      <xdr:col>50</xdr:col>
      <xdr:colOff>114300</xdr:colOff>
      <xdr:row>38</xdr:row>
      <xdr:rowOff>64770</xdr:rowOff>
    </xdr:to>
    <xdr:cxnSp macro="">
      <xdr:nvCxnSpPr>
        <xdr:cNvPr id="125" name="直線コネクタ 124"/>
        <xdr:cNvCxnSpPr/>
      </xdr:nvCxnSpPr>
      <xdr:spPr>
        <a:xfrm>
          <a:off x="8750300" y="65741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8255</xdr:rowOff>
    </xdr:from>
    <xdr:to>
      <xdr:col>41</xdr:col>
      <xdr:colOff>101600</xdr:colOff>
      <xdr:row>38</xdr:row>
      <xdr:rowOff>109855</xdr:rowOff>
    </xdr:to>
    <xdr:sp macro="" textlink="">
      <xdr:nvSpPr>
        <xdr:cNvPr id="126" name="楕円 125"/>
        <xdr:cNvSpPr/>
      </xdr:nvSpPr>
      <xdr:spPr>
        <a:xfrm>
          <a:off x="7810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59055</xdr:rowOff>
    </xdr:from>
    <xdr:to>
      <xdr:col>45</xdr:col>
      <xdr:colOff>177800</xdr:colOff>
      <xdr:row>38</xdr:row>
      <xdr:rowOff>59055</xdr:rowOff>
    </xdr:to>
    <xdr:cxnSp macro="">
      <xdr:nvCxnSpPr>
        <xdr:cNvPr id="127" name="直線コネクタ 126"/>
        <xdr:cNvCxnSpPr/>
      </xdr:nvCxnSpPr>
      <xdr:spPr>
        <a:xfrm>
          <a:off x="7861300" y="6574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8" name="n_1aveValue【図書館】&#10;一人当たり面積"/>
        <xdr:cNvSpPr txBox="1"/>
      </xdr:nvSpPr>
      <xdr:spPr>
        <a:xfrm>
          <a:off x="93917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9" name="n_2aveValue【図書館】&#10;一人当たり面積"/>
        <xdr:cNvSpPr txBox="1"/>
      </xdr:nvSpPr>
      <xdr:spPr>
        <a:xfrm>
          <a:off x="8515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95267</xdr:rowOff>
    </xdr:from>
    <xdr:ext cx="469744" cy="259045"/>
    <xdr:sp macro="" textlink="">
      <xdr:nvSpPr>
        <xdr:cNvPr id="130" name="n_3aveValue【図書館】&#10;一人当たり面積"/>
        <xdr:cNvSpPr txBox="1"/>
      </xdr:nvSpPr>
      <xdr:spPr>
        <a:xfrm>
          <a:off x="7626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132097</xdr:rowOff>
    </xdr:from>
    <xdr:ext cx="469744" cy="259045"/>
    <xdr:sp macro="" textlink="">
      <xdr:nvSpPr>
        <xdr:cNvPr id="131" name="n_1mainValue【図書館】&#10;一人当たり面積"/>
        <xdr:cNvSpPr txBox="1"/>
      </xdr:nvSpPr>
      <xdr:spPr>
        <a:xfrm>
          <a:off x="93917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126382</xdr:rowOff>
    </xdr:from>
    <xdr:ext cx="469744" cy="259045"/>
    <xdr:sp macro="" textlink="">
      <xdr:nvSpPr>
        <xdr:cNvPr id="132" name="n_2mainValue【図書館】&#10;一人当たり面積"/>
        <xdr:cNvSpPr txBox="1"/>
      </xdr:nvSpPr>
      <xdr:spPr>
        <a:xfrm>
          <a:off x="8515427" y="62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126382</xdr:rowOff>
    </xdr:from>
    <xdr:ext cx="469744" cy="259045"/>
    <xdr:sp macro="" textlink="">
      <xdr:nvSpPr>
        <xdr:cNvPr id="133" name="n_3mainValue【図書館】&#10;一人当たり面積"/>
        <xdr:cNvSpPr txBox="1"/>
      </xdr:nvSpPr>
      <xdr:spPr>
        <a:xfrm>
          <a:off x="7626427" y="62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63" name="【体育館・プール】&#10;有形固定資産減価償却率平均値テキスト"/>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153035</xdr:rowOff>
    </xdr:from>
    <xdr:to>
      <xdr:col>24</xdr:col>
      <xdr:colOff>114300</xdr:colOff>
      <xdr:row>58</xdr:row>
      <xdr:rowOff>83185</xdr:rowOff>
    </xdr:to>
    <xdr:sp macro="" textlink="">
      <xdr:nvSpPr>
        <xdr:cNvPr id="173" name="楕円 172"/>
        <xdr:cNvSpPr/>
      </xdr:nvSpPr>
      <xdr:spPr>
        <a:xfrm>
          <a:off x="45847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4462</xdr:rowOff>
    </xdr:from>
    <xdr:ext cx="405111" cy="259045"/>
    <xdr:sp macro="" textlink="">
      <xdr:nvSpPr>
        <xdr:cNvPr id="174" name="【体育館・プール】&#10;有形固定資産減価償却率該当値テキスト"/>
        <xdr:cNvSpPr txBox="1"/>
      </xdr:nvSpPr>
      <xdr:spPr>
        <a:xfrm>
          <a:off x="4673600"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145415</xdr:rowOff>
    </xdr:from>
    <xdr:to>
      <xdr:col>20</xdr:col>
      <xdr:colOff>38100</xdr:colOff>
      <xdr:row>58</xdr:row>
      <xdr:rowOff>75565</xdr:rowOff>
    </xdr:to>
    <xdr:sp macro="" textlink="">
      <xdr:nvSpPr>
        <xdr:cNvPr id="175" name="楕円 174"/>
        <xdr:cNvSpPr/>
      </xdr:nvSpPr>
      <xdr:spPr>
        <a:xfrm>
          <a:off x="3746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24765</xdr:rowOff>
    </xdr:from>
    <xdr:to>
      <xdr:col>24</xdr:col>
      <xdr:colOff>63500</xdr:colOff>
      <xdr:row>58</xdr:row>
      <xdr:rowOff>32385</xdr:rowOff>
    </xdr:to>
    <xdr:cxnSp macro="">
      <xdr:nvCxnSpPr>
        <xdr:cNvPr id="176" name="直線コネクタ 175"/>
        <xdr:cNvCxnSpPr/>
      </xdr:nvCxnSpPr>
      <xdr:spPr>
        <a:xfrm>
          <a:off x="3797300" y="996886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17780</xdr:rowOff>
    </xdr:from>
    <xdr:to>
      <xdr:col>15</xdr:col>
      <xdr:colOff>101600</xdr:colOff>
      <xdr:row>58</xdr:row>
      <xdr:rowOff>119380</xdr:rowOff>
    </xdr:to>
    <xdr:sp macro="" textlink="">
      <xdr:nvSpPr>
        <xdr:cNvPr id="177" name="楕円 176"/>
        <xdr:cNvSpPr/>
      </xdr:nvSpPr>
      <xdr:spPr>
        <a:xfrm>
          <a:off x="2857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24765</xdr:rowOff>
    </xdr:from>
    <xdr:to>
      <xdr:col>19</xdr:col>
      <xdr:colOff>177800</xdr:colOff>
      <xdr:row>58</xdr:row>
      <xdr:rowOff>68580</xdr:rowOff>
    </xdr:to>
    <xdr:cxnSp macro="">
      <xdr:nvCxnSpPr>
        <xdr:cNvPr id="178" name="直線コネクタ 177"/>
        <xdr:cNvCxnSpPr/>
      </xdr:nvCxnSpPr>
      <xdr:spPr>
        <a:xfrm flipV="1">
          <a:off x="2908300" y="99688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141605</xdr:rowOff>
    </xdr:from>
    <xdr:to>
      <xdr:col>10</xdr:col>
      <xdr:colOff>165100</xdr:colOff>
      <xdr:row>60</xdr:row>
      <xdr:rowOff>71755</xdr:rowOff>
    </xdr:to>
    <xdr:sp macro="" textlink="">
      <xdr:nvSpPr>
        <xdr:cNvPr id="179" name="楕円 178"/>
        <xdr:cNvSpPr/>
      </xdr:nvSpPr>
      <xdr:spPr>
        <a:xfrm>
          <a:off x="1968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68580</xdr:rowOff>
    </xdr:from>
    <xdr:to>
      <xdr:col>15</xdr:col>
      <xdr:colOff>50800</xdr:colOff>
      <xdr:row>60</xdr:row>
      <xdr:rowOff>20955</xdr:rowOff>
    </xdr:to>
    <xdr:cxnSp macro="">
      <xdr:nvCxnSpPr>
        <xdr:cNvPr id="180" name="直線コネクタ 179"/>
        <xdr:cNvCxnSpPr/>
      </xdr:nvCxnSpPr>
      <xdr:spPr>
        <a:xfrm flipV="1">
          <a:off x="2019300" y="10012680"/>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1"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82"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83" name="n_3aveValue【体育館・プール】&#10;有形固定資産減価償却率"/>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92092</xdr:rowOff>
    </xdr:from>
    <xdr:ext cx="405111" cy="259045"/>
    <xdr:sp macro="" textlink="">
      <xdr:nvSpPr>
        <xdr:cNvPr id="184" name="n_1mainValue【体育館・プール】&#10;有形固定資産減価償却率"/>
        <xdr:cNvSpPr txBox="1"/>
      </xdr:nvSpPr>
      <xdr:spPr>
        <a:xfrm>
          <a:off x="35820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135907</xdr:rowOff>
    </xdr:from>
    <xdr:ext cx="405111" cy="259045"/>
    <xdr:sp macro="" textlink="">
      <xdr:nvSpPr>
        <xdr:cNvPr id="185" name="n_2mainValue【体育館・プール】&#10;有形固定資産減価償却率"/>
        <xdr:cNvSpPr txBox="1"/>
      </xdr:nvSpPr>
      <xdr:spPr>
        <a:xfrm>
          <a:off x="2705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88282</xdr:rowOff>
    </xdr:from>
    <xdr:ext cx="405111" cy="259045"/>
    <xdr:sp macro="" textlink="">
      <xdr:nvSpPr>
        <xdr:cNvPr id="186" name="n_3mainValue【体育館・プール】&#10;有形固定資産減価償却率"/>
        <xdr:cNvSpPr txBox="1"/>
      </xdr:nvSpPr>
      <xdr:spPr>
        <a:xfrm>
          <a:off x="1816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215" name="【体育館・プール】&#10;一人当たり面積平均値テキスト"/>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143510</xdr:rowOff>
    </xdr:from>
    <xdr:to>
      <xdr:col>55</xdr:col>
      <xdr:colOff>50800</xdr:colOff>
      <xdr:row>63</xdr:row>
      <xdr:rowOff>73660</xdr:rowOff>
    </xdr:to>
    <xdr:sp macro="" textlink="">
      <xdr:nvSpPr>
        <xdr:cNvPr id="225" name="楕円 224"/>
        <xdr:cNvSpPr/>
      </xdr:nvSpPr>
      <xdr:spPr>
        <a:xfrm>
          <a:off x="10426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121937</xdr:rowOff>
    </xdr:from>
    <xdr:ext cx="469744" cy="259045"/>
    <xdr:sp macro="" textlink="">
      <xdr:nvSpPr>
        <xdr:cNvPr id="226" name="【体育館・プール】&#10;一人当たり面積該当値テキスト"/>
        <xdr:cNvSpPr txBox="1"/>
      </xdr:nvSpPr>
      <xdr:spPr>
        <a:xfrm>
          <a:off x="10515600"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50165</xdr:rowOff>
    </xdr:from>
    <xdr:to>
      <xdr:col>50</xdr:col>
      <xdr:colOff>165100</xdr:colOff>
      <xdr:row>63</xdr:row>
      <xdr:rowOff>151765</xdr:rowOff>
    </xdr:to>
    <xdr:sp macro="" textlink="">
      <xdr:nvSpPr>
        <xdr:cNvPr id="227" name="楕円 226"/>
        <xdr:cNvSpPr/>
      </xdr:nvSpPr>
      <xdr:spPr>
        <a:xfrm>
          <a:off x="95885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22860</xdr:rowOff>
    </xdr:from>
    <xdr:to>
      <xdr:col>55</xdr:col>
      <xdr:colOff>0</xdr:colOff>
      <xdr:row>63</xdr:row>
      <xdr:rowOff>100965</xdr:rowOff>
    </xdr:to>
    <xdr:cxnSp macro="">
      <xdr:nvCxnSpPr>
        <xdr:cNvPr id="228" name="直線コネクタ 227"/>
        <xdr:cNvCxnSpPr/>
      </xdr:nvCxnSpPr>
      <xdr:spPr>
        <a:xfrm flipV="1">
          <a:off x="9639300" y="1082421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50165</xdr:rowOff>
    </xdr:from>
    <xdr:to>
      <xdr:col>46</xdr:col>
      <xdr:colOff>38100</xdr:colOff>
      <xdr:row>63</xdr:row>
      <xdr:rowOff>151765</xdr:rowOff>
    </xdr:to>
    <xdr:sp macro="" textlink="">
      <xdr:nvSpPr>
        <xdr:cNvPr id="229" name="楕円 228"/>
        <xdr:cNvSpPr/>
      </xdr:nvSpPr>
      <xdr:spPr>
        <a:xfrm>
          <a:off x="86995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100965</xdr:rowOff>
    </xdr:from>
    <xdr:to>
      <xdr:col>50</xdr:col>
      <xdr:colOff>114300</xdr:colOff>
      <xdr:row>63</xdr:row>
      <xdr:rowOff>100965</xdr:rowOff>
    </xdr:to>
    <xdr:cxnSp macro="">
      <xdr:nvCxnSpPr>
        <xdr:cNvPr id="230" name="直線コネクタ 229"/>
        <xdr:cNvCxnSpPr/>
      </xdr:nvCxnSpPr>
      <xdr:spPr>
        <a:xfrm>
          <a:off x="8750300" y="1090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137795</xdr:rowOff>
    </xdr:from>
    <xdr:to>
      <xdr:col>41</xdr:col>
      <xdr:colOff>101600</xdr:colOff>
      <xdr:row>63</xdr:row>
      <xdr:rowOff>67945</xdr:rowOff>
    </xdr:to>
    <xdr:sp macro="" textlink="">
      <xdr:nvSpPr>
        <xdr:cNvPr id="231" name="楕円 230"/>
        <xdr:cNvSpPr/>
      </xdr:nvSpPr>
      <xdr:spPr>
        <a:xfrm>
          <a:off x="7810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17145</xdr:rowOff>
    </xdr:from>
    <xdr:to>
      <xdr:col>45</xdr:col>
      <xdr:colOff>177800</xdr:colOff>
      <xdr:row>63</xdr:row>
      <xdr:rowOff>100965</xdr:rowOff>
    </xdr:to>
    <xdr:cxnSp macro="">
      <xdr:nvCxnSpPr>
        <xdr:cNvPr id="232" name="直線コネクタ 231"/>
        <xdr:cNvCxnSpPr/>
      </xdr:nvCxnSpPr>
      <xdr:spPr>
        <a:xfrm>
          <a:off x="7861300" y="1081849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33"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34"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35" name="n_3aveValue【体育館・プール】&#10;一人当たり面積"/>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142892</xdr:rowOff>
    </xdr:from>
    <xdr:ext cx="469744" cy="259045"/>
    <xdr:sp macro="" textlink="">
      <xdr:nvSpPr>
        <xdr:cNvPr id="236" name="n_1mainValue【体育館・プール】&#10;一人当たり面積"/>
        <xdr:cNvSpPr txBox="1"/>
      </xdr:nvSpPr>
      <xdr:spPr>
        <a:xfrm>
          <a:off x="9391727" y="109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142892</xdr:rowOff>
    </xdr:from>
    <xdr:ext cx="469744" cy="259045"/>
    <xdr:sp macro="" textlink="">
      <xdr:nvSpPr>
        <xdr:cNvPr id="237" name="n_2mainValue【体育館・プール】&#10;一人当たり面積"/>
        <xdr:cNvSpPr txBox="1"/>
      </xdr:nvSpPr>
      <xdr:spPr>
        <a:xfrm>
          <a:off x="8515427" y="109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59072</xdr:rowOff>
    </xdr:from>
    <xdr:ext cx="469744" cy="259045"/>
    <xdr:sp macro="" textlink="">
      <xdr:nvSpPr>
        <xdr:cNvPr id="238" name="n_3mainValue【体育館・プール】&#10;一人当たり面積"/>
        <xdr:cNvSpPr txBox="1"/>
      </xdr:nvSpPr>
      <xdr:spPr>
        <a:xfrm>
          <a:off x="76264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63" name="直線コネクタ 262"/>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64" name="【福祉施設】&#10;有形固定資産減価償却率最小値テキスト"/>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65" name="直線コネクタ 264"/>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68" name="【福祉施設】&#10;有形固定資産減価償却率平均値テキスト"/>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69" name="フローチャート: 判断 268"/>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70" name="フローチャート: 判断 269"/>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71" name="フローチャート: 判断 270"/>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72" name="フローチャート: 判断 271"/>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38736</xdr:rowOff>
    </xdr:from>
    <xdr:to>
      <xdr:col>24</xdr:col>
      <xdr:colOff>114300</xdr:colOff>
      <xdr:row>81</xdr:row>
      <xdr:rowOff>140336</xdr:rowOff>
    </xdr:to>
    <xdr:sp macro="" textlink="">
      <xdr:nvSpPr>
        <xdr:cNvPr id="278" name="楕円 277"/>
        <xdr:cNvSpPr/>
      </xdr:nvSpPr>
      <xdr:spPr>
        <a:xfrm>
          <a:off x="45847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61613</xdr:rowOff>
    </xdr:from>
    <xdr:ext cx="405111" cy="259045"/>
    <xdr:sp macro="" textlink="">
      <xdr:nvSpPr>
        <xdr:cNvPr id="279" name="【福祉施設】&#10;有形固定資産減価償却率該当値テキスト"/>
        <xdr:cNvSpPr txBox="1"/>
      </xdr:nvSpPr>
      <xdr:spPr>
        <a:xfrm>
          <a:off x="4673600"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82550</xdr:rowOff>
    </xdr:from>
    <xdr:to>
      <xdr:col>20</xdr:col>
      <xdr:colOff>38100</xdr:colOff>
      <xdr:row>82</xdr:row>
      <xdr:rowOff>12700</xdr:rowOff>
    </xdr:to>
    <xdr:sp macro="" textlink="">
      <xdr:nvSpPr>
        <xdr:cNvPr id="280" name="楕円 279"/>
        <xdr:cNvSpPr/>
      </xdr:nvSpPr>
      <xdr:spPr>
        <a:xfrm>
          <a:off x="3746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89536</xdr:rowOff>
    </xdr:from>
    <xdr:to>
      <xdr:col>24</xdr:col>
      <xdr:colOff>63500</xdr:colOff>
      <xdr:row>81</xdr:row>
      <xdr:rowOff>133350</xdr:rowOff>
    </xdr:to>
    <xdr:cxnSp macro="">
      <xdr:nvCxnSpPr>
        <xdr:cNvPr id="281" name="直線コネクタ 280"/>
        <xdr:cNvCxnSpPr/>
      </xdr:nvCxnSpPr>
      <xdr:spPr>
        <a:xfrm flipV="1">
          <a:off x="3797300" y="1397698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126364</xdr:rowOff>
    </xdr:from>
    <xdr:to>
      <xdr:col>15</xdr:col>
      <xdr:colOff>101600</xdr:colOff>
      <xdr:row>82</xdr:row>
      <xdr:rowOff>56514</xdr:rowOff>
    </xdr:to>
    <xdr:sp macro="" textlink="">
      <xdr:nvSpPr>
        <xdr:cNvPr id="282" name="楕円 281"/>
        <xdr:cNvSpPr/>
      </xdr:nvSpPr>
      <xdr:spPr>
        <a:xfrm>
          <a:off x="2857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133350</xdr:rowOff>
    </xdr:from>
    <xdr:to>
      <xdr:col>19</xdr:col>
      <xdr:colOff>177800</xdr:colOff>
      <xdr:row>82</xdr:row>
      <xdr:rowOff>5714</xdr:rowOff>
    </xdr:to>
    <xdr:cxnSp macro="">
      <xdr:nvCxnSpPr>
        <xdr:cNvPr id="283" name="直線コネクタ 282"/>
        <xdr:cNvCxnSpPr/>
      </xdr:nvCxnSpPr>
      <xdr:spPr>
        <a:xfrm flipV="1">
          <a:off x="2908300" y="140208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162561</xdr:rowOff>
    </xdr:from>
    <xdr:to>
      <xdr:col>10</xdr:col>
      <xdr:colOff>165100</xdr:colOff>
      <xdr:row>82</xdr:row>
      <xdr:rowOff>92711</xdr:rowOff>
    </xdr:to>
    <xdr:sp macro="" textlink="">
      <xdr:nvSpPr>
        <xdr:cNvPr id="284" name="楕円 283"/>
        <xdr:cNvSpPr/>
      </xdr:nvSpPr>
      <xdr:spPr>
        <a:xfrm>
          <a:off x="1968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5714</xdr:rowOff>
    </xdr:from>
    <xdr:to>
      <xdr:col>15</xdr:col>
      <xdr:colOff>50800</xdr:colOff>
      <xdr:row>82</xdr:row>
      <xdr:rowOff>41911</xdr:rowOff>
    </xdr:to>
    <xdr:cxnSp macro="">
      <xdr:nvCxnSpPr>
        <xdr:cNvPr id="285" name="直線コネクタ 284"/>
        <xdr:cNvCxnSpPr/>
      </xdr:nvCxnSpPr>
      <xdr:spPr>
        <a:xfrm flipV="1">
          <a:off x="2019300" y="140646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76216</xdr:rowOff>
    </xdr:from>
    <xdr:ext cx="405111" cy="259045"/>
    <xdr:sp macro="" textlink="">
      <xdr:nvSpPr>
        <xdr:cNvPr id="286" name="n_1aveValue【福祉施設】&#10;有形固定資産減価償却率"/>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87" name="n_2aveValue【福祉施設】&#10;有形固定資産減価償却率"/>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288" name="n_3aveValue【福祉施設】&#10;有形固定資産減価償却率"/>
        <xdr:cNvSpPr txBox="1"/>
      </xdr:nvSpPr>
      <xdr:spPr>
        <a:xfrm>
          <a:off x="1816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29227</xdr:rowOff>
    </xdr:from>
    <xdr:ext cx="405111" cy="259045"/>
    <xdr:sp macro="" textlink="">
      <xdr:nvSpPr>
        <xdr:cNvPr id="289" name="n_1main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90" name="n_2mainValue【福祉施設】&#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109238</xdr:rowOff>
    </xdr:from>
    <xdr:ext cx="405111" cy="259045"/>
    <xdr:sp macro="" textlink="">
      <xdr:nvSpPr>
        <xdr:cNvPr id="291" name="n_3mainValue【福祉施設】&#10;有形固定資産減価償却率"/>
        <xdr:cNvSpPr txBox="1"/>
      </xdr:nvSpPr>
      <xdr:spPr>
        <a:xfrm>
          <a:off x="1816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17" name="直線コネクタ 316"/>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18" name="【福祉施設】&#10;一人当たり面積最小値テキスト"/>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19" name="直線コネクタ 318"/>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20" name="【福祉施設】&#10;一人当たり面積最大値テキスト"/>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21" name="直線コネクタ 320"/>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163665</xdr:rowOff>
    </xdr:from>
    <xdr:ext cx="469744" cy="259045"/>
    <xdr:sp macro="" textlink="">
      <xdr:nvSpPr>
        <xdr:cNvPr id="322" name="【福祉施設】&#10;一人当たり面積平均値テキスト"/>
        <xdr:cNvSpPr txBox="1"/>
      </xdr:nvSpPr>
      <xdr:spPr>
        <a:xfrm>
          <a:off x="10515600" y="1439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23" name="フローチャート: 判断 322"/>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24" name="フローチャート: 判断 323"/>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25" name="フローチャート: 判断 324"/>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26" name="フローチャート: 判断 325"/>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59145</xdr:rowOff>
    </xdr:from>
    <xdr:to>
      <xdr:col>55</xdr:col>
      <xdr:colOff>50800</xdr:colOff>
      <xdr:row>86</xdr:row>
      <xdr:rowOff>160745</xdr:rowOff>
    </xdr:to>
    <xdr:sp macro="" textlink="">
      <xdr:nvSpPr>
        <xdr:cNvPr id="332" name="楕円 331"/>
        <xdr:cNvSpPr/>
      </xdr:nvSpPr>
      <xdr:spPr>
        <a:xfrm>
          <a:off x="104267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145522</xdr:rowOff>
    </xdr:from>
    <xdr:ext cx="469744" cy="259045"/>
    <xdr:sp macro="" textlink="">
      <xdr:nvSpPr>
        <xdr:cNvPr id="333" name="【福祉施設】&#10;一人当たり面積該当値テキスト"/>
        <xdr:cNvSpPr txBox="1"/>
      </xdr:nvSpPr>
      <xdr:spPr>
        <a:xfrm>
          <a:off x="10515600" y="1471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59145</xdr:rowOff>
    </xdr:from>
    <xdr:to>
      <xdr:col>50</xdr:col>
      <xdr:colOff>165100</xdr:colOff>
      <xdr:row>86</xdr:row>
      <xdr:rowOff>160745</xdr:rowOff>
    </xdr:to>
    <xdr:sp macro="" textlink="">
      <xdr:nvSpPr>
        <xdr:cNvPr id="334" name="楕円 333"/>
        <xdr:cNvSpPr/>
      </xdr:nvSpPr>
      <xdr:spPr>
        <a:xfrm>
          <a:off x="9588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109945</xdr:rowOff>
    </xdr:from>
    <xdr:to>
      <xdr:col>55</xdr:col>
      <xdr:colOff>0</xdr:colOff>
      <xdr:row>86</xdr:row>
      <xdr:rowOff>109945</xdr:rowOff>
    </xdr:to>
    <xdr:cxnSp macro="">
      <xdr:nvCxnSpPr>
        <xdr:cNvPr id="335" name="直線コネクタ 334"/>
        <xdr:cNvCxnSpPr/>
      </xdr:nvCxnSpPr>
      <xdr:spPr>
        <a:xfrm>
          <a:off x="9639300" y="148546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59145</xdr:rowOff>
    </xdr:from>
    <xdr:to>
      <xdr:col>46</xdr:col>
      <xdr:colOff>38100</xdr:colOff>
      <xdr:row>86</xdr:row>
      <xdr:rowOff>160745</xdr:rowOff>
    </xdr:to>
    <xdr:sp macro="" textlink="">
      <xdr:nvSpPr>
        <xdr:cNvPr id="336" name="楕円 335"/>
        <xdr:cNvSpPr/>
      </xdr:nvSpPr>
      <xdr:spPr>
        <a:xfrm>
          <a:off x="8699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109945</xdr:rowOff>
    </xdr:from>
    <xdr:to>
      <xdr:col>50</xdr:col>
      <xdr:colOff>114300</xdr:colOff>
      <xdr:row>86</xdr:row>
      <xdr:rowOff>109945</xdr:rowOff>
    </xdr:to>
    <xdr:cxnSp macro="">
      <xdr:nvCxnSpPr>
        <xdr:cNvPr id="337" name="直線コネクタ 336"/>
        <xdr:cNvCxnSpPr/>
      </xdr:nvCxnSpPr>
      <xdr:spPr>
        <a:xfrm>
          <a:off x="8750300" y="14854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88537</xdr:rowOff>
    </xdr:from>
    <xdr:to>
      <xdr:col>41</xdr:col>
      <xdr:colOff>101600</xdr:colOff>
      <xdr:row>87</xdr:row>
      <xdr:rowOff>18687</xdr:rowOff>
    </xdr:to>
    <xdr:sp macro="" textlink="">
      <xdr:nvSpPr>
        <xdr:cNvPr id="338" name="楕円 337"/>
        <xdr:cNvSpPr/>
      </xdr:nvSpPr>
      <xdr:spPr>
        <a:xfrm>
          <a:off x="78105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109945</xdr:rowOff>
    </xdr:from>
    <xdr:to>
      <xdr:col>45</xdr:col>
      <xdr:colOff>177800</xdr:colOff>
      <xdr:row>86</xdr:row>
      <xdr:rowOff>139337</xdr:rowOff>
    </xdr:to>
    <xdr:cxnSp macro="">
      <xdr:nvCxnSpPr>
        <xdr:cNvPr id="339" name="直線コネクタ 338"/>
        <xdr:cNvCxnSpPr/>
      </xdr:nvCxnSpPr>
      <xdr:spPr>
        <a:xfrm flipV="1">
          <a:off x="7861300" y="1485464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97263</xdr:rowOff>
    </xdr:from>
    <xdr:ext cx="469744" cy="259045"/>
    <xdr:sp macro="" textlink="">
      <xdr:nvSpPr>
        <xdr:cNvPr id="340" name="n_1aveValue【福祉施設】&#10;一人当たり面積"/>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84200</xdr:rowOff>
    </xdr:from>
    <xdr:ext cx="469744" cy="259045"/>
    <xdr:sp macro="" textlink="">
      <xdr:nvSpPr>
        <xdr:cNvPr id="341" name="n_2aveValue【福祉施設】&#10;一人当たり面積"/>
        <xdr:cNvSpPr txBox="1"/>
      </xdr:nvSpPr>
      <xdr:spPr>
        <a:xfrm>
          <a:off x="8515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342" name="n_3aveValue【福祉施設】&#10;一人当たり面積"/>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151872</xdr:rowOff>
    </xdr:from>
    <xdr:ext cx="469744" cy="259045"/>
    <xdr:sp macro="" textlink="">
      <xdr:nvSpPr>
        <xdr:cNvPr id="343" name="n_1mainValue【福祉施設】&#10;一人当たり面積"/>
        <xdr:cNvSpPr txBox="1"/>
      </xdr:nvSpPr>
      <xdr:spPr>
        <a:xfrm>
          <a:off x="93917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151872</xdr:rowOff>
    </xdr:from>
    <xdr:ext cx="469744" cy="259045"/>
    <xdr:sp macro="" textlink="">
      <xdr:nvSpPr>
        <xdr:cNvPr id="344" name="n_2mainValue【福祉施設】&#10;一人当たり面積"/>
        <xdr:cNvSpPr txBox="1"/>
      </xdr:nvSpPr>
      <xdr:spPr>
        <a:xfrm>
          <a:off x="85154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9814</xdr:rowOff>
    </xdr:from>
    <xdr:ext cx="469744" cy="259045"/>
    <xdr:sp macro="" textlink="">
      <xdr:nvSpPr>
        <xdr:cNvPr id="345" name="n_3mainValue【福祉施設】&#10;一人当たり面積"/>
        <xdr:cNvSpPr txBox="1"/>
      </xdr:nvSpPr>
      <xdr:spPr>
        <a:xfrm>
          <a:off x="7626427" y="1492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71" name="直線コネクタ 370"/>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72" name="【市民会館】&#10;有形固定資産減価償却率最小値テキスト"/>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73" name="直線コネクタ 372"/>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5" name="直線コネクタ 37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10721</xdr:rowOff>
    </xdr:from>
    <xdr:ext cx="405111" cy="259045"/>
    <xdr:sp macro="" textlink="">
      <xdr:nvSpPr>
        <xdr:cNvPr id="376" name="【市民会館】&#10;有形固定資産減価償却率平均値テキスト"/>
        <xdr:cNvSpPr txBox="1"/>
      </xdr:nvSpPr>
      <xdr:spPr>
        <a:xfrm>
          <a:off x="4673600" y="17670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77" name="フローチャート: 判断 376"/>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78" name="フローチャート: 判断 377"/>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379" name="フローチャート: 判断 378"/>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380" name="フローチャート: 判断 379"/>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66221</xdr:rowOff>
    </xdr:from>
    <xdr:to>
      <xdr:col>24</xdr:col>
      <xdr:colOff>114300</xdr:colOff>
      <xdr:row>105</xdr:row>
      <xdr:rowOff>167821</xdr:rowOff>
    </xdr:to>
    <xdr:sp macro="" textlink="">
      <xdr:nvSpPr>
        <xdr:cNvPr id="386" name="楕円 385"/>
        <xdr:cNvSpPr/>
      </xdr:nvSpPr>
      <xdr:spPr>
        <a:xfrm>
          <a:off x="45847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44648</xdr:rowOff>
    </xdr:from>
    <xdr:ext cx="405111" cy="259045"/>
    <xdr:sp macro="" textlink="">
      <xdr:nvSpPr>
        <xdr:cNvPr id="387" name="【市民会館】&#10;有形固定資産減価償却率該当値テキスト"/>
        <xdr:cNvSpPr txBox="1"/>
      </xdr:nvSpPr>
      <xdr:spPr>
        <a:xfrm>
          <a:off x="4673600"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98879</xdr:rowOff>
    </xdr:from>
    <xdr:to>
      <xdr:col>20</xdr:col>
      <xdr:colOff>38100</xdr:colOff>
      <xdr:row>106</xdr:row>
      <xdr:rowOff>29029</xdr:rowOff>
    </xdr:to>
    <xdr:sp macro="" textlink="">
      <xdr:nvSpPr>
        <xdr:cNvPr id="388" name="楕円 387"/>
        <xdr:cNvSpPr/>
      </xdr:nvSpPr>
      <xdr:spPr>
        <a:xfrm>
          <a:off x="3746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117021</xdr:rowOff>
    </xdr:from>
    <xdr:to>
      <xdr:col>24</xdr:col>
      <xdr:colOff>63500</xdr:colOff>
      <xdr:row>105</xdr:row>
      <xdr:rowOff>149679</xdr:rowOff>
    </xdr:to>
    <xdr:cxnSp macro="">
      <xdr:nvCxnSpPr>
        <xdr:cNvPr id="389" name="直線コネクタ 388"/>
        <xdr:cNvCxnSpPr/>
      </xdr:nvCxnSpPr>
      <xdr:spPr>
        <a:xfrm flipV="1">
          <a:off x="3797300" y="181192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131536</xdr:rowOff>
    </xdr:from>
    <xdr:to>
      <xdr:col>15</xdr:col>
      <xdr:colOff>101600</xdr:colOff>
      <xdr:row>106</xdr:row>
      <xdr:rowOff>61686</xdr:rowOff>
    </xdr:to>
    <xdr:sp macro="" textlink="">
      <xdr:nvSpPr>
        <xdr:cNvPr id="390" name="楕円 389"/>
        <xdr:cNvSpPr/>
      </xdr:nvSpPr>
      <xdr:spPr>
        <a:xfrm>
          <a:off x="2857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149679</xdr:rowOff>
    </xdr:from>
    <xdr:to>
      <xdr:col>19</xdr:col>
      <xdr:colOff>177800</xdr:colOff>
      <xdr:row>106</xdr:row>
      <xdr:rowOff>10886</xdr:rowOff>
    </xdr:to>
    <xdr:cxnSp macro="">
      <xdr:nvCxnSpPr>
        <xdr:cNvPr id="391" name="直線コネクタ 390"/>
        <xdr:cNvCxnSpPr/>
      </xdr:nvCxnSpPr>
      <xdr:spPr>
        <a:xfrm flipV="1">
          <a:off x="2908300" y="18151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164193</xdr:rowOff>
    </xdr:from>
    <xdr:to>
      <xdr:col>10</xdr:col>
      <xdr:colOff>165100</xdr:colOff>
      <xdr:row>106</xdr:row>
      <xdr:rowOff>94343</xdr:rowOff>
    </xdr:to>
    <xdr:sp macro="" textlink="">
      <xdr:nvSpPr>
        <xdr:cNvPr id="392" name="楕円 391"/>
        <xdr:cNvSpPr/>
      </xdr:nvSpPr>
      <xdr:spPr>
        <a:xfrm>
          <a:off x="1968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10886</xdr:rowOff>
    </xdr:from>
    <xdr:to>
      <xdr:col>15</xdr:col>
      <xdr:colOff>50800</xdr:colOff>
      <xdr:row>106</xdr:row>
      <xdr:rowOff>43543</xdr:rowOff>
    </xdr:to>
    <xdr:cxnSp macro="">
      <xdr:nvCxnSpPr>
        <xdr:cNvPr id="393" name="直線コネクタ 392"/>
        <xdr:cNvCxnSpPr/>
      </xdr:nvCxnSpPr>
      <xdr:spPr>
        <a:xfrm flipV="1">
          <a:off x="2019300" y="18184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99440</xdr:rowOff>
    </xdr:from>
    <xdr:ext cx="405111" cy="259045"/>
    <xdr:sp macro="" textlink="">
      <xdr:nvSpPr>
        <xdr:cNvPr id="394" name="n_1aveValue【市民会館】&#10;有形固定資産減価償却率"/>
        <xdr:cNvSpPr txBox="1"/>
      </xdr:nvSpPr>
      <xdr:spPr>
        <a:xfrm>
          <a:off x="3582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119034</xdr:rowOff>
    </xdr:from>
    <xdr:ext cx="405111" cy="259045"/>
    <xdr:sp macro="" textlink="">
      <xdr:nvSpPr>
        <xdr:cNvPr id="395" name="n_2aveValue【市民会館】&#10;有形固定資産減価償却率"/>
        <xdr:cNvSpPr txBox="1"/>
      </xdr:nvSpPr>
      <xdr:spPr>
        <a:xfrm>
          <a:off x="2705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396" name="n_3aveValue【市民会館】&#10;有形固定資産減価償却率"/>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20156</xdr:rowOff>
    </xdr:from>
    <xdr:ext cx="405111" cy="259045"/>
    <xdr:sp macro="" textlink="">
      <xdr:nvSpPr>
        <xdr:cNvPr id="397" name="n_1mainValue【市民会館】&#10;有形固定資産減価償却率"/>
        <xdr:cNvSpPr txBox="1"/>
      </xdr:nvSpPr>
      <xdr:spPr>
        <a:xfrm>
          <a:off x="35820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52813</xdr:rowOff>
    </xdr:from>
    <xdr:ext cx="405111" cy="259045"/>
    <xdr:sp macro="" textlink="">
      <xdr:nvSpPr>
        <xdr:cNvPr id="398" name="n_2mainValue【市民会館】&#10;有形固定資産減価償却率"/>
        <xdr:cNvSpPr txBox="1"/>
      </xdr:nvSpPr>
      <xdr:spPr>
        <a:xfrm>
          <a:off x="2705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85470</xdr:rowOff>
    </xdr:from>
    <xdr:ext cx="405111" cy="259045"/>
    <xdr:sp macro="" textlink="">
      <xdr:nvSpPr>
        <xdr:cNvPr id="399" name="n_3mainValue【市民会館】&#10;有形固定資産減価償却率"/>
        <xdr:cNvSpPr txBox="1"/>
      </xdr:nvSpPr>
      <xdr:spPr>
        <a:xfrm>
          <a:off x="18167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0" name="直線コネクタ 40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1" name="テキスト ボックス 41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2" name="直線コネクタ 41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3" name="テキスト ボックス 41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4" name="直線コネクタ 41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5" name="テキスト ボックス 41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6" name="直線コネクタ 41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7" name="テキスト ボックス 41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421" name="直線コネクタ 420"/>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22"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23" name="直線コネクタ 422"/>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424" name="【市民会館】&#10;一人当たり面積最大値テキスト"/>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425" name="直線コネクタ 424"/>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27703</xdr:rowOff>
    </xdr:from>
    <xdr:ext cx="469744" cy="259045"/>
    <xdr:sp macro="" textlink="">
      <xdr:nvSpPr>
        <xdr:cNvPr id="426" name="【市民会館】&#10;一人当たり面積平均値テキスト"/>
        <xdr:cNvSpPr txBox="1"/>
      </xdr:nvSpPr>
      <xdr:spPr>
        <a:xfrm>
          <a:off x="10515600" y="1802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427" name="フローチャート: 判断 426"/>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428" name="フローチャート: 判断 427"/>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429" name="フローチャート: 判断 428"/>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30" name="フローチャート: 判断 429"/>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436" name="楕円 435"/>
        <xdr:cNvSpPr/>
      </xdr:nvSpPr>
      <xdr:spPr>
        <a:xfrm>
          <a:off x="104267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92981</xdr:rowOff>
    </xdr:from>
    <xdr:ext cx="469744" cy="259045"/>
    <xdr:sp macro="" textlink="">
      <xdr:nvSpPr>
        <xdr:cNvPr id="437" name="【市民会館】&#10;一人当たり面積該当値テキスト"/>
        <xdr:cNvSpPr txBox="1"/>
      </xdr:nvSpPr>
      <xdr:spPr>
        <a:xfrm>
          <a:off x="10515600" y="1826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114554</xdr:rowOff>
    </xdr:from>
    <xdr:to>
      <xdr:col>50</xdr:col>
      <xdr:colOff>165100</xdr:colOff>
      <xdr:row>107</xdr:row>
      <xdr:rowOff>44704</xdr:rowOff>
    </xdr:to>
    <xdr:sp macro="" textlink="">
      <xdr:nvSpPr>
        <xdr:cNvPr id="438" name="楕円 437"/>
        <xdr:cNvSpPr/>
      </xdr:nvSpPr>
      <xdr:spPr>
        <a:xfrm>
          <a:off x="9588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165354</xdr:rowOff>
    </xdr:from>
    <xdr:to>
      <xdr:col>55</xdr:col>
      <xdr:colOff>0</xdr:colOff>
      <xdr:row>106</xdr:row>
      <xdr:rowOff>165354</xdr:rowOff>
    </xdr:to>
    <xdr:cxnSp macro="">
      <xdr:nvCxnSpPr>
        <xdr:cNvPr id="439" name="直線コネクタ 438"/>
        <xdr:cNvCxnSpPr/>
      </xdr:nvCxnSpPr>
      <xdr:spPr>
        <a:xfrm>
          <a:off x="9639300" y="183390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114554</xdr:rowOff>
    </xdr:from>
    <xdr:to>
      <xdr:col>46</xdr:col>
      <xdr:colOff>38100</xdr:colOff>
      <xdr:row>107</xdr:row>
      <xdr:rowOff>44704</xdr:rowOff>
    </xdr:to>
    <xdr:sp macro="" textlink="">
      <xdr:nvSpPr>
        <xdr:cNvPr id="440" name="楕円 439"/>
        <xdr:cNvSpPr/>
      </xdr:nvSpPr>
      <xdr:spPr>
        <a:xfrm>
          <a:off x="8699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165354</xdr:rowOff>
    </xdr:from>
    <xdr:to>
      <xdr:col>50</xdr:col>
      <xdr:colOff>114300</xdr:colOff>
      <xdr:row>106</xdr:row>
      <xdr:rowOff>165354</xdr:rowOff>
    </xdr:to>
    <xdr:cxnSp macro="">
      <xdr:nvCxnSpPr>
        <xdr:cNvPr id="441" name="直線コネクタ 440"/>
        <xdr:cNvCxnSpPr/>
      </xdr:nvCxnSpPr>
      <xdr:spPr>
        <a:xfrm>
          <a:off x="8750300" y="183390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114554</xdr:rowOff>
    </xdr:from>
    <xdr:to>
      <xdr:col>41</xdr:col>
      <xdr:colOff>101600</xdr:colOff>
      <xdr:row>107</xdr:row>
      <xdr:rowOff>44704</xdr:rowOff>
    </xdr:to>
    <xdr:sp macro="" textlink="">
      <xdr:nvSpPr>
        <xdr:cNvPr id="442" name="楕円 441"/>
        <xdr:cNvSpPr/>
      </xdr:nvSpPr>
      <xdr:spPr>
        <a:xfrm>
          <a:off x="7810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165354</xdr:rowOff>
    </xdr:from>
    <xdr:to>
      <xdr:col>45</xdr:col>
      <xdr:colOff>177800</xdr:colOff>
      <xdr:row>106</xdr:row>
      <xdr:rowOff>165354</xdr:rowOff>
    </xdr:to>
    <xdr:cxnSp macro="">
      <xdr:nvCxnSpPr>
        <xdr:cNvPr id="443" name="直線コネクタ 442"/>
        <xdr:cNvCxnSpPr/>
      </xdr:nvCxnSpPr>
      <xdr:spPr>
        <a:xfrm>
          <a:off x="7861300" y="183390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157242</xdr:rowOff>
    </xdr:from>
    <xdr:ext cx="469744" cy="259045"/>
    <xdr:sp macro="" textlink="">
      <xdr:nvSpPr>
        <xdr:cNvPr id="444" name="n_1aveValue【市民会館】&#10;一人当たり面積"/>
        <xdr:cNvSpPr txBox="1"/>
      </xdr:nvSpPr>
      <xdr:spPr>
        <a:xfrm>
          <a:off x="9391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150385</xdr:rowOff>
    </xdr:from>
    <xdr:ext cx="469744" cy="259045"/>
    <xdr:sp macro="" textlink="">
      <xdr:nvSpPr>
        <xdr:cNvPr id="445" name="n_2aveValue【市民会館】&#10;一人当たり面積"/>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446" name="n_3aveValue【市民会館】&#10;一人当たり面積"/>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35831</xdr:rowOff>
    </xdr:from>
    <xdr:ext cx="469744" cy="259045"/>
    <xdr:sp macro="" textlink="">
      <xdr:nvSpPr>
        <xdr:cNvPr id="447" name="n_1mainValue【市民会館】&#10;一人当たり面積"/>
        <xdr:cNvSpPr txBox="1"/>
      </xdr:nvSpPr>
      <xdr:spPr>
        <a:xfrm>
          <a:off x="93917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35831</xdr:rowOff>
    </xdr:from>
    <xdr:ext cx="469744" cy="259045"/>
    <xdr:sp macro="" textlink="">
      <xdr:nvSpPr>
        <xdr:cNvPr id="448" name="n_2mainValue【市民会館】&#10;一人当たり面積"/>
        <xdr:cNvSpPr txBox="1"/>
      </xdr:nvSpPr>
      <xdr:spPr>
        <a:xfrm>
          <a:off x="85154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35831</xdr:rowOff>
    </xdr:from>
    <xdr:ext cx="469744" cy="259045"/>
    <xdr:sp macro="" textlink="">
      <xdr:nvSpPr>
        <xdr:cNvPr id="449" name="n_3mainValue【市民会館】&#10;一人当たり面積"/>
        <xdr:cNvSpPr txBox="1"/>
      </xdr:nvSpPr>
      <xdr:spPr>
        <a:xfrm>
          <a:off x="76264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75" name="直線コネクタ 474"/>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76"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77" name="直線コネクタ 47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478"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79" name="直線コネクタ 478"/>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480" name="【一般廃棄物処理施設】&#10;有形固定資産減価償却率平均値テキスト"/>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81" name="フローチャート: 判断 480"/>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482" name="フローチャート: 判断 481"/>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483" name="フローチャート: 判断 482"/>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84" name="フローチャート: 判断 483"/>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154396</xdr:rowOff>
    </xdr:from>
    <xdr:to>
      <xdr:col>85</xdr:col>
      <xdr:colOff>177800</xdr:colOff>
      <xdr:row>35</xdr:row>
      <xdr:rowOff>84546</xdr:rowOff>
    </xdr:to>
    <xdr:sp macro="" textlink="">
      <xdr:nvSpPr>
        <xdr:cNvPr id="490" name="楕円 489"/>
        <xdr:cNvSpPr/>
      </xdr:nvSpPr>
      <xdr:spPr>
        <a:xfrm>
          <a:off x="162687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5823</xdr:rowOff>
    </xdr:from>
    <xdr:ext cx="405111" cy="259045"/>
    <xdr:sp macro="" textlink="">
      <xdr:nvSpPr>
        <xdr:cNvPr id="491" name="【一般廃棄物処理施設】&#10;有形固定資産減価償却率該当値テキスト"/>
        <xdr:cNvSpPr txBox="1"/>
      </xdr:nvSpPr>
      <xdr:spPr>
        <a:xfrm>
          <a:off x="16357600" y="583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58057</xdr:rowOff>
    </xdr:from>
    <xdr:to>
      <xdr:col>81</xdr:col>
      <xdr:colOff>101600</xdr:colOff>
      <xdr:row>38</xdr:row>
      <xdr:rowOff>159657</xdr:rowOff>
    </xdr:to>
    <xdr:sp macro="" textlink="">
      <xdr:nvSpPr>
        <xdr:cNvPr id="492" name="楕円 491"/>
        <xdr:cNvSpPr/>
      </xdr:nvSpPr>
      <xdr:spPr>
        <a:xfrm>
          <a:off x="15430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33746</xdr:rowOff>
    </xdr:from>
    <xdr:to>
      <xdr:col>85</xdr:col>
      <xdr:colOff>127000</xdr:colOff>
      <xdr:row>38</xdr:row>
      <xdr:rowOff>108857</xdr:rowOff>
    </xdr:to>
    <xdr:cxnSp macro="">
      <xdr:nvCxnSpPr>
        <xdr:cNvPr id="493" name="直線コネクタ 492"/>
        <xdr:cNvCxnSpPr/>
      </xdr:nvCxnSpPr>
      <xdr:spPr>
        <a:xfrm flipV="1">
          <a:off x="15481300" y="6034496"/>
          <a:ext cx="838200" cy="58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97246</xdr:rowOff>
    </xdr:from>
    <xdr:to>
      <xdr:col>76</xdr:col>
      <xdr:colOff>165100</xdr:colOff>
      <xdr:row>39</xdr:row>
      <xdr:rowOff>27396</xdr:rowOff>
    </xdr:to>
    <xdr:sp macro="" textlink="">
      <xdr:nvSpPr>
        <xdr:cNvPr id="494" name="楕円 493"/>
        <xdr:cNvSpPr/>
      </xdr:nvSpPr>
      <xdr:spPr>
        <a:xfrm>
          <a:off x="14541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108857</xdr:rowOff>
    </xdr:from>
    <xdr:to>
      <xdr:col>81</xdr:col>
      <xdr:colOff>50800</xdr:colOff>
      <xdr:row>38</xdr:row>
      <xdr:rowOff>148046</xdr:rowOff>
    </xdr:to>
    <xdr:cxnSp macro="">
      <xdr:nvCxnSpPr>
        <xdr:cNvPr id="495" name="直線コネクタ 494"/>
        <xdr:cNvCxnSpPr/>
      </xdr:nvCxnSpPr>
      <xdr:spPr>
        <a:xfrm flipV="1">
          <a:off x="14592300" y="662395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116840</xdr:rowOff>
    </xdr:from>
    <xdr:to>
      <xdr:col>72</xdr:col>
      <xdr:colOff>38100</xdr:colOff>
      <xdr:row>36</xdr:row>
      <xdr:rowOff>46990</xdr:rowOff>
    </xdr:to>
    <xdr:sp macro="" textlink="">
      <xdr:nvSpPr>
        <xdr:cNvPr id="496" name="楕円 495"/>
        <xdr:cNvSpPr/>
      </xdr:nvSpPr>
      <xdr:spPr>
        <a:xfrm>
          <a:off x="13652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167640</xdr:rowOff>
    </xdr:from>
    <xdr:to>
      <xdr:col>76</xdr:col>
      <xdr:colOff>114300</xdr:colOff>
      <xdr:row>38</xdr:row>
      <xdr:rowOff>148046</xdr:rowOff>
    </xdr:to>
    <xdr:cxnSp macro="">
      <xdr:nvCxnSpPr>
        <xdr:cNvPr id="497" name="直線コネクタ 496"/>
        <xdr:cNvCxnSpPr/>
      </xdr:nvCxnSpPr>
      <xdr:spPr>
        <a:xfrm>
          <a:off x="13703300" y="6168390"/>
          <a:ext cx="889000" cy="49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32493</xdr:rowOff>
    </xdr:from>
    <xdr:ext cx="405111" cy="259045"/>
    <xdr:sp macro="" textlink="">
      <xdr:nvSpPr>
        <xdr:cNvPr id="498" name="n_1aveValue【一般廃棄物処理施設】&#10;有形固定資産減価償却率"/>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499"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60977</xdr:rowOff>
    </xdr:from>
    <xdr:ext cx="405111" cy="259045"/>
    <xdr:sp macro="" textlink="">
      <xdr:nvSpPr>
        <xdr:cNvPr id="500" name="n_3aveValue【一般廃棄物処理施設】&#10;有形固定資産減価償却率"/>
        <xdr:cNvSpPr txBox="1"/>
      </xdr:nvSpPr>
      <xdr:spPr>
        <a:xfrm>
          <a:off x="13500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150784</xdr:rowOff>
    </xdr:from>
    <xdr:ext cx="405111" cy="259045"/>
    <xdr:sp macro="" textlink="">
      <xdr:nvSpPr>
        <xdr:cNvPr id="501" name="n_1mainValue【一般廃棄物処理施設】&#10;有形固定資産減価償却率"/>
        <xdr:cNvSpPr txBox="1"/>
      </xdr:nvSpPr>
      <xdr:spPr>
        <a:xfrm>
          <a:off x="15266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18523</xdr:rowOff>
    </xdr:from>
    <xdr:ext cx="405111" cy="259045"/>
    <xdr:sp macro="" textlink="">
      <xdr:nvSpPr>
        <xdr:cNvPr id="502" name="n_2mainValue【一般廃棄物処理施設】&#10;有形固定資産減価償却率"/>
        <xdr:cNvSpPr txBox="1"/>
      </xdr:nvSpPr>
      <xdr:spPr>
        <a:xfrm>
          <a:off x="143897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63517</xdr:rowOff>
    </xdr:from>
    <xdr:ext cx="405111" cy="259045"/>
    <xdr:sp macro="" textlink="">
      <xdr:nvSpPr>
        <xdr:cNvPr id="503" name="n_3mainValue【一般廃棄物処理施設】&#10;有形固定資産減価償却率"/>
        <xdr:cNvSpPr txBox="1"/>
      </xdr:nvSpPr>
      <xdr:spPr>
        <a:xfrm>
          <a:off x="13500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4" name="直線コネクタ 513"/>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5" name="テキスト ボックス 514"/>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18" name="直線コネクタ 517"/>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19" name="テキスト ボックス 518"/>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1" name="テキスト ボックス 5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523" name="直線コネクタ 522"/>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24"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25" name="直線コネクタ 524"/>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526"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527" name="直線コネクタ 526"/>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528" name="【一般廃棄物処理施設】&#10;一人当たり有形固定資産（償却資産）額平均値テキスト"/>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529" name="フローチャート: 判断 528"/>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530" name="フローチャート: 判断 529"/>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531" name="フローチャート: 判断 530"/>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532" name="フローチャート: 判断 531"/>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86962</xdr:rowOff>
    </xdr:from>
    <xdr:to>
      <xdr:col>116</xdr:col>
      <xdr:colOff>114300</xdr:colOff>
      <xdr:row>39</xdr:row>
      <xdr:rowOff>17112</xdr:rowOff>
    </xdr:to>
    <xdr:sp macro="" textlink="">
      <xdr:nvSpPr>
        <xdr:cNvPr id="538" name="楕円 537"/>
        <xdr:cNvSpPr/>
      </xdr:nvSpPr>
      <xdr:spPr>
        <a:xfrm>
          <a:off x="22110700" y="660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109839</xdr:rowOff>
    </xdr:from>
    <xdr:ext cx="534377" cy="259045"/>
    <xdr:sp macro="" textlink="">
      <xdr:nvSpPr>
        <xdr:cNvPr id="539" name="【一般廃棄物処理施設】&#10;一人当たり有形固定資産（償却資産）額該当値テキスト"/>
        <xdr:cNvSpPr txBox="1"/>
      </xdr:nvSpPr>
      <xdr:spPr>
        <a:xfrm>
          <a:off x="22199600" y="645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11536</xdr:rowOff>
    </xdr:from>
    <xdr:to>
      <xdr:col>112</xdr:col>
      <xdr:colOff>38100</xdr:colOff>
      <xdr:row>40</xdr:row>
      <xdr:rowOff>113136</xdr:rowOff>
    </xdr:to>
    <xdr:sp macro="" textlink="">
      <xdr:nvSpPr>
        <xdr:cNvPr id="540" name="楕円 539"/>
        <xdr:cNvSpPr/>
      </xdr:nvSpPr>
      <xdr:spPr>
        <a:xfrm>
          <a:off x="21272500" y="6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137762</xdr:rowOff>
    </xdr:from>
    <xdr:to>
      <xdr:col>116</xdr:col>
      <xdr:colOff>63500</xdr:colOff>
      <xdr:row>40</xdr:row>
      <xdr:rowOff>62336</xdr:rowOff>
    </xdr:to>
    <xdr:cxnSp macro="">
      <xdr:nvCxnSpPr>
        <xdr:cNvPr id="541" name="直線コネクタ 540"/>
        <xdr:cNvCxnSpPr/>
      </xdr:nvCxnSpPr>
      <xdr:spPr>
        <a:xfrm flipV="1">
          <a:off x="21323300" y="6652862"/>
          <a:ext cx="838200" cy="26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14987</xdr:rowOff>
    </xdr:from>
    <xdr:to>
      <xdr:col>107</xdr:col>
      <xdr:colOff>101600</xdr:colOff>
      <xdr:row>40</xdr:row>
      <xdr:rowOff>116587</xdr:rowOff>
    </xdr:to>
    <xdr:sp macro="" textlink="">
      <xdr:nvSpPr>
        <xdr:cNvPr id="542" name="楕円 541"/>
        <xdr:cNvSpPr/>
      </xdr:nvSpPr>
      <xdr:spPr>
        <a:xfrm>
          <a:off x="20383500" y="687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62336</xdr:rowOff>
    </xdr:from>
    <xdr:to>
      <xdr:col>111</xdr:col>
      <xdr:colOff>177800</xdr:colOff>
      <xdr:row>40</xdr:row>
      <xdr:rowOff>65787</xdr:rowOff>
    </xdr:to>
    <xdr:cxnSp macro="">
      <xdr:nvCxnSpPr>
        <xdr:cNvPr id="543" name="直線コネクタ 542"/>
        <xdr:cNvCxnSpPr/>
      </xdr:nvCxnSpPr>
      <xdr:spPr>
        <a:xfrm flipV="1">
          <a:off x="20434300" y="6920336"/>
          <a:ext cx="8890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12016</xdr:rowOff>
    </xdr:from>
    <xdr:to>
      <xdr:col>102</xdr:col>
      <xdr:colOff>165100</xdr:colOff>
      <xdr:row>38</xdr:row>
      <xdr:rowOff>113616</xdr:rowOff>
    </xdr:to>
    <xdr:sp macro="" textlink="">
      <xdr:nvSpPr>
        <xdr:cNvPr id="544" name="楕円 543"/>
        <xdr:cNvSpPr/>
      </xdr:nvSpPr>
      <xdr:spPr>
        <a:xfrm>
          <a:off x="19494500" y="652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62816</xdr:rowOff>
    </xdr:from>
    <xdr:to>
      <xdr:col>107</xdr:col>
      <xdr:colOff>50800</xdr:colOff>
      <xdr:row>40</xdr:row>
      <xdr:rowOff>65787</xdr:rowOff>
    </xdr:to>
    <xdr:cxnSp macro="">
      <xdr:nvCxnSpPr>
        <xdr:cNvPr id="545" name="直線コネクタ 544"/>
        <xdr:cNvCxnSpPr/>
      </xdr:nvCxnSpPr>
      <xdr:spPr>
        <a:xfrm>
          <a:off x="19545300" y="6577916"/>
          <a:ext cx="889000" cy="34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33050</xdr:rowOff>
    </xdr:from>
    <xdr:ext cx="534377" cy="259045"/>
    <xdr:sp macro="" textlink="">
      <xdr:nvSpPr>
        <xdr:cNvPr id="546" name="n_1aveValue【一般廃棄物処理施設】&#10;一人当たり有形固定資産（償却資産）額"/>
        <xdr:cNvSpPr txBox="1"/>
      </xdr:nvSpPr>
      <xdr:spPr>
        <a:xfrm>
          <a:off x="210434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17683</xdr:rowOff>
    </xdr:from>
    <xdr:ext cx="534377" cy="259045"/>
    <xdr:sp macro="" textlink="">
      <xdr:nvSpPr>
        <xdr:cNvPr id="547" name="n_2aveValue【一般廃棄物処理施設】&#10;一人当たり有形固定資産（償却資産）額"/>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36431</xdr:rowOff>
    </xdr:from>
    <xdr:ext cx="534377" cy="259045"/>
    <xdr:sp macro="" textlink="">
      <xdr:nvSpPr>
        <xdr:cNvPr id="548" name="n_3aveValue【一般廃棄物処理施設】&#10;一人当たり有形固定資産（償却資産）額"/>
        <xdr:cNvSpPr txBox="1"/>
      </xdr:nvSpPr>
      <xdr:spPr>
        <a:xfrm>
          <a:off x="19278111" y="67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104263</xdr:rowOff>
    </xdr:from>
    <xdr:ext cx="534377" cy="259045"/>
    <xdr:sp macro="" textlink="">
      <xdr:nvSpPr>
        <xdr:cNvPr id="549" name="n_1mainValue【一般廃棄物処理施設】&#10;一人当たり有形固定資産（償却資産）額"/>
        <xdr:cNvSpPr txBox="1"/>
      </xdr:nvSpPr>
      <xdr:spPr>
        <a:xfrm>
          <a:off x="21043411" y="696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107714</xdr:rowOff>
    </xdr:from>
    <xdr:ext cx="534377" cy="259045"/>
    <xdr:sp macro="" textlink="">
      <xdr:nvSpPr>
        <xdr:cNvPr id="550" name="n_2mainValue【一般廃棄物処理施設】&#10;一人当たり有形固定資産（償却資産）額"/>
        <xdr:cNvSpPr txBox="1"/>
      </xdr:nvSpPr>
      <xdr:spPr>
        <a:xfrm>
          <a:off x="20167111" y="69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130143</xdr:rowOff>
    </xdr:from>
    <xdr:ext cx="534377" cy="259045"/>
    <xdr:sp macro="" textlink="">
      <xdr:nvSpPr>
        <xdr:cNvPr id="551" name="n_3mainValue【一般廃棄物処理施設】&#10;一人当たり有形固定資産（償却資産）額"/>
        <xdr:cNvSpPr txBox="1"/>
      </xdr:nvSpPr>
      <xdr:spPr>
        <a:xfrm>
          <a:off x="19278111" y="630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577" name="直線コネクタ 576"/>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578"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79" name="直線コネクタ 578"/>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580"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581" name="直線コネクタ 580"/>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582"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83" name="フローチャート: 判断 582"/>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584" name="フローチャート: 判断 583"/>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5" name="フローチャート: 判断 58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586" name="フローチャート: 判断 585"/>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55335</xdr:rowOff>
    </xdr:from>
    <xdr:to>
      <xdr:col>85</xdr:col>
      <xdr:colOff>177800</xdr:colOff>
      <xdr:row>59</xdr:row>
      <xdr:rowOff>156935</xdr:rowOff>
    </xdr:to>
    <xdr:sp macro="" textlink="">
      <xdr:nvSpPr>
        <xdr:cNvPr id="592" name="楕円 591"/>
        <xdr:cNvSpPr/>
      </xdr:nvSpPr>
      <xdr:spPr>
        <a:xfrm>
          <a:off x="16268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78212</xdr:rowOff>
    </xdr:from>
    <xdr:ext cx="405111" cy="259045"/>
    <xdr:sp macro="" textlink="">
      <xdr:nvSpPr>
        <xdr:cNvPr id="593" name="【保健センター・保健所】&#10;有形固定資産減価償却率該当値テキスト"/>
        <xdr:cNvSpPr txBox="1"/>
      </xdr:nvSpPr>
      <xdr:spPr>
        <a:xfrm>
          <a:off x="16357600" y="1002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99423</xdr:rowOff>
    </xdr:from>
    <xdr:to>
      <xdr:col>81</xdr:col>
      <xdr:colOff>101600</xdr:colOff>
      <xdr:row>60</xdr:row>
      <xdr:rowOff>29573</xdr:rowOff>
    </xdr:to>
    <xdr:sp macro="" textlink="">
      <xdr:nvSpPr>
        <xdr:cNvPr id="594" name="楕円 593"/>
        <xdr:cNvSpPr/>
      </xdr:nvSpPr>
      <xdr:spPr>
        <a:xfrm>
          <a:off x="15430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106135</xdr:rowOff>
    </xdr:from>
    <xdr:to>
      <xdr:col>85</xdr:col>
      <xdr:colOff>127000</xdr:colOff>
      <xdr:row>59</xdr:row>
      <xdr:rowOff>150223</xdr:rowOff>
    </xdr:to>
    <xdr:cxnSp macro="">
      <xdr:nvCxnSpPr>
        <xdr:cNvPr id="595" name="直線コネクタ 594"/>
        <xdr:cNvCxnSpPr/>
      </xdr:nvCxnSpPr>
      <xdr:spPr>
        <a:xfrm flipV="1">
          <a:off x="15481300" y="10221685"/>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143510</xdr:rowOff>
    </xdr:from>
    <xdr:to>
      <xdr:col>76</xdr:col>
      <xdr:colOff>165100</xdr:colOff>
      <xdr:row>60</xdr:row>
      <xdr:rowOff>73660</xdr:rowOff>
    </xdr:to>
    <xdr:sp macro="" textlink="">
      <xdr:nvSpPr>
        <xdr:cNvPr id="596" name="楕円 595"/>
        <xdr:cNvSpPr/>
      </xdr:nvSpPr>
      <xdr:spPr>
        <a:xfrm>
          <a:off x="14541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150223</xdr:rowOff>
    </xdr:from>
    <xdr:to>
      <xdr:col>81</xdr:col>
      <xdr:colOff>50800</xdr:colOff>
      <xdr:row>60</xdr:row>
      <xdr:rowOff>22860</xdr:rowOff>
    </xdr:to>
    <xdr:cxnSp macro="">
      <xdr:nvCxnSpPr>
        <xdr:cNvPr id="597" name="直線コネクタ 596"/>
        <xdr:cNvCxnSpPr/>
      </xdr:nvCxnSpPr>
      <xdr:spPr>
        <a:xfrm flipV="1">
          <a:off x="14592300" y="1026577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9616</xdr:rowOff>
    </xdr:from>
    <xdr:to>
      <xdr:col>72</xdr:col>
      <xdr:colOff>38100</xdr:colOff>
      <xdr:row>60</xdr:row>
      <xdr:rowOff>111216</xdr:rowOff>
    </xdr:to>
    <xdr:sp macro="" textlink="">
      <xdr:nvSpPr>
        <xdr:cNvPr id="598" name="楕円 597"/>
        <xdr:cNvSpPr/>
      </xdr:nvSpPr>
      <xdr:spPr>
        <a:xfrm>
          <a:off x="13652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22860</xdr:rowOff>
    </xdr:from>
    <xdr:to>
      <xdr:col>76</xdr:col>
      <xdr:colOff>114300</xdr:colOff>
      <xdr:row>60</xdr:row>
      <xdr:rowOff>60416</xdr:rowOff>
    </xdr:to>
    <xdr:cxnSp macro="">
      <xdr:nvCxnSpPr>
        <xdr:cNvPr id="599" name="直線コネクタ 598"/>
        <xdr:cNvCxnSpPr/>
      </xdr:nvCxnSpPr>
      <xdr:spPr>
        <a:xfrm flipV="1">
          <a:off x="13703300" y="1030986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84381</xdr:rowOff>
    </xdr:from>
    <xdr:ext cx="405111" cy="259045"/>
    <xdr:sp macro="" textlink="">
      <xdr:nvSpPr>
        <xdr:cNvPr id="600" name="n_1aveValue【保健センター・保健所】&#10;有形固定資産減価償却率"/>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601"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28864</xdr:rowOff>
    </xdr:from>
    <xdr:ext cx="405111" cy="259045"/>
    <xdr:sp macro="" textlink="">
      <xdr:nvSpPr>
        <xdr:cNvPr id="602" name="n_3aveValue【保健センター・保健所】&#10;有形固定資産減価償却率"/>
        <xdr:cNvSpPr txBox="1"/>
      </xdr:nvSpPr>
      <xdr:spPr>
        <a:xfrm>
          <a:off x="13500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46100</xdr:rowOff>
    </xdr:from>
    <xdr:ext cx="405111" cy="259045"/>
    <xdr:sp macro="" textlink="">
      <xdr:nvSpPr>
        <xdr:cNvPr id="603" name="n_1mainValue【保健センター・保健所】&#10;有形固定資産減価償却率"/>
        <xdr:cNvSpPr txBox="1"/>
      </xdr:nvSpPr>
      <xdr:spPr>
        <a:xfrm>
          <a:off x="152660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604" name="n_2mainValue【保健センター・保健所】&#10;有形固定資産減価償却率"/>
        <xdr:cNvSpPr txBox="1"/>
      </xdr:nvSpPr>
      <xdr:spPr>
        <a:xfrm>
          <a:off x="14389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127743</xdr:rowOff>
    </xdr:from>
    <xdr:ext cx="405111" cy="259045"/>
    <xdr:sp macro="" textlink="">
      <xdr:nvSpPr>
        <xdr:cNvPr id="605" name="n_3mainValue【保健センター・保健所】&#10;有形固定資産減価償却率"/>
        <xdr:cNvSpPr txBox="1"/>
      </xdr:nvSpPr>
      <xdr:spPr>
        <a:xfrm>
          <a:off x="13500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6" name="直線コネクタ 61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7" name="テキスト ボックス 61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8" name="直線コネクタ 61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9" name="テキスト ボックス 61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0" name="直線コネクタ 61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1" name="テキスト ボックス 62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2" name="直線コネクタ 62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3" name="テキスト ボックス 62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4" name="直線コネクタ 62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5" name="テキスト ボックス 62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6" name="直線コネクタ 62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7" name="テキスト ボックス 62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631" name="直線コネクタ 630"/>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32"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33" name="直線コネクタ 632"/>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634"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635" name="直線コネクタ 634"/>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636" name="【保健センター・保健所】&#10;一人当たり面積平均値テキスト"/>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37" name="フローチャート: 判断 636"/>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638" name="フローチャート: 判断 637"/>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639" name="フローチャート: 判断 638"/>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640" name="フローチャート: 判断 639"/>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133713</xdr:rowOff>
    </xdr:from>
    <xdr:to>
      <xdr:col>116</xdr:col>
      <xdr:colOff>114300</xdr:colOff>
      <xdr:row>64</xdr:row>
      <xdr:rowOff>63863</xdr:rowOff>
    </xdr:to>
    <xdr:sp macro="" textlink="">
      <xdr:nvSpPr>
        <xdr:cNvPr id="646" name="楕円 645"/>
        <xdr:cNvSpPr/>
      </xdr:nvSpPr>
      <xdr:spPr>
        <a:xfrm>
          <a:off x="221107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48640</xdr:rowOff>
    </xdr:from>
    <xdr:ext cx="469744" cy="259045"/>
    <xdr:sp macro="" textlink="">
      <xdr:nvSpPr>
        <xdr:cNvPr id="647" name="【保健センター・保健所】&#10;一人当たり面積該当値テキスト"/>
        <xdr:cNvSpPr txBox="1"/>
      </xdr:nvSpPr>
      <xdr:spPr>
        <a:xfrm>
          <a:off x="22199600" y="1084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133713</xdr:rowOff>
    </xdr:from>
    <xdr:to>
      <xdr:col>112</xdr:col>
      <xdr:colOff>38100</xdr:colOff>
      <xdr:row>64</xdr:row>
      <xdr:rowOff>63863</xdr:rowOff>
    </xdr:to>
    <xdr:sp macro="" textlink="">
      <xdr:nvSpPr>
        <xdr:cNvPr id="648" name="楕円 647"/>
        <xdr:cNvSpPr/>
      </xdr:nvSpPr>
      <xdr:spPr>
        <a:xfrm>
          <a:off x="21272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13063</xdr:rowOff>
    </xdr:from>
    <xdr:to>
      <xdr:col>116</xdr:col>
      <xdr:colOff>63500</xdr:colOff>
      <xdr:row>64</xdr:row>
      <xdr:rowOff>13063</xdr:rowOff>
    </xdr:to>
    <xdr:cxnSp macro="">
      <xdr:nvCxnSpPr>
        <xdr:cNvPr id="649" name="直線コネクタ 648"/>
        <xdr:cNvCxnSpPr/>
      </xdr:nvCxnSpPr>
      <xdr:spPr>
        <a:xfrm>
          <a:off x="21323300" y="109858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133713</xdr:rowOff>
    </xdr:from>
    <xdr:to>
      <xdr:col>107</xdr:col>
      <xdr:colOff>101600</xdr:colOff>
      <xdr:row>64</xdr:row>
      <xdr:rowOff>63863</xdr:rowOff>
    </xdr:to>
    <xdr:sp macro="" textlink="">
      <xdr:nvSpPr>
        <xdr:cNvPr id="650" name="楕円 649"/>
        <xdr:cNvSpPr/>
      </xdr:nvSpPr>
      <xdr:spPr>
        <a:xfrm>
          <a:off x="20383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13063</xdr:rowOff>
    </xdr:from>
    <xdr:to>
      <xdr:col>111</xdr:col>
      <xdr:colOff>177800</xdr:colOff>
      <xdr:row>64</xdr:row>
      <xdr:rowOff>13063</xdr:rowOff>
    </xdr:to>
    <xdr:cxnSp macro="">
      <xdr:nvCxnSpPr>
        <xdr:cNvPr id="651" name="直線コネクタ 650"/>
        <xdr:cNvCxnSpPr/>
      </xdr:nvCxnSpPr>
      <xdr:spPr>
        <a:xfrm>
          <a:off x="20434300" y="1098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133713</xdr:rowOff>
    </xdr:from>
    <xdr:to>
      <xdr:col>102</xdr:col>
      <xdr:colOff>165100</xdr:colOff>
      <xdr:row>64</xdr:row>
      <xdr:rowOff>63863</xdr:rowOff>
    </xdr:to>
    <xdr:sp macro="" textlink="">
      <xdr:nvSpPr>
        <xdr:cNvPr id="652" name="楕円 651"/>
        <xdr:cNvSpPr/>
      </xdr:nvSpPr>
      <xdr:spPr>
        <a:xfrm>
          <a:off x="19494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13063</xdr:rowOff>
    </xdr:from>
    <xdr:to>
      <xdr:col>107</xdr:col>
      <xdr:colOff>50800</xdr:colOff>
      <xdr:row>64</xdr:row>
      <xdr:rowOff>13063</xdr:rowOff>
    </xdr:to>
    <xdr:cxnSp macro="">
      <xdr:nvCxnSpPr>
        <xdr:cNvPr id="653" name="直線コネクタ 652"/>
        <xdr:cNvCxnSpPr/>
      </xdr:nvCxnSpPr>
      <xdr:spPr>
        <a:xfrm>
          <a:off x="19545300" y="1098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18342</xdr:rowOff>
    </xdr:from>
    <xdr:ext cx="469744" cy="259045"/>
    <xdr:sp macro="" textlink="">
      <xdr:nvSpPr>
        <xdr:cNvPr id="654" name="n_1aveValue【保健センター・保健所】&#10;一人当たり面積"/>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655" name="n_2aveValue【保健センター・保健所】&#10;一人当たり面積"/>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656" name="n_3aveValue【保健センター・保健所】&#10;一人当たり面積"/>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54990</xdr:rowOff>
    </xdr:from>
    <xdr:ext cx="469744" cy="259045"/>
    <xdr:sp macro="" textlink="">
      <xdr:nvSpPr>
        <xdr:cNvPr id="657" name="n_1mainValue【保健センター・保健所】&#10;一人当たり面積"/>
        <xdr:cNvSpPr txBox="1"/>
      </xdr:nvSpPr>
      <xdr:spPr>
        <a:xfrm>
          <a:off x="210757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54990</xdr:rowOff>
    </xdr:from>
    <xdr:ext cx="469744" cy="259045"/>
    <xdr:sp macro="" textlink="">
      <xdr:nvSpPr>
        <xdr:cNvPr id="658" name="n_2mainValue【保健センター・保健所】&#10;一人当たり面積"/>
        <xdr:cNvSpPr txBox="1"/>
      </xdr:nvSpPr>
      <xdr:spPr>
        <a:xfrm>
          <a:off x="201994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54990</xdr:rowOff>
    </xdr:from>
    <xdr:ext cx="469744" cy="259045"/>
    <xdr:sp macro="" textlink="">
      <xdr:nvSpPr>
        <xdr:cNvPr id="659" name="n_3mainValue【保健センター・保健所】&#10;一人当たり面積"/>
        <xdr:cNvSpPr txBox="1"/>
      </xdr:nvSpPr>
      <xdr:spPr>
        <a:xfrm>
          <a:off x="193104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685" name="直線コネクタ 684"/>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86"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87" name="直線コネクタ 686"/>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8"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9" name="直線コネクタ 68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117946</xdr:rowOff>
    </xdr:from>
    <xdr:ext cx="405111" cy="259045"/>
    <xdr:sp macro="" textlink="">
      <xdr:nvSpPr>
        <xdr:cNvPr id="690" name="【消防施設】&#10;有形固定資産減価償却率平均値テキスト"/>
        <xdr:cNvSpPr txBox="1"/>
      </xdr:nvSpPr>
      <xdr:spPr>
        <a:xfrm>
          <a:off x="16357600" y="13833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91" name="フローチャート: 判断 690"/>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92" name="フローチャート: 判断 691"/>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93" name="フローチャート: 判断 692"/>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694" name="フローチャート: 判断 693"/>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166914</xdr:rowOff>
    </xdr:from>
    <xdr:to>
      <xdr:col>85</xdr:col>
      <xdr:colOff>177800</xdr:colOff>
      <xdr:row>83</xdr:row>
      <xdr:rowOff>97064</xdr:rowOff>
    </xdr:to>
    <xdr:sp macro="" textlink="">
      <xdr:nvSpPr>
        <xdr:cNvPr id="700" name="楕円 699"/>
        <xdr:cNvSpPr/>
      </xdr:nvSpPr>
      <xdr:spPr>
        <a:xfrm>
          <a:off x="162687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145341</xdr:rowOff>
    </xdr:from>
    <xdr:ext cx="405111" cy="259045"/>
    <xdr:sp macro="" textlink="">
      <xdr:nvSpPr>
        <xdr:cNvPr id="701" name="【消防施設】&#10;有形固定資産減価償却率該当値テキスト"/>
        <xdr:cNvSpPr txBox="1"/>
      </xdr:nvSpPr>
      <xdr:spPr>
        <a:xfrm>
          <a:off x="16357600"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127726</xdr:rowOff>
    </xdr:from>
    <xdr:to>
      <xdr:col>81</xdr:col>
      <xdr:colOff>101600</xdr:colOff>
      <xdr:row>82</xdr:row>
      <xdr:rowOff>57876</xdr:rowOff>
    </xdr:to>
    <xdr:sp macro="" textlink="">
      <xdr:nvSpPr>
        <xdr:cNvPr id="702" name="楕円 701"/>
        <xdr:cNvSpPr/>
      </xdr:nvSpPr>
      <xdr:spPr>
        <a:xfrm>
          <a:off x="154305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7076</xdr:rowOff>
    </xdr:from>
    <xdr:to>
      <xdr:col>85</xdr:col>
      <xdr:colOff>127000</xdr:colOff>
      <xdr:row>83</xdr:row>
      <xdr:rowOff>46264</xdr:rowOff>
    </xdr:to>
    <xdr:cxnSp macro="">
      <xdr:nvCxnSpPr>
        <xdr:cNvPr id="703" name="直線コネクタ 702"/>
        <xdr:cNvCxnSpPr/>
      </xdr:nvCxnSpPr>
      <xdr:spPr>
        <a:xfrm>
          <a:off x="15481300" y="14065976"/>
          <a:ext cx="838200" cy="2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163649</xdr:rowOff>
    </xdr:from>
    <xdr:to>
      <xdr:col>76</xdr:col>
      <xdr:colOff>165100</xdr:colOff>
      <xdr:row>82</xdr:row>
      <xdr:rowOff>93799</xdr:rowOff>
    </xdr:to>
    <xdr:sp macro="" textlink="">
      <xdr:nvSpPr>
        <xdr:cNvPr id="704" name="楕円 703"/>
        <xdr:cNvSpPr/>
      </xdr:nvSpPr>
      <xdr:spPr>
        <a:xfrm>
          <a:off x="145415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7076</xdr:rowOff>
    </xdr:from>
    <xdr:to>
      <xdr:col>81</xdr:col>
      <xdr:colOff>50800</xdr:colOff>
      <xdr:row>82</xdr:row>
      <xdr:rowOff>42999</xdr:rowOff>
    </xdr:to>
    <xdr:cxnSp macro="">
      <xdr:nvCxnSpPr>
        <xdr:cNvPr id="705" name="直線コネクタ 704"/>
        <xdr:cNvCxnSpPr/>
      </xdr:nvCxnSpPr>
      <xdr:spPr>
        <a:xfrm flipV="1">
          <a:off x="14592300" y="140659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104866</xdr:rowOff>
    </xdr:from>
    <xdr:to>
      <xdr:col>72</xdr:col>
      <xdr:colOff>38100</xdr:colOff>
      <xdr:row>83</xdr:row>
      <xdr:rowOff>35016</xdr:rowOff>
    </xdr:to>
    <xdr:sp macro="" textlink="">
      <xdr:nvSpPr>
        <xdr:cNvPr id="706" name="楕円 705"/>
        <xdr:cNvSpPr/>
      </xdr:nvSpPr>
      <xdr:spPr>
        <a:xfrm>
          <a:off x="13652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42999</xdr:rowOff>
    </xdr:from>
    <xdr:to>
      <xdr:col>76</xdr:col>
      <xdr:colOff>114300</xdr:colOff>
      <xdr:row>82</xdr:row>
      <xdr:rowOff>155666</xdr:rowOff>
    </xdr:to>
    <xdr:cxnSp macro="">
      <xdr:nvCxnSpPr>
        <xdr:cNvPr id="707" name="直線コネクタ 706"/>
        <xdr:cNvCxnSpPr/>
      </xdr:nvCxnSpPr>
      <xdr:spPr>
        <a:xfrm flipV="1">
          <a:off x="13703300" y="14101899"/>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708" name="n_1aveValue【消防施設】&#10;有形固定資産減価償却率"/>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709" name="n_2aveValue【消防施設】&#10;有形固定資産減価償却率"/>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710" name="n_3aveValue【消防施設】&#10;有形固定資産減価償却率"/>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74403</xdr:rowOff>
    </xdr:from>
    <xdr:ext cx="405111" cy="259045"/>
    <xdr:sp macro="" textlink="">
      <xdr:nvSpPr>
        <xdr:cNvPr id="711" name="n_1mainValue【消防施設】&#10;有形固定資産減価償却率"/>
        <xdr:cNvSpPr txBox="1"/>
      </xdr:nvSpPr>
      <xdr:spPr>
        <a:xfrm>
          <a:off x="15266044"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84926</xdr:rowOff>
    </xdr:from>
    <xdr:ext cx="405111" cy="259045"/>
    <xdr:sp macro="" textlink="">
      <xdr:nvSpPr>
        <xdr:cNvPr id="712" name="n_2mainValue【消防施設】&#10;有形固定資産減価償却率"/>
        <xdr:cNvSpPr txBox="1"/>
      </xdr:nvSpPr>
      <xdr:spPr>
        <a:xfrm>
          <a:off x="1438974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26143</xdr:rowOff>
    </xdr:from>
    <xdr:ext cx="405111" cy="259045"/>
    <xdr:sp macro="" textlink="">
      <xdr:nvSpPr>
        <xdr:cNvPr id="713" name="n_3mainValue【消防施設】&#10;有形固定資産減価償却率"/>
        <xdr:cNvSpPr txBox="1"/>
      </xdr:nvSpPr>
      <xdr:spPr>
        <a:xfrm>
          <a:off x="13500744"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4" name="直線コネクタ 72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5" name="テキスト ボックス 72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6" name="直線コネクタ 72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7" name="テキスト ボックス 72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8" name="直線コネクタ 72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9" name="テキスト ボックス 72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0" name="直線コネクタ 72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1" name="テキスト ボックス 73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735" name="直線コネクタ 734"/>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736"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737" name="直線コネクタ 736"/>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738"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739" name="直線コネクタ 738"/>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740" name="【消防施設】&#10;一人当たり面積平均値テキスト"/>
        <xdr:cNvSpPr txBox="1"/>
      </xdr:nvSpPr>
      <xdr:spPr>
        <a:xfrm>
          <a:off x="22199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741" name="フローチャート: 判断 740"/>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742" name="フローチャート: 判断 741"/>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743" name="フローチャート: 判断 742"/>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744" name="フローチャート: 判断 743"/>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5" name="テキスト ボックス 7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6" name="テキスト ボックス 7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7" name="テキスト ボックス 7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8" name="テキスト ボックス 7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9" name="テキスト ボックス 7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58165</xdr:rowOff>
    </xdr:from>
    <xdr:to>
      <xdr:col>116</xdr:col>
      <xdr:colOff>114300</xdr:colOff>
      <xdr:row>83</xdr:row>
      <xdr:rowOff>159765</xdr:rowOff>
    </xdr:to>
    <xdr:sp macro="" textlink="">
      <xdr:nvSpPr>
        <xdr:cNvPr id="750" name="楕円 749"/>
        <xdr:cNvSpPr/>
      </xdr:nvSpPr>
      <xdr:spPr>
        <a:xfrm>
          <a:off x="221107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81042</xdr:rowOff>
    </xdr:from>
    <xdr:ext cx="469744" cy="259045"/>
    <xdr:sp macro="" textlink="">
      <xdr:nvSpPr>
        <xdr:cNvPr id="751" name="【消防施設】&#10;一人当たり面積該当値テキスト"/>
        <xdr:cNvSpPr txBox="1"/>
      </xdr:nvSpPr>
      <xdr:spPr>
        <a:xfrm>
          <a:off x="22199600" y="1413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67311</xdr:rowOff>
    </xdr:from>
    <xdr:to>
      <xdr:col>112</xdr:col>
      <xdr:colOff>38100</xdr:colOff>
      <xdr:row>83</xdr:row>
      <xdr:rowOff>168911</xdr:rowOff>
    </xdr:to>
    <xdr:sp macro="" textlink="">
      <xdr:nvSpPr>
        <xdr:cNvPr id="752" name="楕円 751"/>
        <xdr:cNvSpPr/>
      </xdr:nvSpPr>
      <xdr:spPr>
        <a:xfrm>
          <a:off x="21272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108965</xdr:rowOff>
    </xdr:from>
    <xdr:to>
      <xdr:col>116</xdr:col>
      <xdr:colOff>63500</xdr:colOff>
      <xdr:row>83</xdr:row>
      <xdr:rowOff>118111</xdr:rowOff>
    </xdr:to>
    <xdr:cxnSp macro="">
      <xdr:nvCxnSpPr>
        <xdr:cNvPr id="753" name="直線コネクタ 752"/>
        <xdr:cNvCxnSpPr/>
      </xdr:nvCxnSpPr>
      <xdr:spPr>
        <a:xfrm flipV="1">
          <a:off x="21323300" y="143393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62737</xdr:rowOff>
    </xdr:from>
    <xdr:to>
      <xdr:col>107</xdr:col>
      <xdr:colOff>101600</xdr:colOff>
      <xdr:row>83</xdr:row>
      <xdr:rowOff>164337</xdr:rowOff>
    </xdr:to>
    <xdr:sp macro="" textlink="">
      <xdr:nvSpPr>
        <xdr:cNvPr id="754" name="楕円 753"/>
        <xdr:cNvSpPr/>
      </xdr:nvSpPr>
      <xdr:spPr>
        <a:xfrm>
          <a:off x="20383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113537</xdr:rowOff>
    </xdr:from>
    <xdr:to>
      <xdr:col>111</xdr:col>
      <xdr:colOff>177800</xdr:colOff>
      <xdr:row>83</xdr:row>
      <xdr:rowOff>118111</xdr:rowOff>
    </xdr:to>
    <xdr:cxnSp macro="">
      <xdr:nvCxnSpPr>
        <xdr:cNvPr id="755" name="直線コネクタ 754"/>
        <xdr:cNvCxnSpPr/>
      </xdr:nvCxnSpPr>
      <xdr:spPr>
        <a:xfrm>
          <a:off x="20434300" y="143438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161037</xdr:rowOff>
    </xdr:from>
    <xdr:to>
      <xdr:col>102</xdr:col>
      <xdr:colOff>165100</xdr:colOff>
      <xdr:row>85</xdr:row>
      <xdr:rowOff>91187</xdr:rowOff>
    </xdr:to>
    <xdr:sp macro="" textlink="">
      <xdr:nvSpPr>
        <xdr:cNvPr id="756" name="楕円 755"/>
        <xdr:cNvSpPr/>
      </xdr:nvSpPr>
      <xdr:spPr>
        <a:xfrm>
          <a:off x="19494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113537</xdr:rowOff>
    </xdr:from>
    <xdr:to>
      <xdr:col>107</xdr:col>
      <xdr:colOff>50800</xdr:colOff>
      <xdr:row>85</xdr:row>
      <xdr:rowOff>40387</xdr:rowOff>
    </xdr:to>
    <xdr:cxnSp macro="">
      <xdr:nvCxnSpPr>
        <xdr:cNvPr id="757" name="直線コネクタ 756"/>
        <xdr:cNvCxnSpPr/>
      </xdr:nvCxnSpPr>
      <xdr:spPr>
        <a:xfrm flipV="1">
          <a:off x="19545300" y="14343887"/>
          <a:ext cx="889000" cy="26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758" name="n_1aveValue【消防施設】&#10;一人当たり面積"/>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759" name="n_2aveValue【消防施設】&#10;一人当たり面積"/>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760" name="n_3aveValue【消防施設】&#10;一人当たり面積"/>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13988</xdr:rowOff>
    </xdr:from>
    <xdr:ext cx="469744" cy="259045"/>
    <xdr:sp macro="" textlink="">
      <xdr:nvSpPr>
        <xdr:cNvPr id="761" name="n_1main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9414</xdr:rowOff>
    </xdr:from>
    <xdr:ext cx="469744" cy="259045"/>
    <xdr:sp macro="" textlink="">
      <xdr:nvSpPr>
        <xdr:cNvPr id="762" name="n_2mainValue【消防施設】&#10;一人当たり面積"/>
        <xdr:cNvSpPr txBox="1"/>
      </xdr:nvSpPr>
      <xdr:spPr>
        <a:xfrm>
          <a:off x="20199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82314</xdr:rowOff>
    </xdr:from>
    <xdr:ext cx="469744" cy="259045"/>
    <xdr:sp macro="" textlink="">
      <xdr:nvSpPr>
        <xdr:cNvPr id="763" name="n_3mainValue【消防施設】&#10;一人当たり面積"/>
        <xdr:cNvSpPr txBox="1"/>
      </xdr:nvSpPr>
      <xdr:spPr>
        <a:xfrm>
          <a:off x="19310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4" name="正方形/長方形 7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5" name="正方形/長方形 7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6" name="正方形/長方形 7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7" name="正方形/長方形 7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8" name="正方形/長方形 7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9" name="正方形/長方形 7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0" name="正方形/長方形 7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4" name="直線コネクタ 77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5" name="テキスト ボックス 77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6" name="直線コネクタ 77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7" name="テキスト ボックス 77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8" name="直線コネクタ 77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9" name="テキスト ボックス 77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0" name="直線コネクタ 77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1" name="テキスト ボックス 78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2" name="直線コネクタ 78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3" name="テキスト ボックス 78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4" name="直線コネクタ 78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5" name="テキスト ボックス 78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6" name="直線コネクタ 7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7" name="テキスト ボックス 7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89" name="直線コネクタ 788"/>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90"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91" name="直線コネクタ 790"/>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3" name="直線コネクタ 79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794"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95" name="フローチャート: 判断 794"/>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796" name="フローチャート: 判断 795"/>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797" name="フローチャート: 判断 796"/>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798" name="フローチャート: 判断 797"/>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9" name="テキスト ボックス 7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0" name="テキスト ボックス 7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1" name="テキスト ボックス 8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2" name="テキスト ボックス 8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3" name="テキスト ボックス 8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125005</xdr:rowOff>
    </xdr:from>
    <xdr:to>
      <xdr:col>85</xdr:col>
      <xdr:colOff>177800</xdr:colOff>
      <xdr:row>103</xdr:row>
      <xdr:rowOff>55155</xdr:rowOff>
    </xdr:to>
    <xdr:sp macro="" textlink="">
      <xdr:nvSpPr>
        <xdr:cNvPr id="804" name="楕円 803"/>
        <xdr:cNvSpPr/>
      </xdr:nvSpPr>
      <xdr:spPr>
        <a:xfrm>
          <a:off x="162687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147882</xdr:rowOff>
    </xdr:from>
    <xdr:ext cx="405111" cy="259045"/>
    <xdr:sp macro="" textlink="">
      <xdr:nvSpPr>
        <xdr:cNvPr id="805" name="【庁舎】&#10;有形固定資産減価償却率該当値テキスト"/>
        <xdr:cNvSpPr txBox="1"/>
      </xdr:nvSpPr>
      <xdr:spPr>
        <a:xfrm>
          <a:off x="16357600" y="1746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157662</xdr:rowOff>
    </xdr:from>
    <xdr:to>
      <xdr:col>81</xdr:col>
      <xdr:colOff>101600</xdr:colOff>
      <xdr:row>103</xdr:row>
      <xdr:rowOff>87812</xdr:rowOff>
    </xdr:to>
    <xdr:sp macro="" textlink="">
      <xdr:nvSpPr>
        <xdr:cNvPr id="806" name="楕円 805"/>
        <xdr:cNvSpPr/>
      </xdr:nvSpPr>
      <xdr:spPr>
        <a:xfrm>
          <a:off x="154305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4355</xdr:rowOff>
    </xdr:from>
    <xdr:to>
      <xdr:col>85</xdr:col>
      <xdr:colOff>127000</xdr:colOff>
      <xdr:row>103</xdr:row>
      <xdr:rowOff>37012</xdr:rowOff>
    </xdr:to>
    <xdr:cxnSp macro="">
      <xdr:nvCxnSpPr>
        <xdr:cNvPr id="807" name="直線コネクタ 806"/>
        <xdr:cNvCxnSpPr/>
      </xdr:nvCxnSpPr>
      <xdr:spPr>
        <a:xfrm flipV="1">
          <a:off x="15481300" y="1766370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23768</xdr:rowOff>
    </xdr:from>
    <xdr:to>
      <xdr:col>76</xdr:col>
      <xdr:colOff>165100</xdr:colOff>
      <xdr:row>103</xdr:row>
      <xdr:rowOff>125368</xdr:rowOff>
    </xdr:to>
    <xdr:sp macro="" textlink="">
      <xdr:nvSpPr>
        <xdr:cNvPr id="808" name="楕円 807"/>
        <xdr:cNvSpPr/>
      </xdr:nvSpPr>
      <xdr:spPr>
        <a:xfrm>
          <a:off x="14541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37012</xdr:rowOff>
    </xdr:from>
    <xdr:to>
      <xdr:col>81</xdr:col>
      <xdr:colOff>50800</xdr:colOff>
      <xdr:row>103</xdr:row>
      <xdr:rowOff>74568</xdr:rowOff>
    </xdr:to>
    <xdr:cxnSp macro="">
      <xdr:nvCxnSpPr>
        <xdr:cNvPr id="809" name="直線コネクタ 808"/>
        <xdr:cNvCxnSpPr/>
      </xdr:nvCxnSpPr>
      <xdr:spPr>
        <a:xfrm flipV="1">
          <a:off x="14592300" y="1769636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58057</xdr:rowOff>
    </xdr:from>
    <xdr:to>
      <xdr:col>72</xdr:col>
      <xdr:colOff>38100</xdr:colOff>
      <xdr:row>103</xdr:row>
      <xdr:rowOff>159657</xdr:rowOff>
    </xdr:to>
    <xdr:sp macro="" textlink="">
      <xdr:nvSpPr>
        <xdr:cNvPr id="810" name="楕円 809"/>
        <xdr:cNvSpPr/>
      </xdr:nvSpPr>
      <xdr:spPr>
        <a:xfrm>
          <a:off x="13652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74568</xdr:rowOff>
    </xdr:from>
    <xdr:to>
      <xdr:col>76</xdr:col>
      <xdr:colOff>114300</xdr:colOff>
      <xdr:row>103</xdr:row>
      <xdr:rowOff>108857</xdr:rowOff>
    </xdr:to>
    <xdr:cxnSp macro="">
      <xdr:nvCxnSpPr>
        <xdr:cNvPr id="811" name="直線コネクタ 810"/>
        <xdr:cNvCxnSpPr/>
      </xdr:nvCxnSpPr>
      <xdr:spPr>
        <a:xfrm flipV="1">
          <a:off x="13703300" y="1773391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812" name="n_1ave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813" name="n_2aveValue【庁舎】&#10;有形固定資産減価償却率"/>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113228</xdr:rowOff>
    </xdr:from>
    <xdr:ext cx="405111" cy="259045"/>
    <xdr:sp macro="" textlink="">
      <xdr:nvSpPr>
        <xdr:cNvPr id="814" name="n_3aveValue【庁舎】&#10;有形固定資産減価償却率"/>
        <xdr:cNvSpPr txBox="1"/>
      </xdr:nvSpPr>
      <xdr:spPr>
        <a:xfrm>
          <a:off x="13500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104339</xdr:rowOff>
    </xdr:from>
    <xdr:ext cx="405111" cy="259045"/>
    <xdr:sp macro="" textlink="">
      <xdr:nvSpPr>
        <xdr:cNvPr id="815" name="n_1mainValue【庁舎】&#10;有形固定資産減価償却率"/>
        <xdr:cNvSpPr txBox="1"/>
      </xdr:nvSpPr>
      <xdr:spPr>
        <a:xfrm>
          <a:off x="15266044" y="1742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141895</xdr:rowOff>
    </xdr:from>
    <xdr:ext cx="405111" cy="259045"/>
    <xdr:sp macro="" textlink="">
      <xdr:nvSpPr>
        <xdr:cNvPr id="816" name="n_2mainValue【庁舎】&#10;有形固定資産減価償却率"/>
        <xdr:cNvSpPr txBox="1"/>
      </xdr:nvSpPr>
      <xdr:spPr>
        <a:xfrm>
          <a:off x="143897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4734</xdr:rowOff>
    </xdr:from>
    <xdr:ext cx="405111" cy="259045"/>
    <xdr:sp macro="" textlink="">
      <xdr:nvSpPr>
        <xdr:cNvPr id="817" name="n_3mainValue【庁舎】&#10;有形固定資産減価償却率"/>
        <xdr:cNvSpPr txBox="1"/>
      </xdr:nvSpPr>
      <xdr:spPr>
        <a:xfrm>
          <a:off x="135007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8" name="正方形/長方形 8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9" name="正方形/長方形 8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0" name="正方形/長方形 8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1" name="正方形/長方形 8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2" name="正方形/長方形 8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3" name="正方形/長方形 8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4" name="正方形/長方形 8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5" name="正方形/長方形 8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6" name="テキスト ボックス 8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7" name="直線コネクタ 8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8" name="直線コネクタ 82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9" name="テキスト ボックス 82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0" name="直線コネクタ 82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1" name="テキスト ボックス 83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2" name="直線コネクタ 83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3" name="テキスト ボックス 83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4" name="直線コネクタ 83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5" name="テキスト ボックス 83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6" name="直線コネクタ 83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7" name="テキスト ボックス 83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8" name="直線コネクタ 8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9" name="テキスト ボックス 8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841" name="直線コネクタ 840"/>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842"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843" name="直線コネクタ 842"/>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844"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845" name="直線コネクタ 844"/>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846" name="【庁舎】&#10;一人当たり面積平均値テキスト"/>
        <xdr:cNvSpPr txBox="1"/>
      </xdr:nvSpPr>
      <xdr:spPr>
        <a:xfrm>
          <a:off x="221996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847" name="フローチャート: 判断 846"/>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848" name="フローチャート: 判断 847"/>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849" name="フローチャート: 判断 848"/>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850" name="フローチャート: 判断 849"/>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856" name="楕円 855"/>
        <xdr:cNvSpPr/>
      </xdr:nvSpPr>
      <xdr:spPr>
        <a:xfrm>
          <a:off x="221107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154957</xdr:rowOff>
    </xdr:from>
    <xdr:ext cx="469744" cy="259045"/>
    <xdr:sp macro="" textlink="">
      <xdr:nvSpPr>
        <xdr:cNvPr id="857" name="【庁舎】&#10;一人当たり面積該当値テキスト"/>
        <xdr:cNvSpPr txBox="1"/>
      </xdr:nvSpPr>
      <xdr:spPr>
        <a:xfrm>
          <a:off x="22199600"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132080</xdr:rowOff>
    </xdr:from>
    <xdr:to>
      <xdr:col>112</xdr:col>
      <xdr:colOff>38100</xdr:colOff>
      <xdr:row>106</xdr:row>
      <xdr:rowOff>62230</xdr:rowOff>
    </xdr:to>
    <xdr:sp macro="" textlink="">
      <xdr:nvSpPr>
        <xdr:cNvPr id="858" name="楕円 857"/>
        <xdr:cNvSpPr/>
      </xdr:nvSpPr>
      <xdr:spPr>
        <a:xfrm>
          <a:off x="21272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xdr:rowOff>
    </xdr:from>
    <xdr:to>
      <xdr:col>116</xdr:col>
      <xdr:colOff>63500</xdr:colOff>
      <xdr:row>106</xdr:row>
      <xdr:rowOff>11430</xdr:rowOff>
    </xdr:to>
    <xdr:cxnSp macro="">
      <xdr:nvCxnSpPr>
        <xdr:cNvPr id="859" name="直線コネクタ 858"/>
        <xdr:cNvCxnSpPr/>
      </xdr:nvCxnSpPr>
      <xdr:spPr>
        <a:xfrm>
          <a:off x="21323300" y="18185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132080</xdr:rowOff>
    </xdr:from>
    <xdr:to>
      <xdr:col>107</xdr:col>
      <xdr:colOff>101600</xdr:colOff>
      <xdr:row>106</xdr:row>
      <xdr:rowOff>62230</xdr:rowOff>
    </xdr:to>
    <xdr:sp macro="" textlink="">
      <xdr:nvSpPr>
        <xdr:cNvPr id="860" name="楕円 859"/>
        <xdr:cNvSpPr/>
      </xdr:nvSpPr>
      <xdr:spPr>
        <a:xfrm>
          <a:off x="20383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xdr:rowOff>
    </xdr:from>
    <xdr:to>
      <xdr:col>111</xdr:col>
      <xdr:colOff>177800</xdr:colOff>
      <xdr:row>106</xdr:row>
      <xdr:rowOff>11430</xdr:rowOff>
    </xdr:to>
    <xdr:cxnSp macro="">
      <xdr:nvCxnSpPr>
        <xdr:cNvPr id="861" name="直線コネクタ 860"/>
        <xdr:cNvCxnSpPr/>
      </xdr:nvCxnSpPr>
      <xdr:spPr>
        <a:xfrm>
          <a:off x="20434300" y="18185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126364</xdr:rowOff>
    </xdr:from>
    <xdr:to>
      <xdr:col>102</xdr:col>
      <xdr:colOff>165100</xdr:colOff>
      <xdr:row>107</xdr:row>
      <xdr:rowOff>56514</xdr:rowOff>
    </xdr:to>
    <xdr:sp macro="" textlink="">
      <xdr:nvSpPr>
        <xdr:cNvPr id="862" name="楕円 861"/>
        <xdr:cNvSpPr/>
      </xdr:nvSpPr>
      <xdr:spPr>
        <a:xfrm>
          <a:off x="19494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11430</xdr:rowOff>
    </xdr:from>
    <xdr:to>
      <xdr:col>107</xdr:col>
      <xdr:colOff>50800</xdr:colOff>
      <xdr:row>107</xdr:row>
      <xdr:rowOff>5714</xdr:rowOff>
    </xdr:to>
    <xdr:cxnSp macro="">
      <xdr:nvCxnSpPr>
        <xdr:cNvPr id="863" name="直線コネクタ 862"/>
        <xdr:cNvCxnSpPr/>
      </xdr:nvCxnSpPr>
      <xdr:spPr>
        <a:xfrm flipV="1">
          <a:off x="19545300" y="18185130"/>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154322</xdr:rowOff>
    </xdr:from>
    <xdr:ext cx="469744" cy="259045"/>
    <xdr:sp macro="" textlink="">
      <xdr:nvSpPr>
        <xdr:cNvPr id="864" name="n_1aveValue【庁舎】&#10;一人当たり面積"/>
        <xdr:cNvSpPr txBox="1"/>
      </xdr:nvSpPr>
      <xdr:spPr>
        <a:xfrm>
          <a:off x="210757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144797</xdr:rowOff>
    </xdr:from>
    <xdr:ext cx="469744" cy="259045"/>
    <xdr:sp macro="" textlink="">
      <xdr:nvSpPr>
        <xdr:cNvPr id="865" name="n_2aveValue【庁舎】&#10;一人当たり面積"/>
        <xdr:cNvSpPr txBox="1"/>
      </xdr:nvSpPr>
      <xdr:spPr>
        <a:xfrm>
          <a:off x="20199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866" name="n_3aveValue【庁舎】&#10;一人当たり面積"/>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78757</xdr:rowOff>
    </xdr:from>
    <xdr:ext cx="469744" cy="259045"/>
    <xdr:sp macro="" textlink="">
      <xdr:nvSpPr>
        <xdr:cNvPr id="867" name="n_1mainValue【庁舎】&#10;一人当たり面積"/>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78757</xdr:rowOff>
    </xdr:from>
    <xdr:ext cx="469744" cy="259045"/>
    <xdr:sp macro="" textlink="">
      <xdr:nvSpPr>
        <xdr:cNvPr id="868" name="n_2mainValue【庁舎】&#10;一人当たり面積"/>
        <xdr:cNvSpPr txBox="1"/>
      </xdr:nvSpPr>
      <xdr:spPr>
        <a:xfrm>
          <a:off x="201994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47641</xdr:rowOff>
    </xdr:from>
    <xdr:ext cx="469744" cy="259045"/>
    <xdr:sp macro="" textlink="">
      <xdr:nvSpPr>
        <xdr:cNvPr id="869" name="n_3mainValue【庁舎】&#10;一人当たり面積"/>
        <xdr:cNvSpPr txBox="1"/>
      </xdr:nvSpPr>
      <xdr:spPr>
        <a:xfrm>
          <a:off x="19310427" y="1839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類似団体と比較して、有形固定資産減価償却率が低いのは図書館、市民会館である。これらは、合併前に旧町がそれぞれ平成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年、同</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年に整備した施設である。適正な維持管理により、施設の長寿命化を図る。</a:t>
          </a:r>
          <a:endParaRPr lang="ja-JP" altLang="ja-JP" sz="1400">
            <a:effectLst/>
          </a:endParaRPr>
        </a:p>
        <a:p>
          <a:r>
            <a:rPr kumimoji="1" lang="ja-JP" altLang="ja-JP" sz="1100">
              <a:solidFill>
                <a:schemeClr val="dk1"/>
              </a:solidFill>
              <a:effectLst/>
              <a:latin typeface="+mn-lt"/>
              <a:ea typeface="+mn-ea"/>
              <a:cs typeface="+mn-cs"/>
            </a:rPr>
            <a:t>また、類似団体よりも高水準となった各施設についてはいずれも</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％を超えており、なかでも</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％超の施設にあっては更新時期が迫りつつあることを念頭に老朽化対策に取り組む。</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29,691
29,447
67.10
12,847,114
12,581,097
258,917
7,487,796
15,059,261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町内に大型事業所等が少ないため財政基盤が弱く、類似団体平均を下回っている。町の総合計画の中で企業誘致ゾーンを設定し、平成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年度より工業用地造成事業特別会計を設け工業団地造成を行い、企業誘致の推進を図り、雇用の確保、税収増加の取組みを進めている。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17639</xdr:rowOff>
    </xdr:to>
    <xdr:cxnSp macro="">
      <xdr:nvCxnSpPr>
        <xdr:cNvPr id="69" name="直線コネクタ 68"/>
        <xdr:cNvCxnSpPr/>
      </xdr:nvCxnSpPr>
      <xdr:spPr>
        <a:xfrm>
          <a:off x="4114800" y="7561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17639</xdr:rowOff>
    </xdr:to>
    <xdr:cxnSp macro="">
      <xdr:nvCxnSpPr>
        <xdr:cNvPr id="72" name="直線コネクタ 71"/>
        <xdr:cNvCxnSpPr/>
      </xdr:nvCxnSpPr>
      <xdr:spPr>
        <a:xfrm>
          <a:off x="3225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31045</xdr:rowOff>
    </xdr:to>
    <xdr:cxnSp macro="">
      <xdr:nvCxnSpPr>
        <xdr:cNvPr id="75" name="直線コネクタ 74"/>
        <xdr:cNvCxnSpPr/>
      </xdr:nvCxnSpPr>
      <xdr:spPr>
        <a:xfrm flipV="1">
          <a:off x="2336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31045</xdr:rowOff>
    </xdr:from>
    <xdr:to>
      <xdr:col>11</xdr:col>
      <xdr:colOff>31750</xdr:colOff>
      <xdr:row>44</xdr:row>
      <xdr:rowOff>31045</xdr:rowOff>
    </xdr:to>
    <xdr:cxnSp macro="">
      <xdr:nvCxnSpPr>
        <xdr:cNvPr id="78" name="直線コネクタ 77"/>
        <xdr:cNvCxnSpPr/>
      </xdr:nvCxnSpPr>
      <xdr:spPr>
        <a:xfrm>
          <a:off x="1447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8" name="楕円 87"/>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110366</xdr:rowOff>
    </xdr:from>
    <xdr:ext cx="762000" cy="259045"/>
    <xdr:sp macro="" textlink="">
      <xdr:nvSpPr>
        <xdr:cNvPr id="89" name="財政力該当値テキスト"/>
        <xdr:cNvSpPr txBox="1"/>
      </xdr:nvSpPr>
      <xdr:spPr>
        <a:xfrm>
          <a:off x="5041900" y="74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138289</xdr:rowOff>
    </xdr:from>
    <xdr:to>
      <xdr:col>19</xdr:col>
      <xdr:colOff>184150</xdr:colOff>
      <xdr:row>44</xdr:row>
      <xdr:rowOff>68439</xdr:rowOff>
    </xdr:to>
    <xdr:sp macro="" textlink="">
      <xdr:nvSpPr>
        <xdr:cNvPr id="90" name="楕円 89"/>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53216</xdr:rowOff>
    </xdr:from>
    <xdr:ext cx="736600" cy="259045"/>
    <xdr:sp macro="" textlink="">
      <xdr:nvSpPr>
        <xdr:cNvPr id="91" name="テキスト ボックス 90"/>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2" name="楕円 91"/>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3" name="テキスト ボックス 92"/>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4" name="楕円 93"/>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5" name="テキスト ボックス 94"/>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6" name="楕円 95"/>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7" name="テキスト ボックス 96"/>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ポイント改善し、類似団体平均を下回ったものの、これは経常的経費の基準変更に伴うものであり、今後も健全な財政運営を目指す必要がある。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総合計画実施計画をもとにした財政計画、行政評価との連動により、事業の必要性の精査、スクラップ＆ビルドの推進、</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サイクルの実施等の取組みを進め、歳出を徹底的に見直す。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滞納対策等徴収業務の強化を図るなどして、引き続き歳入の確保に努める。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56515</xdr:rowOff>
    </xdr:from>
    <xdr:to>
      <xdr:col>23</xdr:col>
      <xdr:colOff>133350</xdr:colOff>
      <xdr:row>64</xdr:row>
      <xdr:rowOff>153988</xdr:rowOff>
    </xdr:to>
    <xdr:cxnSp macro="">
      <xdr:nvCxnSpPr>
        <xdr:cNvPr id="128" name="直線コネクタ 127"/>
        <xdr:cNvCxnSpPr/>
      </xdr:nvCxnSpPr>
      <xdr:spPr>
        <a:xfrm flipV="1">
          <a:off x="4114800" y="10686415"/>
          <a:ext cx="838200" cy="44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153988</xdr:rowOff>
    </xdr:from>
    <xdr:to>
      <xdr:col>19</xdr:col>
      <xdr:colOff>133350</xdr:colOff>
      <xdr:row>65</xdr:row>
      <xdr:rowOff>60960</xdr:rowOff>
    </xdr:to>
    <xdr:cxnSp macro="">
      <xdr:nvCxnSpPr>
        <xdr:cNvPr id="131" name="直線コネクタ 130"/>
        <xdr:cNvCxnSpPr/>
      </xdr:nvCxnSpPr>
      <xdr:spPr>
        <a:xfrm flipV="1">
          <a:off x="3225800" y="1112678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45403</xdr:rowOff>
    </xdr:from>
    <xdr:to>
      <xdr:col>15</xdr:col>
      <xdr:colOff>82550</xdr:colOff>
      <xdr:row>65</xdr:row>
      <xdr:rowOff>60960</xdr:rowOff>
    </xdr:to>
    <xdr:cxnSp macro="">
      <xdr:nvCxnSpPr>
        <xdr:cNvPr id="134" name="直線コネクタ 133"/>
        <xdr:cNvCxnSpPr/>
      </xdr:nvCxnSpPr>
      <xdr:spPr>
        <a:xfrm>
          <a:off x="2336800" y="11018203"/>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45403</xdr:rowOff>
    </xdr:from>
    <xdr:to>
      <xdr:col>11</xdr:col>
      <xdr:colOff>31750</xdr:colOff>
      <xdr:row>64</xdr:row>
      <xdr:rowOff>45403</xdr:rowOff>
    </xdr:to>
    <xdr:cxnSp macro="">
      <xdr:nvCxnSpPr>
        <xdr:cNvPr id="137" name="直線コネクタ 136"/>
        <xdr:cNvCxnSpPr/>
      </xdr:nvCxnSpPr>
      <xdr:spPr>
        <a:xfrm>
          <a:off x="1447800" y="110182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5715</xdr:rowOff>
    </xdr:from>
    <xdr:to>
      <xdr:col>23</xdr:col>
      <xdr:colOff>184150</xdr:colOff>
      <xdr:row>62</xdr:row>
      <xdr:rowOff>107315</xdr:rowOff>
    </xdr:to>
    <xdr:sp macro="" textlink="">
      <xdr:nvSpPr>
        <xdr:cNvPr id="147" name="楕円 146"/>
        <xdr:cNvSpPr/>
      </xdr:nvSpPr>
      <xdr:spPr>
        <a:xfrm>
          <a:off x="4902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22242</xdr:rowOff>
    </xdr:from>
    <xdr:ext cx="762000" cy="259045"/>
    <xdr:sp macro="" textlink="">
      <xdr:nvSpPr>
        <xdr:cNvPr id="148" name="財政構造の弾力性該当値テキスト"/>
        <xdr:cNvSpPr txBox="1"/>
      </xdr:nvSpPr>
      <xdr:spPr>
        <a:xfrm>
          <a:off x="50419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103188</xdr:rowOff>
    </xdr:from>
    <xdr:to>
      <xdr:col>19</xdr:col>
      <xdr:colOff>184150</xdr:colOff>
      <xdr:row>65</xdr:row>
      <xdr:rowOff>33338</xdr:rowOff>
    </xdr:to>
    <xdr:sp macro="" textlink="">
      <xdr:nvSpPr>
        <xdr:cNvPr id="149" name="楕円 148"/>
        <xdr:cNvSpPr/>
      </xdr:nvSpPr>
      <xdr:spPr>
        <a:xfrm>
          <a:off x="4064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18115</xdr:rowOff>
    </xdr:from>
    <xdr:ext cx="736600" cy="259045"/>
    <xdr:sp macro="" textlink="">
      <xdr:nvSpPr>
        <xdr:cNvPr id="150" name="テキスト ボックス 149"/>
        <xdr:cNvSpPr txBox="1"/>
      </xdr:nvSpPr>
      <xdr:spPr>
        <a:xfrm>
          <a:off x="3733800" y="1116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1" name="楕円 150"/>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2" name="テキスト ボックス 151"/>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166053</xdr:rowOff>
    </xdr:from>
    <xdr:to>
      <xdr:col>11</xdr:col>
      <xdr:colOff>82550</xdr:colOff>
      <xdr:row>64</xdr:row>
      <xdr:rowOff>96203</xdr:rowOff>
    </xdr:to>
    <xdr:sp macro="" textlink="">
      <xdr:nvSpPr>
        <xdr:cNvPr id="153" name="楕円 152"/>
        <xdr:cNvSpPr/>
      </xdr:nvSpPr>
      <xdr:spPr>
        <a:xfrm>
          <a:off x="2286000" y="109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80980</xdr:rowOff>
    </xdr:from>
    <xdr:ext cx="762000" cy="259045"/>
    <xdr:sp macro="" textlink="">
      <xdr:nvSpPr>
        <xdr:cNvPr id="154" name="テキスト ボックス 153"/>
        <xdr:cNvSpPr txBox="1"/>
      </xdr:nvSpPr>
      <xdr:spPr>
        <a:xfrm>
          <a:off x="1955800" y="1105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166053</xdr:rowOff>
    </xdr:from>
    <xdr:to>
      <xdr:col>7</xdr:col>
      <xdr:colOff>31750</xdr:colOff>
      <xdr:row>64</xdr:row>
      <xdr:rowOff>96203</xdr:rowOff>
    </xdr:to>
    <xdr:sp macro="" textlink="">
      <xdr:nvSpPr>
        <xdr:cNvPr id="155" name="楕円 154"/>
        <xdr:cNvSpPr/>
      </xdr:nvSpPr>
      <xdr:spPr>
        <a:xfrm>
          <a:off x="1397000" y="109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80980</xdr:rowOff>
    </xdr:from>
    <xdr:ext cx="762000" cy="259045"/>
    <xdr:sp macro="" textlink="">
      <xdr:nvSpPr>
        <xdr:cNvPr id="156" name="テキスト ボックス 155"/>
        <xdr:cNvSpPr txBox="1"/>
      </xdr:nvSpPr>
      <xdr:spPr>
        <a:xfrm>
          <a:off x="1066800" y="1105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類似団体平均を下回っているが、今後、委託料の増や施設の老朽化に伴う維持補修費の増等が見込まれ、引き続き日々コスト削減の意識をもって業務に取り組んでいく。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48034</xdr:rowOff>
    </xdr:from>
    <xdr:to>
      <xdr:col>23</xdr:col>
      <xdr:colOff>133350</xdr:colOff>
      <xdr:row>80</xdr:row>
      <xdr:rowOff>50589</xdr:rowOff>
    </xdr:to>
    <xdr:cxnSp macro="">
      <xdr:nvCxnSpPr>
        <xdr:cNvPr id="193" name="直線コネクタ 192"/>
        <xdr:cNvCxnSpPr/>
      </xdr:nvCxnSpPr>
      <xdr:spPr>
        <a:xfrm flipV="1">
          <a:off x="4114800" y="13764034"/>
          <a:ext cx="838200" cy="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32812</xdr:rowOff>
    </xdr:from>
    <xdr:ext cx="762000" cy="259045"/>
    <xdr:sp macro="" textlink="">
      <xdr:nvSpPr>
        <xdr:cNvPr id="194" name="人件費・物件費等の状況平均値テキスト"/>
        <xdr:cNvSpPr txBox="1"/>
      </xdr:nvSpPr>
      <xdr:spPr>
        <a:xfrm>
          <a:off x="5041900" y="13748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50589</xdr:rowOff>
    </xdr:from>
    <xdr:to>
      <xdr:col>19</xdr:col>
      <xdr:colOff>133350</xdr:colOff>
      <xdr:row>80</xdr:row>
      <xdr:rowOff>63751</xdr:rowOff>
    </xdr:to>
    <xdr:cxnSp macro="">
      <xdr:nvCxnSpPr>
        <xdr:cNvPr id="196" name="直線コネクタ 195"/>
        <xdr:cNvCxnSpPr/>
      </xdr:nvCxnSpPr>
      <xdr:spPr>
        <a:xfrm flipV="1">
          <a:off x="3225800" y="13766589"/>
          <a:ext cx="889000" cy="1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51468</xdr:rowOff>
    </xdr:from>
    <xdr:to>
      <xdr:col>15</xdr:col>
      <xdr:colOff>82550</xdr:colOff>
      <xdr:row>80</xdr:row>
      <xdr:rowOff>63751</xdr:rowOff>
    </xdr:to>
    <xdr:cxnSp macro="">
      <xdr:nvCxnSpPr>
        <xdr:cNvPr id="199" name="直線コネクタ 198"/>
        <xdr:cNvCxnSpPr/>
      </xdr:nvCxnSpPr>
      <xdr:spPr>
        <a:xfrm>
          <a:off x="2336800" y="13767468"/>
          <a:ext cx="889000" cy="1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51468</xdr:rowOff>
    </xdr:from>
    <xdr:to>
      <xdr:col>11</xdr:col>
      <xdr:colOff>31750</xdr:colOff>
      <xdr:row>80</xdr:row>
      <xdr:rowOff>54294</xdr:rowOff>
    </xdr:to>
    <xdr:cxnSp macro="">
      <xdr:nvCxnSpPr>
        <xdr:cNvPr id="202" name="直線コネクタ 201"/>
        <xdr:cNvCxnSpPr/>
      </xdr:nvCxnSpPr>
      <xdr:spPr>
        <a:xfrm flipV="1">
          <a:off x="1447800" y="13767468"/>
          <a:ext cx="889000" cy="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168684</xdr:rowOff>
    </xdr:from>
    <xdr:to>
      <xdr:col>23</xdr:col>
      <xdr:colOff>184150</xdr:colOff>
      <xdr:row>80</xdr:row>
      <xdr:rowOff>98834</xdr:rowOff>
    </xdr:to>
    <xdr:sp macro="" textlink="">
      <xdr:nvSpPr>
        <xdr:cNvPr id="212" name="楕円 211"/>
        <xdr:cNvSpPr/>
      </xdr:nvSpPr>
      <xdr:spPr>
        <a:xfrm>
          <a:off x="4902200" y="1371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89961</xdr:rowOff>
    </xdr:from>
    <xdr:ext cx="762000" cy="259045"/>
    <xdr:sp macro="" textlink="">
      <xdr:nvSpPr>
        <xdr:cNvPr id="213" name="人件費・物件費等の状況該当値テキスト"/>
        <xdr:cNvSpPr txBox="1"/>
      </xdr:nvSpPr>
      <xdr:spPr>
        <a:xfrm>
          <a:off x="5041900" y="13634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171239</xdr:rowOff>
    </xdr:from>
    <xdr:to>
      <xdr:col>19</xdr:col>
      <xdr:colOff>184150</xdr:colOff>
      <xdr:row>80</xdr:row>
      <xdr:rowOff>101389</xdr:rowOff>
    </xdr:to>
    <xdr:sp macro="" textlink="">
      <xdr:nvSpPr>
        <xdr:cNvPr id="214" name="楕円 213"/>
        <xdr:cNvSpPr/>
      </xdr:nvSpPr>
      <xdr:spPr>
        <a:xfrm>
          <a:off x="4064000" y="1371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111566</xdr:rowOff>
    </xdr:from>
    <xdr:ext cx="736600" cy="259045"/>
    <xdr:sp macro="" textlink="">
      <xdr:nvSpPr>
        <xdr:cNvPr id="215" name="テキスト ボックス 214"/>
        <xdr:cNvSpPr txBox="1"/>
      </xdr:nvSpPr>
      <xdr:spPr>
        <a:xfrm>
          <a:off x="3733800" y="13484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12951</xdr:rowOff>
    </xdr:from>
    <xdr:to>
      <xdr:col>15</xdr:col>
      <xdr:colOff>133350</xdr:colOff>
      <xdr:row>80</xdr:row>
      <xdr:rowOff>114551</xdr:rowOff>
    </xdr:to>
    <xdr:sp macro="" textlink="">
      <xdr:nvSpPr>
        <xdr:cNvPr id="216" name="楕円 215"/>
        <xdr:cNvSpPr/>
      </xdr:nvSpPr>
      <xdr:spPr>
        <a:xfrm>
          <a:off x="3175000" y="1372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124728</xdr:rowOff>
    </xdr:from>
    <xdr:ext cx="762000" cy="259045"/>
    <xdr:sp macro="" textlink="">
      <xdr:nvSpPr>
        <xdr:cNvPr id="217" name="テキスト ボックス 216"/>
        <xdr:cNvSpPr txBox="1"/>
      </xdr:nvSpPr>
      <xdr:spPr>
        <a:xfrm>
          <a:off x="2844800" y="1349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668</xdr:rowOff>
    </xdr:from>
    <xdr:to>
      <xdr:col>11</xdr:col>
      <xdr:colOff>82550</xdr:colOff>
      <xdr:row>80</xdr:row>
      <xdr:rowOff>102268</xdr:rowOff>
    </xdr:to>
    <xdr:sp macro="" textlink="">
      <xdr:nvSpPr>
        <xdr:cNvPr id="218" name="楕円 217"/>
        <xdr:cNvSpPr/>
      </xdr:nvSpPr>
      <xdr:spPr>
        <a:xfrm>
          <a:off x="2286000" y="137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112445</xdr:rowOff>
    </xdr:from>
    <xdr:ext cx="762000" cy="259045"/>
    <xdr:sp macro="" textlink="">
      <xdr:nvSpPr>
        <xdr:cNvPr id="219" name="テキスト ボックス 218"/>
        <xdr:cNvSpPr txBox="1"/>
      </xdr:nvSpPr>
      <xdr:spPr>
        <a:xfrm>
          <a:off x="1955800" y="1348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3494</xdr:rowOff>
    </xdr:from>
    <xdr:to>
      <xdr:col>7</xdr:col>
      <xdr:colOff>31750</xdr:colOff>
      <xdr:row>80</xdr:row>
      <xdr:rowOff>105094</xdr:rowOff>
    </xdr:to>
    <xdr:sp macro="" textlink="">
      <xdr:nvSpPr>
        <xdr:cNvPr id="220" name="楕円 219"/>
        <xdr:cNvSpPr/>
      </xdr:nvSpPr>
      <xdr:spPr>
        <a:xfrm>
          <a:off x="1397000" y="1371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115271</xdr:rowOff>
    </xdr:from>
    <xdr:ext cx="762000" cy="259045"/>
    <xdr:sp macro="" textlink="">
      <xdr:nvSpPr>
        <xdr:cNvPr id="221" name="テキスト ボックス 220"/>
        <xdr:cNvSpPr txBox="1"/>
      </xdr:nvSpPr>
      <xdr:spPr>
        <a:xfrm>
          <a:off x="1066800" y="1348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国の現給保障は</a:t>
          </a:r>
          <a:r>
            <a:rPr kumimoji="1" lang="en-US" altLang="ja-JP" sz="1300">
              <a:latin typeface="ＭＳ Ｐゴシック" panose="020B0600070205080204" pitchFamily="50" charset="-128"/>
              <a:ea typeface="ＭＳ Ｐゴシック" panose="020B0600070205080204" pitchFamily="50" charset="-128"/>
            </a:rPr>
            <a:t>H30.3.31</a:t>
          </a:r>
          <a:r>
            <a:rPr kumimoji="1" lang="ja-JP" altLang="en-US" sz="1300">
              <a:latin typeface="ＭＳ Ｐゴシック" panose="020B0600070205080204" pitchFamily="50" charset="-128"/>
              <a:ea typeface="ＭＳ Ｐゴシック" panose="020B0600070205080204" pitchFamily="50" charset="-128"/>
            </a:rPr>
            <a:t>で完了しており、本町では</a:t>
          </a:r>
          <a:r>
            <a:rPr kumimoji="1" lang="en-US" altLang="ja-JP" sz="1300">
              <a:latin typeface="ＭＳ Ｐゴシック" panose="020B0600070205080204" pitchFamily="50" charset="-128"/>
              <a:ea typeface="ＭＳ Ｐゴシック" panose="020B0600070205080204" pitchFamily="50" charset="-128"/>
            </a:rPr>
            <a:t>R3.3.31</a:t>
          </a:r>
          <a:r>
            <a:rPr kumimoji="1" lang="ja-JP" altLang="en-US" sz="1300">
              <a:latin typeface="ＭＳ Ｐゴシック" panose="020B0600070205080204" pitchFamily="50" charset="-128"/>
              <a:ea typeface="ＭＳ Ｐゴシック" panose="020B0600070205080204" pitchFamily="50" charset="-128"/>
            </a:rPr>
            <a:t>まで実施しているため依然として高い数値ではあるが、昇給抑制を行い減少傾向にある。今後も給与体系の見直しを図り、引き続き縮減に努める。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147461</xdr:rowOff>
    </xdr:to>
    <xdr:cxnSp macro="">
      <xdr:nvCxnSpPr>
        <xdr:cNvPr id="255" name="直線コネクタ 254"/>
        <xdr:cNvCxnSpPr/>
      </xdr:nvCxnSpPr>
      <xdr:spPr>
        <a:xfrm flipV="1">
          <a:off x="16179800" y="15168034"/>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88</xdr:row>
      <xdr:rowOff>147461</xdr:rowOff>
    </xdr:to>
    <xdr:cxnSp macro="">
      <xdr:nvCxnSpPr>
        <xdr:cNvPr id="258" name="直線コネクタ 257"/>
        <xdr:cNvCxnSpPr/>
      </xdr:nvCxnSpPr>
      <xdr:spPr>
        <a:xfrm>
          <a:off x="15290800" y="152082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69850</xdr:rowOff>
    </xdr:to>
    <xdr:cxnSp macro="">
      <xdr:nvCxnSpPr>
        <xdr:cNvPr id="261" name="直線コネクタ 260"/>
        <xdr:cNvCxnSpPr/>
      </xdr:nvCxnSpPr>
      <xdr:spPr>
        <a:xfrm flipV="1">
          <a:off x="14401800" y="152082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89</xdr:row>
      <xdr:rowOff>69850</xdr:rowOff>
    </xdr:to>
    <xdr:cxnSp macro="">
      <xdr:nvCxnSpPr>
        <xdr:cNvPr id="264" name="直線コネクタ 263"/>
        <xdr:cNvCxnSpPr/>
      </xdr:nvCxnSpPr>
      <xdr:spPr>
        <a:xfrm>
          <a:off x="13512800" y="1516803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4" name="楕円 273"/>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75" name="給与水準   （国との比較）該当値テキスト"/>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96661</xdr:rowOff>
    </xdr:from>
    <xdr:to>
      <xdr:col>77</xdr:col>
      <xdr:colOff>95250</xdr:colOff>
      <xdr:row>89</xdr:row>
      <xdr:rowOff>26811</xdr:rowOff>
    </xdr:to>
    <xdr:sp macro="" textlink="">
      <xdr:nvSpPr>
        <xdr:cNvPr id="276" name="楕円 275"/>
        <xdr:cNvSpPr/>
      </xdr:nvSpPr>
      <xdr:spPr>
        <a:xfrm>
          <a:off x="16129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11588</xdr:rowOff>
    </xdr:from>
    <xdr:ext cx="736600" cy="259045"/>
    <xdr:sp macro="" textlink="">
      <xdr:nvSpPr>
        <xdr:cNvPr id="277" name="テキスト ボックス 276"/>
        <xdr:cNvSpPr txBox="1"/>
      </xdr:nvSpPr>
      <xdr:spPr>
        <a:xfrm>
          <a:off x="15798800" y="1527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78" name="楕円 277"/>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79" name="テキスト ボックス 278"/>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0" name="楕円 279"/>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1" name="テキスト ボックス 280"/>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82" name="楕円 281"/>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83" name="テキスト ボックス 282"/>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ポイント上昇したものの、</a:t>
          </a:r>
          <a:r>
            <a:rPr kumimoji="1" lang="en-US" altLang="ja-JP" sz="1300">
              <a:latin typeface="ＭＳ Ｐゴシック" panose="020B0600070205080204" pitchFamily="50" charset="-128"/>
              <a:ea typeface="ＭＳ Ｐゴシック" panose="020B0600070205080204" pitchFamily="50" charset="-128"/>
            </a:rPr>
            <a:t>5.15</a:t>
          </a:r>
          <a:r>
            <a:rPr kumimoji="1" lang="ja-JP" altLang="en-US" sz="1300">
              <a:latin typeface="ＭＳ Ｐゴシック" panose="020B0600070205080204" pitchFamily="50" charset="-128"/>
              <a:ea typeface="ＭＳ Ｐゴシック" panose="020B0600070205080204" pitchFamily="50" charset="-128"/>
            </a:rPr>
            <a:t>人となっており、合併時から継続してきた新規採用の抑制により、類似団体平均を下回っている。今後も住民サービスの低下を招くことのないよう、適切な定員管理に努める。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164919</xdr:rowOff>
    </xdr:from>
    <xdr:to>
      <xdr:col>81</xdr:col>
      <xdr:colOff>44450</xdr:colOff>
      <xdr:row>59</xdr:row>
      <xdr:rowOff>15875</xdr:rowOff>
    </xdr:to>
    <xdr:cxnSp macro="">
      <xdr:nvCxnSpPr>
        <xdr:cNvPr id="320" name="直線コネクタ 319"/>
        <xdr:cNvCxnSpPr/>
      </xdr:nvCxnSpPr>
      <xdr:spPr>
        <a:xfrm>
          <a:off x="16179800" y="10109019"/>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154577</xdr:rowOff>
    </xdr:from>
    <xdr:to>
      <xdr:col>77</xdr:col>
      <xdr:colOff>44450</xdr:colOff>
      <xdr:row>58</xdr:row>
      <xdr:rowOff>164919</xdr:rowOff>
    </xdr:to>
    <xdr:cxnSp macro="">
      <xdr:nvCxnSpPr>
        <xdr:cNvPr id="323" name="直線コネクタ 322"/>
        <xdr:cNvCxnSpPr/>
      </xdr:nvCxnSpPr>
      <xdr:spPr>
        <a:xfrm>
          <a:off x="15290800" y="1009867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154577</xdr:rowOff>
    </xdr:from>
    <xdr:to>
      <xdr:col>72</xdr:col>
      <xdr:colOff>203200</xdr:colOff>
      <xdr:row>58</xdr:row>
      <xdr:rowOff>159748</xdr:rowOff>
    </xdr:to>
    <xdr:cxnSp macro="">
      <xdr:nvCxnSpPr>
        <xdr:cNvPr id="326" name="直線コネクタ 325"/>
        <xdr:cNvCxnSpPr/>
      </xdr:nvCxnSpPr>
      <xdr:spPr>
        <a:xfrm flipV="1">
          <a:off x="14401800" y="10098677"/>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159748</xdr:rowOff>
    </xdr:from>
    <xdr:to>
      <xdr:col>68</xdr:col>
      <xdr:colOff>152400</xdr:colOff>
      <xdr:row>58</xdr:row>
      <xdr:rowOff>166642</xdr:rowOff>
    </xdr:to>
    <xdr:cxnSp macro="">
      <xdr:nvCxnSpPr>
        <xdr:cNvPr id="329" name="直線コネクタ 328"/>
        <xdr:cNvCxnSpPr/>
      </xdr:nvCxnSpPr>
      <xdr:spPr>
        <a:xfrm flipV="1">
          <a:off x="13512800" y="1010384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136525</xdr:rowOff>
    </xdr:from>
    <xdr:to>
      <xdr:col>81</xdr:col>
      <xdr:colOff>95250</xdr:colOff>
      <xdr:row>59</xdr:row>
      <xdr:rowOff>66675</xdr:rowOff>
    </xdr:to>
    <xdr:sp macro="" textlink="">
      <xdr:nvSpPr>
        <xdr:cNvPr id="339" name="楕円 338"/>
        <xdr:cNvSpPr/>
      </xdr:nvSpPr>
      <xdr:spPr>
        <a:xfrm>
          <a:off x="169672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153052</xdr:rowOff>
    </xdr:from>
    <xdr:ext cx="762000" cy="259045"/>
    <xdr:sp macro="" textlink="">
      <xdr:nvSpPr>
        <xdr:cNvPr id="340" name="定員管理の状況該当値テキスト"/>
        <xdr:cNvSpPr txBox="1"/>
      </xdr:nvSpPr>
      <xdr:spPr>
        <a:xfrm>
          <a:off x="17106900" y="992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114119</xdr:rowOff>
    </xdr:from>
    <xdr:to>
      <xdr:col>77</xdr:col>
      <xdr:colOff>95250</xdr:colOff>
      <xdr:row>59</xdr:row>
      <xdr:rowOff>44269</xdr:rowOff>
    </xdr:to>
    <xdr:sp macro="" textlink="">
      <xdr:nvSpPr>
        <xdr:cNvPr id="341" name="楕円 340"/>
        <xdr:cNvSpPr/>
      </xdr:nvSpPr>
      <xdr:spPr>
        <a:xfrm>
          <a:off x="16129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54446</xdr:rowOff>
    </xdr:from>
    <xdr:ext cx="736600" cy="259045"/>
    <xdr:sp macro="" textlink="">
      <xdr:nvSpPr>
        <xdr:cNvPr id="342" name="テキスト ボックス 341"/>
        <xdr:cNvSpPr txBox="1"/>
      </xdr:nvSpPr>
      <xdr:spPr>
        <a:xfrm>
          <a:off x="15798800" y="982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103777</xdr:rowOff>
    </xdr:from>
    <xdr:to>
      <xdr:col>73</xdr:col>
      <xdr:colOff>44450</xdr:colOff>
      <xdr:row>59</xdr:row>
      <xdr:rowOff>33927</xdr:rowOff>
    </xdr:to>
    <xdr:sp macro="" textlink="">
      <xdr:nvSpPr>
        <xdr:cNvPr id="343" name="楕円 342"/>
        <xdr:cNvSpPr/>
      </xdr:nvSpPr>
      <xdr:spPr>
        <a:xfrm>
          <a:off x="15240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44104</xdr:rowOff>
    </xdr:from>
    <xdr:ext cx="762000" cy="259045"/>
    <xdr:sp macro="" textlink="">
      <xdr:nvSpPr>
        <xdr:cNvPr id="344" name="テキスト ボックス 343"/>
        <xdr:cNvSpPr txBox="1"/>
      </xdr:nvSpPr>
      <xdr:spPr>
        <a:xfrm>
          <a:off x="14909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108948</xdr:rowOff>
    </xdr:from>
    <xdr:to>
      <xdr:col>68</xdr:col>
      <xdr:colOff>203200</xdr:colOff>
      <xdr:row>59</xdr:row>
      <xdr:rowOff>39098</xdr:rowOff>
    </xdr:to>
    <xdr:sp macro="" textlink="">
      <xdr:nvSpPr>
        <xdr:cNvPr id="345" name="楕円 344"/>
        <xdr:cNvSpPr/>
      </xdr:nvSpPr>
      <xdr:spPr>
        <a:xfrm>
          <a:off x="14351000" y="100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49275</xdr:rowOff>
    </xdr:from>
    <xdr:ext cx="762000" cy="259045"/>
    <xdr:sp macro="" textlink="">
      <xdr:nvSpPr>
        <xdr:cNvPr id="346" name="テキスト ボックス 345"/>
        <xdr:cNvSpPr txBox="1"/>
      </xdr:nvSpPr>
      <xdr:spPr>
        <a:xfrm>
          <a:off x="14020800" y="982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115842</xdr:rowOff>
    </xdr:from>
    <xdr:to>
      <xdr:col>64</xdr:col>
      <xdr:colOff>152400</xdr:colOff>
      <xdr:row>59</xdr:row>
      <xdr:rowOff>45992</xdr:rowOff>
    </xdr:to>
    <xdr:sp macro="" textlink="">
      <xdr:nvSpPr>
        <xdr:cNvPr id="347" name="楕円 346"/>
        <xdr:cNvSpPr/>
      </xdr:nvSpPr>
      <xdr:spPr>
        <a:xfrm>
          <a:off x="134620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56169</xdr:rowOff>
    </xdr:from>
    <xdr:ext cx="762000" cy="259045"/>
    <xdr:sp macro="" textlink="">
      <xdr:nvSpPr>
        <xdr:cNvPr id="348" name="テキスト ボックス 347"/>
        <xdr:cNvSpPr txBox="1"/>
      </xdr:nvSpPr>
      <xdr:spPr>
        <a:xfrm>
          <a:off x="13131800" y="982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％となったが、類似団体平均を上回っている状況である。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普通交付税及び臨時財政対策債の合併算定替については、平成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年度から段階的に一本算定へ移行しており、今後、比率の悪化が懸念される。公営企業に対する企業債等繰入額の増加を考慮し、比率が悪化することのないよう事業を展開する必要がある。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10668</xdr:rowOff>
    </xdr:from>
    <xdr:to>
      <xdr:col>81</xdr:col>
      <xdr:colOff>44450</xdr:colOff>
      <xdr:row>44</xdr:row>
      <xdr:rowOff>68580</xdr:rowOff>
    </xdr:to>
    <xdr:cxnSp macro="">
      <xdr:nvCxnSpPr>
        <xdr:cNvPr id="380" name="直線コネクタ 379"/>
        <xdr:cNvCxnSpPr/>
      </xdr:nvCxnSpPr>
      <xdr:spPr>
        <a:xfrm flipV="1">
          <a:off x="16179800" y="755446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20320</xdr:rowOff>
    </xdr:from>
    <xdr:to>
      <xdr:col>77</xdr:col>
      <xdr:colOff>44450</xdr:colOff>
      <xdr:row>44</xdr:row>
      <xdr:rowOff>68580</xdr:rowOff>
    </xdr:to>
    <xdr:cxnSp macro="">
      <xdr:nvCxnSpPr>
        <xdr:cNvPr id="383" name="直線コネクタ 382"/>
        <xdr:cNvCxnSpPr/>
      </xdr:nvCxnSpPr>
      <xdr:spPr>
        <a:xfrm>
          <a:off x="15290800" y="756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162814</xdr:rowOff>
    </xdr:from>
    <xdr:to>
      <xdr:col>72</xdr:col>
      <xdr:colOff>203200</xdr:colOff>
      <xdr:row>44</xdr:row>
      <xdr:rowOff>20320</xdr:rowOff>
    </xdr:to>
    <xdr:cxnSp macro="">
      <xdr:nvCxnSpPr>
        <xdr:cNvPr id="386" name="直線コネクタ 385"/>
        <xdr:cNvCxnSpPr/>
      </xdr:nvCxnSpPr>
      <xdr:spPr>
        <a:xfrm>
          <a:off x="14401800" y="75351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153162</xdr:rowOff>
    </xdr:from>
    <xdr:to>
      <xdr:col>68</xdr:col>
      <xdr:colOff>152400</xdr:colOff>
      <xdr:row>43</xdr:row>
      <xdr:rowOff>162814</xdr:rowOff>
    </xdr:to>
    <xdr:cxnSp macro="">
      <xdr:nvCxnSpPr>
        <xdr:cNvPr id="389" name="直線コネクタ 388"/>
        <xdr:cNvCxnSpPr/>
      </xdr:nvCxnSpPr>
      <xdr:spPr>
        <a:xfrm>
          <a:off x="13512800" y="75255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131318</xdr:rowOff>
    </xdr:from>
    <xdr:to>
      <xdr:col>81</xdr:col>
      <xdr:colOff>95250</xdr:colOff>
      <xdr:row>44</xdr:row>
      <xdr:rowOff>61468</xdr:rowOff>
    </xdr:to>
    <xdr:sp macro="" textlink="">
      <xdr:nvSpPr>
        <xdr:cNvPr id="399" name="楕円 398"/>
        <xdr:cNvSpPr/>
      </xdr:nvSpPr>
      <xdr:spPr>
        <a:xfrm>
          <a:off x="16967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27195</xdr:rowOff>
    </xdr:from>
    <xdr:ext cx="762000" cy="259045"/>
    <xdr:sp macro="" textlink="">
      <xdr:nvSpPr>
        <xdr:cNvPr id="400" name="公債費負担の状況該当値テキスト"/>
        <xdr:cNvSpPr txBox="1"/>
      </xdr:nvSpPr>
      <xdr:spPr>
        <a:xfrm>
          <a:off x="17106900" y="739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17780</xdr:rowOff>
    </xdr:from>
    <xdr:to>
      <xdr:col>77</xdr:col>
      <xdr:colOff>95250</xdr:colOff>
      <xdr:row>44</xdr:row>
      <xdr:rowOff>119380</xdr:rowOff>
    </xdr:to>
    <xdr:sp macro="" textlink="">
      <xdr:nvSpPr>
        <xdr:cNvPr id="401" name="楕円 400"/>
        <xdr:cNvSpPr/>
      </xdr:nvSpPr>
      <xdr:spPr>
        <a:xfrm>
          <a:off x="16129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104157</xdr:rowOff>
    </xdr:from>
    <xdr:ext cx="736600" cy="259045"/>
    <xdr:sp macro="" textlink="">
      <xdr:nvSpPr>
        <xdr:cNvPr id="402" name="テキスト ボックス 401"/>
        <xdr:cNvSpPr txBox="1"/>
      </xdr:nvSpPr>
      <xdr:spPr>
        <a:xfrm>
          <a:off x="15798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140970</xdr:rowOff>
    </xdr:from>
    <xdr:to>
      <xdr:col>73</xdr:col>
      <xdr:colOff>44450</xdr:colOff>
      <xdr:row>44</xdr:row>
      <xdr:rowOff>71120</xdr:rowOff>
    </xdr:to>
    <xdr:sp macro="" textlink="">
      <xdr:nvSpPr>
        <xdr:cNvPr id="403" name="楕円 402"/>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55897</xdr:rowOff>
    </xdr:from>
    <xdr:ext cx="762000" cy="259045"/>
    <xdr:sp macro="" textlink="">
      <xdr:nvSpPr>
        <xdr:cNvPr id="404" name="テキスト ボックス 403"/>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112014</xdr:rowOff>
    </xdr:from>
    <xdr:to>
      <xdr:col>68</xdr:col>
      <xdr:colOff>203200</xdr:colOff>
      <xdr:row>44</xdr:row>
      <xdr:rowOff>42164</xdr:rowOff>
    </xdr:to>
    <xdr:sp macro="" textlink="">
      <xdr:nvSpPr>
        <xdr:cNvPr id="405" name="楕円 404"/>
        <xdr:cNvSpPr/>
      </xdr:nvSpPr>
      <xdr:spPr>
        <a:xfrm>
          <a:off x="14351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26941</xdr:rowOff>
    </xdr:from>
    <xdr:ext cx="762000" cy="259045"/>
    <xdr:sp macro="" textlink="">
      <xdr:nvSpPr>
        <xdr:cNvPr id="406" name="テキスト ボックス 405"/>
        <xdr:cNvSpPr txBox="1"/>
      </xdr:nvSpPr>
      <xdr:spPr>
        <a:xfrm>
          <a:off x="14020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102362</xdr:rowOff>
    </xdr:from>
    <xdr:to>
      <xdr:col>64</xdr:col>
      <xdr:colOff>152400</xdr:colOff>
      <xdr:row>44</xdr:row>
      <xdr:rowOff>32512</xdr:rowOff>
    </xdr:to>
    <xdr:sp macro="" textlink="">
      <xdr:nvSpPr>
        <xdr:cNvPr id="407" name="楕円 406"/>
        <xdr:cNvSpPr/>
      </xdr:nvSpPr>
      <xdr:spPr>
        <a:xfrm>
          <a:off x="13462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17289</xdr:rowOff>
    </xdr:from>
    <xdr:ext cx="762000" cy="259045"/>
    <xdr:sp macro="" textlink="">
      <xdr:nvSpPr>
        <xdr:cNvPr id="408" name="テキスト ボックス 407"/>
        <xdr:cNvSpPr txBox="1"/>
      </xdr:nvSpPr>
      <xdr:spPr>
        <a:xfrm>
          <a:off x="13131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大きく上回っている状況である。新町建設計画に基づく事業を進めるため、合併特例債を活用しており、その償還が継続していること、また上下水道の整備を急速に進めたことにより借入残高が膨らんでおり、事業会計への繰入額が多いことなど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今後も、地方債の新規発行の抑制など計画的な財政運営に努める。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61988</xdr:rowOff>
    </xdr:from>
    <xdr:to>
      <xdr:col>81</xdr:col>
      <xdr:colOff>44450</xdr:colOff>
      <xdr:row>20</xdr:row>
      <xdr:rowOff>141272</xdr:rowOff>
    </xdr:to>
    <xdr:cxnSp macro="">
      <xdr:nvCxnSpPr>
        <xdr:cNvPr id="444" name="直線コネクタ 443"/>
        <xdr:cNvCxnSpPr/>
      </xdr:nvCxnSpPr>
      <xdr:spPr>
        <a:xfrm flipV="1">
          <a:off x="16179800" y="3490988"/>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109099</xdr:rowOff>
    </xdr:from>
    <xdr:to>
      <xdr:col>77</xdr:col>
      <xdr:colOff>44450</xdr:colOff>
      <xdr:row>20</xdr:row>
      <xdr:rowOff>141272</xdr:rowOff>
    </xdr:to>
    <xdr:cxnSp macro="">
      <xdr:nvCxnSpPr>
        <xdr:cNvPr id="447" name="直線コネクタ 446"/>
        <xdr:cNvCxnSpPr/>
      </xdr:nvCxnSpPr>
      <xdr:spPr>
        <a:xfrm>
          <a:off x="15290800" y="353809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43603</xdr:rowOff>
    </xdr:from>
    <xdr:to>
      <xdr:col>72</xdr:col>
      <xdr:colOff>203200</xdr:colOff>
      <xdr:row>20</xdr:row>
      <xdr:rowOff>109099</xdr:rowOff>
    </xdr:to>
    <xdr:cxnSp macro="">
      <xdr:nvCxnSpPr>
        <xdr:cNvPr id="450" name="直線コネクタ 449"/>
        <xdr:cNvCxnSpPr/>
      </xdr:nvCxnSpPr>
      <xdr:spPr>
        <a:xfrm>
          <a:off x="14401800" y="3472603"/>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43603</xdr:rowOff>
    </xdr:from>
    <xdr:to>
      <xdr:col>68</xdr:col>
      <xdr:colOff>152400</xdr:colOff>
      <xdr:row>20</xdr:row>
      <xdr:rowOff>48199</xdr:rowOff>
    </xdr:to>
    <xdr:cxnSp macro="">
      <xdr:nvCxnSpPr>
        <xdr:cNvPr id="453" name="直線コネクタ 452"/>
        <xdr:cNvCxnSpPr/>
      </xdr:nvCxnSpPr>
      <xdr:spPr>
        <a:xfrm flipV="1">
          <a:off x="13512800" y="347260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11188</xdr:rowOff>
    </xdr:from>
    <xdr:to>
      <xdr:col>81</xdr:col>
      <xdr:colOff>95250</xdr:colOff>
      <xdr:row>20</xdr:row>
      <xdr:rowOff>112788</xdr:rowOff>
    </xdr:to>
    <xdr:sp macro="" textlink="">
      <xdr:nvSpPr>
        <xdr:cNvPr id="463" name="楕円 462"/>
        <xdr:cNvSpPr/>
      </xdr:nvSpPr>
      <xdr:spPr>
        <a:xfrm>
          <a:off x="16967200" y="34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154715</xdr:rowOff>
    </xdr:from>
    <xdr:ext cx="762000" cy="259045"/>
    <xdr:sp macro="" textlink="">
      <xdr:nvSpPr>
        <xdr:cNvPr id="464" name="将来負担の状況該当値テキスト"/>
        <xdr:cNvSpPr txBox="1"/>
      </xdr:nvSpPr>
      <xdr:spPr>
        <a:xfrm>
          <a:off x="17106900" y="341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90472</xdr:rowOff>
    </xdr:from>
    <xdr:to>
      <xdr:col>77</xdr:col>
      <xdr:colOff>95250</xdr:colOff>
      <xdr:row>21</xdr:row>
      <xdr:rowOff>20622</xdr:rowOff>
    </xdr:to>
    <xdr:sp macro="" textlink="">
      <xdr:nvSpPr>
        <xdr:cNvPr id="465" name="楕円 464"/>
        <xdr:cNvSpPr/>
      </xdr:nvSpPr>
      <xdr:spPr>
        <a:xfrm>
          <a:off x="16129000" y="351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5399</xdr:rowOff>
    </xdr:from>
    <xdr:ext cx="736600" cy="259045"/>
    <xdr:sp macro="" textlink="">
      <xdr:nvSpPr>
        <xdr:cNvPr id="466" name="テキスト ボックス 465"/>
        <xdr:cNvSpPr txBox="1"/>
      </xdr:nvSpPr>
      <xdr:spPr>
        <a:xfrm>
          <a:off x="15798800" y="3605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58299</xdr:rowOff>
    </xdr:from>
    <xdr:to>
      <xdr:col>73</xdr:col>
      <xdr:colOff>44450</xdr:colOff>
      <xdr:row>20</xdr:row>
      <xdr:rowOff>159899</xdr:rowOff>
    </xdr:to>
    <xdr:sp macro="" textlink="">
      <xdr:nvSpPr>
        <xdr:cNvPr id="467" name="楕円 466"/>
        <xdr:cNvSpPr/>
      </xdr:nvSpPr>
      <xdr:spPr>
        <a:xfrm>
          <a:off x="15240000" y="348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144676</xdr:rowOff>
    </xdr:from>
    <xdr:ext cx="762000" cy="259045"/>
    <xdr:sp macro="" textlink="">
      <xdr:nvSpPr>
        <xdr:cNvPr id="468" name="テキスト ボックス 467"/>
        <xdr:cNvSpPr txBox="1"/>
      </xdr:nvSpPr>
      <xdr:spPr>
        <a:xfrm>
          <a:off x="14909800" y="357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164253</xdr:rowOff>
    </xdr:from>
    <xdr:to>
      <xdr:col>68</xdr:col>
      <xdr:colOff>203200</xdr:colOff>
      <xdr:row>20</xdr:row>
      <xdr:rowOff>94403</xdr:rowOff>
    </xdr:to>
    <xdr:sp macro="" textlink="">
      <xdr:nvSpPr>
        <xdr:cNvPr id="469" name="楕円 468"/>
        <xdr:cNvSpPr/>
      </xdr:nvSpPr>
      <xdr:spPr>
        <a:xfrm>
          <a:off x="14351000" y="342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79180</xdr:rowOff>
    </xdr:from>
    <xdr:ext cx="762000" cy="259045"/>
    <xdr:sp macro="" textlink="">
      <xdr:nvSpPr>
        <xdr:cNvPr id="470" name="テキスト ボックス 469"/>
        <xdr:cNvSpPr txBox="1"/>
      </xdr:nvSpPr>
      <xdr:spPr>
        <a:xfrm>
          <a:off x="14020800" y="35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168849</xdr:rowOff>
    </xdr:from>
    <xdr:to>
      <xdr:col>64</xdr:col>
      <xdr:colOff>152400</xdr:colOff>
      <xdr:row>20</xdr:row>
      <xdr:rowOff>98999</xdr:rowOff>
    </xdr:to>
    <xdr:sp macro="" textlink="">
      <xdr:nvSpPr>
        <xdr:cNvPr id="471" name="楕円 470"/>
        <xdr:cNvSpPr/>
      </xdr:nvSpPr>
      <xdr:spPr>
        <a:xfrm>
          <a:off x="13462000" y="342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83776</xdr:rowOff>
    </xdr:from>
    <xdr:ext cx="762000" cy="259045"/>
    <xdr:sp macro="" textlink="">
      <xdr:nvSpPr>
        <xdr:cNvPr id="472" name="テキスト ボックス 471"/>
        <xdr:cNvSpPr txBox="1"/>
      </xdr:nvSpPr>
      <xdr:spPr>
        <a:xfrm>
          <a:off x="13131800" y="351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29,691
29,447
67.10
12,847,114
12,581,097
258,917
7,487,796
15,059,261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類似団体と比較すると、人件費に係る経常収支比率は</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ポイント低くなっている。これは、集中改革プランに掲げた取り組みにより、職員数の抑制を行ってきたことが要因と言える。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51562</xdr:rowOff>
    </xdr:from>
    <xdr:to>
      <xdr:col>24</xdr:col>
      <xdr:colOff>25400</xdr:colOff>
      <xdr:row>35</xdr:row>
      <xdr:rowOff>60706</xdr:rowOff>
    </xdr:to>
    <xdr:cxnSp macro="">
      <xdr:nvCxnSpPr>
        <xdr:cNvPr id="64" name="直線コネクタ 63"/>
        <xdr:cNvCxnSpPr/>
      </xdr:nvCxnSpPr>
      <xdr:spPr>
        <a:xfrm>
          <a:off x="3987800" y="60523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51562</xdr:rowOff>
    </xdr:from>
    <xdr:to>
      <xdr:col>19</xdr:col>
      <xdr:colOff>187325</xdr:colOff>
      <xdr:row>35</xdr:row>
      <xdr:rowOff>60706</xdr:rowOff>
    </xdr:to>
    <xdr:cxnSp macro="">
      <xdr:nvCxnSpPr>
        <xdr:cNvPr id="67" name="直線コネクタ 66"/>
        <xdr:cNvCxnSpPr/>
      </xdr:nvCxnSpPr>
      <xdr:spPr>
        <a:xfrm flipV="1">
          <a:off x="3098800" y="6052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42418</xdr:rowOff>
    </xdr:from>
    <xdr:to>
      <xdr:col>15</xdr:col>
      <xdr:colOff>98425</xdr:colOff>
      <xdr:row>35</xdr:row>
      <xdr:rowOff>60706</xdr:rowOff>
    </xdr:to>
    <xdr:cxnSp macro="">
      <xdr:nvCxnSpPr>
        <xdr:cNvPr id="70" name="直線コネクタ 69"/>
        <xdr:cNvCxnSpPr/>
      </xdr:nvCxnSpPr>
      <xdr:spPr>
        <a:xfrm>
          <a:off x="2209800" y="60431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42418</xdr:rowOff>
    </xdr:from>
    <xdr:to>
      <xdr:col>11</xdr:col>
      <xdr:colOff>9525</xdr:colOff>
      <xdr:row>35</xdr:row>
      <xdr:rowOff>42418</xdr:rowOff>
    </xdr:to>
    <xdr:cxnSp macro="">
      <xdr:nvCxnSpPr>
        <xdr:cNvPr id="73" name="直線コネクタ 72"/>
        <xdr:cNvCxnSpPr/>
      </xdr:nvCxnSpPr>
      <xdr:spPr>
        <a:xfrm>
          <a:off x="1320800" y="6043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9906</xdr:rowOff>
    </xdr:from>
    <xdr:to>
      <xdr:col>24</xdr:col>
      <xdr:colOff>76200</xdr:colOff>
      <xdr:row>35</xdr:row>
      <xdr:rowOff>111506</xdr:rowOff>
    </xdr:to>
    <xdr:sp macro="" textlink="">
      <xdr:nvSpPr>
        <xdr:cNvPr id="83" name="楕円 82"/>
        <xdr:cNvSpPr/>
      </xdr:nvSpPr>
      <xdr:spPr>
        <a:xfrm>
          <a:off x="4775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89933</xdr:rowOff>
    </xdr:from>
    <xdr:ext cx="762000" cy="259045"/>
    <xdr:sp macro="" textlink="">
      <xdr:nvSpPr>
        <xdr:cNvPr id="84" name="人件費該当値テキスト"/>
        <xdr:cNvSpPr txBox="1"/>
      </xdr:nvSpPr>
      <xdr:spPr>
        <a:xfrm>
          <a:off x="4914900" y="591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762</xdr:rowOff>
    </xdr:from>
    <xdr:to>
      <xdr:col>20</xdr:col>
      <xdr:colOff>38100</xdr:colOff>
      <xdr:row>35</xdr:row>
      <xdr:rowOff>102362</xdr:rowOff>
    </xdr:to>
    <xdr:sp macro="" textlink="">
      <xdr:nvSpPr>
        <xdr:cNvPr id="85" name="楕円 84"/>
        <xdr:cNvSpPr/>
      </xdr:nvSpPr>
      <xdr:spPr>
        <a:xfrm>
          <a:off x="3937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112539</xdr:rowOff>
    </xdr:from>
    <xdr:ext cx="736600" cy="259045"/>
    <xdr:sp macro="" textlink="">
      <xdr:nvSpPr>
        <xdr:cNvPr id="86" name="テキスト ボックス 85"/>
        <xdr:cNvSpPr txBox="1"/>
      </xdr:nvSpPr>
      <xdr:spPr>
        <a:xfrm>
          <a:off x="3606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9906</xdr:rowOff>
    </xdr:from>
    <xdr:to>
      <xdr:col>15</xdr:col>
      <xdr:colOff>149225</xdr:colOff>
      <xdr:row>35</xdr:row>
      <xdr:rowOff>111506</xdr:rowOff>
    </xdr:to>
    <xdr:sp macro="" textlink="">
      <xdr:nvSpPr>
        <xdr:cNvPr id="87" name="楕円 86"/>
        <xdr:cNvSpPr/>
      </xdr:nvSpPr>
      <xdr:spPr>
        <a:xfrm>
          <a:off x="3048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121683</xdr:rowOff>
    </xdr:from>
    <xdr:ext cx="762000" cy="259045"/>
    <xdr:sp macro="" textlink="">
      <xdr:nvSpPr>
        <xdr:cNvPr id="88" name="テキスト ボックス 87"/>
        <xdr:cNvSpPr txBox="1"/>
      </xdr:nvSpPr>
      <xdr:spPr>
        <a:xfrm>
          <a:off x="2717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163068</xdr:rowOff>
    </xdr:from>
    <xdr:to>
      <xdr:col>11</xdr:col>
      <xdr:colOff>60325</xdr:colOff>
      <xdr:row>35</xdr:row>
      <xdr:rowOff>93218</xdr:rowOff>
    </xdr:to>
    <xdr:sp macro="" textlink="">
      <xdr:nvSpPr>
        <xdr:cNvPr id="89" name="楕円 88"/>
        <xdr:cNvSpPr/>
      </xdr:nvSpPr>
      <xdr:spPr>
        <a:xfrm>
          <a:off x="2159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103395</xdr:rowOff>
    </xdr:from>
    <xdr:ext cx="762000" cy="259045"/>
    <xdr:sp macro="" textlink="">
      <xdr:nvSpPr>
        <xdr:cNvPr id="90" name="テキスト ボックス 89"/>
        <xdr:cNvSpPr txBox="1"/>
      </xdr:nvSpPr>
      <xdr:spPr>
        <a:xfrm>
          <a:off x="1828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163068</xdr:rowOff>
    </xdr:from>
    <xdr:to>
      <xdr:col>6</xdr:col>
      <xdr:colOff>171450</xdr:colOff>
      <xdr:row>35</xdr:row>
      <xdr:rowOff>93218</xdr:rowOff>
    </xdr:to>
    <xdr:sp macro="" textlink="">
      <xdr:nvSpPr>
        <xdr:cNvPr id="91" name="楕円 90"/>
        <xdr:cNvSpPr/>
      </xdr:nvSpPr>
      <xdr:spPr>
        <a:xfrm>
          <a:off x="1270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103395</xdr:rowOff>
    </xdr:from>
    <xdr:ext cx="762000" cy="259045"/>
    <xdr:sp macro="" textlink="">
      <xdr:nvSpPr>
        <xdr:cNvPr id="92" name="テキスト ボックス 91"/>
        <xdr:cNvSpPr txBox="1"/>
      </xdr:nvSpPr>
      <xdr:spPr>
        <a:xfrm>
          <a:off x="939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ポイント低下し、また類似団体平均を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日々コスト削減の意識をもって業務に取り組んでいるところであるが、今後も更に徹底して取り組んでいく。また、各種施設の維持管理費の増が見込まれるが、その縮減及び平準化を図るため、平成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年度に公共施設等総合管理計画の策定を行っており、その活用を図っていく。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15</xdr:row>
      <xdr:rowOff>161290</xdr:rowOff>
    </xdr:to>
    <xdr:cxnSp macro="">
      <xdr:nvCxnSpPr>
        <xdr:cNvPr id="125" name="直線コネクタ 124"/>
        <xdr:cNvCxnSpPr/>
      </xdr:nvCxnSpPr>
      <xdr:spPr>
        <a:xfrm flipV="1">
          <a:off x="15671800" y="2687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130810</xdr:rowOff>
    </xdr:from>
    <xdr:to>
      <xdr:col>78</xdr:col>
      <xdr:colOff>69850</xdr:colOff>
      <xdr:row>15</xdr:row>
      <xdr:rowOff>161290</xdr:rowOff>
    </xdr:to>
    <xdr:cxnSp macro="">
      <xdr:nvCxnSpPr>
        <xdr:cNvPr id="128" name="直線コネクタ 127"/>
        <xdr:cNvCxnSpPr/>
      </xdr:nvCxnSpPr>
      <xdr:spPr>
        <a:xfrm>
          <a:off x="14782800" y="270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54610</xdr:rowOff>
    </xdr:from>
    <xdr:to>
      <xdr:col>73</xdr:col>
      <xdr:colOff>180975</xdr:colOff>
      <xdr:row>15</xdr:row>
      <xdr:rowOff>130810</xdr:rowOff>
    </xdr:to>
    <xdr:cxnSp macro="">
      <xdr:nvCxnSpPr>
        <xdr:cNvPr id="131" name="直線コネクタ 130"/>
        <xdr:cNvCxnSpPr/>
      </xdr:nvCxnSpPr>
      <xdr:spPr>
        <a:xfrm>
          <a:off x="13893800" y="2626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54610</xdr:rowOff>
    </xdr:to>
    <xdr:cxnSp macro="">
      <xdr:nvCxnSpPr>
        <xdr:cNvPr id="134" name="直線コネクタ 133"/>
        <xdr:cNvCxnSpPr/>
      </xdr:nvCxnSpPr>
      <xdr:spPr>
        <a:xfrm>
          <a:off x="13004800" y="260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44" name="楕円 143"/>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81297</xdr:rowOff>
    </xdr:from>
    <xdr:ext cx="762000" cy="259045"/>
    <xdr:sp macro="" textlink="">
      <xdr:nvSpPr>
        <xdr:cNvPr id="145" name="物件費該当値テキスト"/>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6" name="楕円 145"/>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47" name="テキスト ボックス 146"/>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80010</xdr:rowOff>
    </xdr:from>
    <xdr:to>
      <xdr:col>74</xdr:col>
      <xdr:colOff>31750</xdr:colOff>
      <xdr:row>16</xdr:row>
      <xdr:rowOff>10160</xdr:rowOff>
    </xdr:to>
    <xdr:sp macro="" textlink="">
      <xdr:nvSpPr>
        <xdr:cNvPr id="148" name="楕円 147"/>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20337</xdr:rowOff>
    </xdr:from>
    <xdr:ext cx="762000" cy="259045"/>
    <xdr:sp macro="" textlink="">
      <xdr:nvSpPr>
        <xdr:cNvPr id="149" name="テキスト ボックス 148"/>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3810</xdr:rowOff>
    </xdr:from>
    <xdr:to>
      <xdr:col>69</xdr:col>
      <xdr:colOff>142875</xdr:colOff>
      <xdr:row>15</xdr:row>
      <xdr:rowOff>105410</xdr:rowOff>
    </xdr:to>
    <xdr:sp macro="" textlink="">
      <xdr:nvSpPr>
        <xdr:cNvPr id="150" name="楕円 149"/>
        <xdr:cNvSpPr/>
      </xdr:nvSpPr>
      <xdr:spPr>
        <a:xfrm>
          <a:off x="13843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115587</xdr:rowOff>
    </xdr:from>
    <xdr:ext cx="762000" cy="259045"/>
    <xdr:sp macro="" textlink="">
      <xdr:nvSpPr>
        <xdr:cNvPr id="151" name="テキスト ボックス 150"/>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2" name="楕円 151"/>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3" name="テキスト ボックス 152"/>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ポイント低くなっているが、前年度より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ポイント上昇し、増加傾向が続いている。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主に、保育所運営費用や自立支援給付費等の増が要因である。医療費等の抑制のため、健康推進事業に積極的に取り組んでいるところである。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0</xdr:rowOff>
    </xdr:to>
    <xdr:cxnSp macro="">
      <xdr:nvCxnSpPr>
        <xdr:cNvPr id="186" name="直線コネクタ 185"/>
        <xdr:cNvCxnSpPr/>
      </xdr:nvCxnSpPr>
      <xdr:spPr>
        <a:xfrm>
          <a:off x="3987800" y="9575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82550</xdr:rowOff>
    </xdr:from>
    <xdr:to>
      <xdr:col>19</xdr:col>
      <xdr:colOff>187325</xdr:colOff>
      <xdr:row>55</xdr:row>
      <xdr:rowOff>146050</xdr:rowOff>
    </xdr:to>
    <xdr:cxnSp macro="">
      <xdr:nvCxnSpPr>
        <xdr:cNvPr id="189" name="直線コネクタ 188"/>
        <xdr:cNvCxnSpPr/>
      </xdr:nvCxnSpPr>
      <xdr:spPr>
        <a:xfrm>
          <a:off x="3098800" y="9512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82550</xdr:rowOff>
    </xdr:to>
    <xdr:cxnSp macro="">
      <xdr:nvCxnSpPr>
        <xdr:cNvPr id="192" name="直線コネクタ 191"/>
        <xdr:cNvCxnSpPr/>
      </xdr:nvCxnSpPr>
      <xdr:spPr>
        <a:xfrm>
          <a:off x="2209800" y="9461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55</xdr:row>
      <xdr:rowOff>31750</xdr:rowOff>
    </xdr:to>
    <xdr:cxnSp macro="">
      <xdr:nvCxnSpPr>
        <xdr:cNvPr id="195" name="直線コネクタ 194"/>
        <xdr:cNvCxnSpPr/>
      </xdr:nvCxnSpPr>
      <xdr:spPr>
        <a:xfrm>
          <a:off x="1320800" y="9372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5" name="楕円 204"/>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06"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7" name="楕円 206"/>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8" name="テキスト ボックス 207"/>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31750</xdr:rowOff>
    </xdr:from>
    <xdr:to>
      <xdr:col>15</xdr:col>
      <xdr:colOff>149225</xdr:colOff>
      <xdr:row>55</xdr:row>
      <xdr:rowOff>133350</xdr:rowOff>
    </xdr:to>
    <xdr:sp macro="" textlink="">
      <xdr:nvSpPr>
        <xdr:cNvPr id="209" name="楕円 208"/>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210" name="テキスト ボックス 209"/>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1" name="楕円 210"/>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2" name="テキスト ボックス 211"/>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13" name="楕円 212"/>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4" name="テキスト ボックス 213"/>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その他に係る経常収支比率は、昨年度より</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ポイント低下し、類似団体平均を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ポイント下回る状況となった。これは、下水道事業への繰出金が補助費等となったことに伴うものである。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12700</xdr:rowOff>
    </xdr:from>
    <xdr:to>
      <xdr:col>82</xdr:col>
      <xdr:colOff>107950</xdr:colOff>
      <xdr:row>61</xdr:row>
      <xdr:rowOff>60325</xdr:rowOff>
    </xdr:to>
    <xdr:cxnSp macro="">
      <xdr:nvCxnSpPr>
        <xdr:cNvPr id="251" name="直線コネクタ 250"/>
        <xdr:cNvCxnSpPr/>
      </xdr:nvCxnSpPr>
      <xdr:spPr>
        <a:xfrm flipV="1">
          <a:off x="15671800" y="9442450"/>
          <a:ext cx="838200" cy="107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61</xdr:row>
      <xdr:rowOff>60325</xdr:rowOff>
    </xdr:to>
    <xdr:cxnSp macro="">
      <xdr:nvCxnSpPr>
        <xdr:cNvPr id="254" name="直線コネクタ 253"/>
        <xdr:cNvCxnSpPr/>
      </xdr:nvCxnSpPr>
      <xdr:spPr>
        <a:xfrm>
          <a:off x="14782800" y="10299700"/>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22225</xdr:rowOff>
    </xdr:from>
    <xdr:to>
      <xdr:col>73</xdr:col>
      <xdr:colOff>180975</xdr:colOff>
      <xdr:row>60</xdr:row>
      <xdr:rowOff>12700</xdr:rowOff>
    </xdr:to>
    <xdr:cxnSp macro="">
      <xdr:nvCxnSpPr>
        <xdr:cNvPr id="257" name="直線コネクタ 256"/>
        <xdr:cNvCxnSpPr/>
      </xdr:nvCxnSpPr>
      <xdr:spPr>
        <a:xfrm>
          <a:off x="13893800" y="1013777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xdr:rowOff>
    </xdr:from>
    <xdr:to>
      <xdr:col>69</xdr:col>
      <xdr:colOff>92075</xdr:colOff>
      <xdr:row>59</xdr:row>
      <xdr:rowOff>22225</xdr:rowOff>
    </xdr:to>
    <xdr:cxnSp macro="">
      <xdr:nvCxnSpPr>
        <xdr:cNvPr id="260" name="直線コネクタ 259"/>
        <xdr:cNvCxnSpPr/>
      </xdr:nvCxnSpPr>
      <xdr:spPr>
        <a:xfrm>
          <a:off x="13004800" y="101187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133350</xdr:rowOff>
    </xdr:from>
    <xdr:to>
      <xdr:col>82</xdr:col>
      <xdr:colOff>158750</xdr:colOff>
      <xdr:row>55</xdr:row>
      <xdr:rowOff>63500</xdr:rowOff>
    </xdr:to>
    <xdr:sp macro="" textlink="">
      <xdr:nvSpPr>
        <xdr:cNvPr id="270" name="楕円 269"/>
        <xdr:cNvSpPr/>
      </xdr:nvSpPr>
      <xdr:spPr>
        <a:xfrm>
          <a:off x="16459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149877</xdr:rowOff>
    </xdr:from>
    <xdr:ext cx="762000" cy="259045"/>
    <xdr:sp macro="" textlink="">
      <xdr:nvSpPr>
        <xdr:cNvPr id="271" name="その他該当値テキスト"/>
        <xdr:cNvSpPr txBox="1"/>
      </xdr:nvSpPr>
      <xdr:spPr>
        <a:xfrm>
          <a:off x="16598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9525</xdr:rowOff>
    </xdr:from>
    <xdr:to>
      <xdr:col>78</xdr:col>
      <xdr:colOff>120650</xdr:colOff>
      <xdr:row>61</xdr:row>
      <xdr:rowOff>111125</xdr:rowOff>
    </xdr:to>
    <xdr:sp macro="" textlink="">
      <xdr:nvSpPr>
        <xdr:cNvPr id="272" name="楕円 271"/>
        <xdr:cNvSpPr/>
      </xdr:nvSpPr>
      <xdr:spPr>
        <a:xfrm>
          <a:off x="15621000" y="104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95902</xdr:rowOff>
    </xdr:from>
    <xdr:ext cx="736600" cy="259045"/>
    <xdr:sp macro="" textlink="">
      <xdr:nvSpPr>
        <xdr:cNvPr id="273" name="テキスト ボックス 272"/>
        <xdr:cNvSpPr txBox="1"/>
      </xdr:nvSpPr>
      <xdr:spPr>
        <a:xfrm>
          <a:off x="15290800" y="10554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4" name="楕円 273"/>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5" name="テキスト ボックス 274"/>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142875</xdr:rowOff>
    </xdr:from>
    <xdr:to>
      <xdr:col>69</xdr:col>
      <xdr:colOff>142875</xdr:colOff>
      <xdr:row>59</xdr:row>
      <xdr:rowOff>73025</xdr:rowOff>
    </xdr:to>
    <xdr:sp macro="" textlink="">
      <xdr:nvSpPr>
        <xdr:cNvPr id="276" name="楕円 275"/>
        <xdr:cNvSpPr/>
      </xdr:nvSpPr>
      <xdr:spPr>
        <a:xfrm>
          <a:off x="13843000" y="100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57802</xdr:rowOff>
    </xdr:from>
    <xdr:ext cx="762000" cy="259045"/>
    <xdr:sp macro="" textlink="">
      <xdr:nvSpPr>
        <xdr:cNvPr id="277" name="テキスト ボックス 276"/>
        <xdr:cNvSpPr txBox="1"/>
      </xdr:nvSpPr>
      <xdr:spPr>
        <a:xfrm>
          <a:off x="13512800" y="1017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123825</xdr:rowOff>
    </xdr:from>
    <xdr:to>
      <xdr:col>65</xdr:col>
      <xdr:colOff>53975</xdr:colOff>
      <xdr:row>59</xdr:row>
      <xdr:rowOff>53975</xdr:rowOff>
    </xdr:to>
    <xdr:sp macro="" textlink="">
      <xdr:nvSpPr>
        <xdr:cNvPr id="278" name="楕円 277"/>
        <xdr:cNvSpPr/>
      </xdr:nvSpPr>
      <xdr:spPr>
        <a:xfrm>
          <a:off x="12954000"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38752</xdr:rowOff>
    </xdr:from>
    <xdr:ext cx="762000" cy="259045"/>
    <xdr:sp macro="" textlink="">
      <xdr:nvSpPr>
        <xdr:cNvPr id="279" name="テキスト ボックス 278"/>
        <xdr:cNvSpPr txBox="1"/>
      </xdr:nvSpPr>
      <xdr:spPr>
        <a:xfrm>
          <a:off x="12623800" y="1015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ポイント上昇している。これは下水道事業への繰出金が補助費等となったことに伴うものである。なお、類似団体平均との比較では</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上水道事業や一部事務組合への負担金が主たるものであり、今後も負担金の内容精査に努める。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38</xdr:row>
      <xdr:rowOff>58420</xdr:rowOff>
    </xdr:to>
    <xdr:cxnSp macro="">
      <xdr:nvCxnSpPr>
        <xdr:cNvPr id="309" name="直線コネクタ 308"/>
        <xdr:cNvCxnSpPr/>
      </xdr:nvCxnSpPr>
      <xdr:spPr>
        <a:xfrm>
          <a:off x="15671800" y="6386068"/>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165862</xdr:rowOff>
    </xdr:to>
    <xdr:cxnSp macro="">
      <xdr:nvCxnSpPr>
        <xdr:cNvPr id="312" name="直線コネクタ 311"/>
        <xdr:cNvCxnSpPr/>
      </xdr:nvCxnSpPr>
      <xdr:spPr>
        <a:xfrm flipV="1">
          <a:off x="14782800" y="638606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38</xdr:row>
      <xdr:rowOff>3556</xdr:rowOff>
    </xdr:to>
    <xdr:cxnSp macro="">
      <xdr:nvCxnSpPr>
        <xdr:cNvPr id="315" name="直線コネクタ 314"/>
        <xdr:cNvCxnSpPr/>
      </xdr:nvCxnSpPr>
      <xdr:spPr>
        <a:xfrm flipV="1">
          <a:off x="13893800" y="65095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xdr:rowOff>
    </xdr:from>
    <xdr:to>
      <xdr:col>69</xdr:col>
      <xdr:colOff>92075</xdr:colOff>
      <xdr:row>38</xdr:row>
      <xdr:rowOff>44704</xdr:rowOff>
    </xdr:to>
    <xdr:cxnSp macro="">
      <xdr:nvCxnSpPr>
        <xdr:cNvPr id="318" name="直線コネクタ 317"/>
        <xdr:cNvCxnSpPr/>
      </xdr:nvCxnSpPr>
      <xdr:spPr>
        <a:xfrm flipV="1">
          <a:off x="13004800" y="65186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28" name="楕円 327"/>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29" name="補助費等該当値テキスト"/>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30" name="楕円 329"/>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31" name="テキスト ボックス 330"/>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32" name="楕円 331"/>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33" name="テキスト ボックス 332"/>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124206</xdr:rowOff>
    </xdr:from>
    <xdr:to>
      <xdr:col>69</xdr:col>
      <xdr:colOff>142875</xdr:colOff>
      <xdr:row>38</xdr:row>
      <xdr:rowOff>54356</xdr:rowOff>
    </xdr:to>
    <xdr:sp macro="" textlink="">
      <xdr:nvSpPr>
        <xdr:cNvPr id="334" name="楕円 333"/>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39133</xdr:rowOff>
    </xdr:from>
    <xdr:ext cx="762000" cy="259045"/>
    <xdr:sp macro="" textlink="">
      <xdr:nvSpPr>
        <xdr:cNvPr id="335" name="テキスト ボックス 334"/>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165354</xdr:rowOff>
    </xdr:from>
    <xdr:to>
      <xdr:col>65</xdr:col>
      <xdr:colOff>53975</xdr:colOff>
      <xdr:row>38</xdr:row>
      <xdr:rowOff>95504</xdr:rowOff>
    </xdr:to>
    <xdr:sp macro="" textlink="">
      <xdr:nvSpPr>
        <xdr:cNvPr id="336" name="楕円 335"/>
        <xdr:cNvSpPr/>
      </xdr:nvSpPr>
      <xdr:spPr>
        <a:xfrm>
          <a:off x="12954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80281</xdr:rowOff>
    </xdr:from>
    <xdr:ext cx="762000" cy="259045"/>
    <xdr:sp macro="" textlink="">
      <xdr:nvSpPr>
        <xdr:cNvPr id="337" name="テキスト ボックス 336"/>
        <xdr:cNvSpPr txBox="1"/>
      </xdr:nvSpPr>
      <xdr:spPr>
        <a:xfrm>
          <a:off x="12623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公債費の経常収支比率は、合併特例債などを活用した大規模事業を行ってきたことにより、類似団体と比較して高い水準で推移している。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財政計画に基づき、地方債の新規発行額を元金償還額の９割以下に抑制し、効果的な繰上償還を行うなど、自立し、持続可能な自治体経営に努める。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149861</xdr:rowOff>
    </xdr:from>
    <xdr:to>
      <xdr:col>24</xdr:col>
      <xdr:colOff>25400</xdr:colOff>
      <xdr:row>78</xdr:row>
      <xdr:rowOff>157480</xdr:rowOff>
    </xdr:to>
    <xdr:cxnSp macro="">
      <xdr:nvCxnSpPr>
        <xdr:cNvPr id="370" name="直線コネクタ 369"/>
        <xdr:cNvCxnSpPr/>
      </xdr:nvCxnSpPr>
      <xdr:spPr>
        <a:xfrm>
          <a:off x="3987800" y="135229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149861</xdr:rowOff>
    </xdr:from>
    <xdr:to>
      <xdr:col>19</xdr:col>
      <xdr:colOff>187325</xdr:colOff>
      <xdr:row>79</xdr:row>
      <xdr:rowOff>100330</xdr:rowOff>
    </xdr:to>
    <xdr:cxnSp macro="">
      <xdr:nvCxnSpPr>
        <xdr:cNvPr id="373" name="直線コネクタ 372"/>
        <xdr:cNvCxnSpPr/>
      </xdr:nvCxnSpPr>
      <xdr:spPr>
        <a:xfrm flipV="1">
          <a:off x="3098800" y="135229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100330</xdr:rowOff>
    </xdr:from>
    <xdr:to>
      <xdr:col>15</xdr:col>
      <xdr:colOff>98425</xdr:colOff>
      <xdr:row>79</xdr:row>
      <xdr:rowOff>115570</xdr:rowOff>
    </xdr:to>
    <xdr:cxnSp macro="">
      <xdr:nvCxnSpPr>
        <xdr:cNvPr id="376" name="直線コネクタ 375"/>
        <xdr:cNvCxnSpPr/>
      </xdr:nvCxnSpPr>
      <xdr:spPr>
        <a:xfrm flipV="1">
          <a:off x="2209800" y="1364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115570</xdr:rowOff>
    </xdr:from>
    <xdr:to>
      <xdr:col>11</xdr:col>
      <xdr:colOff>9525</xdr:colOff>
      <xdr:row>79</xdr:row>
      <xdr:rowOff>138430</xdr:rowOff>
    </xdr:to>
    <xdr:cxnSp macro="">
      <xdr:nvCxnSpPr>
        <xdr:cNvPr id="379" name="直線コネクタ 378"/>
        <xdr:cNvCxnSpPr/>
      </xdr:nvCxnSpPr>
      <xdr:spPr>
        <a:xfrm flipV="1">
          <a:off x="1320800" y="1366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106680</xdr:rowOff>
    </xdr:from>
    <xdr:to>
      <xdr:col>24</xdr:col>
      <xdr:colOff>76200</xdr:colOff>
      <xdr:row>79</xdr:row>
      <xdr:rowOff>36830</xdr:rowOff>
    </xdr:to>
    <xdr:sp macro="" textlink="">
      <xdr:nvSpPr>
        <xdr:cNvPr id="389" name="楕円 388"/>
        <xdr:cNvSpPr/>
      </xdr:nvSpPr>
      <xdr:spPr>
        <a:xfrm>
          <a:off x="4775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78757</xdr:rowOff>
    </xdr:from>
    <xdr:ext cx="762000" cy="259045"/>
    <xdr:sp macro="" textlink="">
      <xdr:nvSpPr>
        <xdr:cNvPr id="390" name="公債費該当値テキスト"/>
        <xdr:cNvSpPr txBox="1"/>
      </xdr:nvSpPr>
      <xdr:spPr>
        <a:xfrm>
          <a:off x="49149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99061</xdr:rowOff>
    </xdr:from>
    <xdr:to>
      <xdr:col>20</xdr:col>
      <xdr:colOff>38100</xdr:colOff>
      <xdr:row>79</xdr:row>
      <xdr:rowOff>29211</xdr:rowOff>
    </xdr:to>
    <xdr:sp macro="" textlink="">
      <xdr:nvSpPr>
        <xdr:cNvPr id="391" name="楕円 390"/>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13988</xdr:rowOff>
    </xdr:from>
    <xdr:ext cx="736600" cy="259045"/>
    <xdr:sp macro="" textlink="">
      <xdr:nvSpPr>
        <xdr:cNvPr id="392" name="テキスト ボックス 391"/>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49530</xdr:rowOff>
    </xdr:from>
    <xdr:to>
      <xdr:col>15</xdr:col>
      <xdr:colOff>149225</xdr:colOff>
      <xdr:row>79</xdr:row>
      <xdr:rowOff>151130</xdr:rowOff>
    </xdr:to>
    <xdr:sp macro="" textlink="">
      <xdr:nvSpPr>
        <xdr:cNvPr id="393" name="楕円 392"/>
        <xdr:cNvSpPr/>
      </xdr:nvSpPr>
      <xdr:spPr>
        <a:xfrm>
          <a:off x="3048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135907</xdr:rowOff>
    </xdr:from>
    <xdr:ext cx="762000" cy="259045"/>
    <xdr:sp macro="" textlink="">
      <xdr:nvSpPr>
        <xdr:cNvPr id="394" name="テキスト ボックス 393"/>
        <xdr:cNvSpPr txBox="1"/>
      </xdr:nvSpPr>
      <xdr:spPr>
        <a:xfrm>
          <a:off x="2717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64770</xdr:rowOff>
    </xdr:from>
    <xdr:to>
      <xdr:col>11</xdr:col>
      <xdr:colOff>60325</xdr:colOff>
      <xdr:row>79</xdr:row>
      <xdr:rowOff>166370</xdr:rowOff>
    </xdr:to>
    <xdr:sp macro="" textlink="">
      <xdr:nvSpPr>
        <xdr:cNvPr id="395" name="楕円 394"/>
        <xdr:cNvSpPr/>
      </xdr:nvSpPr>
      <xdr:spPr>
        <a:xfrm>
          <a:off x="2159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151147</xdr:rowOff>
    </xdr:from>
    <xdr:ext cx="762000" cy="259045"/>
    <xdr:sp macro="" textlink="">
      <xdr:nvSpPr>
        <xdr:cNvPr id="396" name="テキスト ボックス 395"/>
        <xdr:cNvSpPr txBox="1"/>
      </xdr:nvSpPr>
      <xdr:spPr>
        <a:xfrm>
          <a:off x="1828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87630</xdr:rowOff>
    </xdr:from>
    <xdr:to>
      <xdr:col>6</xdr:col>
      <xdr:colOff>171450</xdr:colOff>
      <xdr:row>80</xdr:row>
      <xdr:rowOff>17780</xdr:rowOff>
    </xdr:to>
    <xdr:sp macro="" textlink="">
      <xdr:nvSpPr>
        <xdr:cNvPr id="397" name="楕円 396"/>
        <xdr:cNvSpPr/>
      </xdr:nvSpPr>
      <xdr:spPr>
        <a:xfrm>
          <a:off x="1270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2557</xdr:rowOff>
    </xdr:from>
    <xdr:ext cx="762000" cy="259045"/>
    <xdr:sp macro="" textlink="">
      <xdr:nvSpPr>
        <xdr:cNvPr id="398" name="テキスト ボックス 397"/>
        <xdr:cNvSpPr txBox="1"/>
      </xdr:nvSpPr>
      <xdr:spPr>
        <a:xfrm>
          <a:off x="939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補助費等以外のすべての項目で類似団体平均を下回ったため、総合しても類似団体平均と比較して</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今回唯一上回った補助費等では、一部事務組合の負担金の内容を精査する。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xdr:rowOff>
    </xdr:from>
    <xdr:to>
      <xdr:col>82</xdr:col>
      <xdr:colOff>107950</xdr:colOff>
      <xdr:row>77</xdr:row>
      <xdr:rowOff>170435</xdr:rowOff>
    </xdr:to>
    <xdr:cxnSp macro="">
      <xdr:nvCxnSpPr>
        <xdr:cNvPr id="429" name="直線コネクタ 428"/>
        <xdr:cNvCxnSpPr/>
      </xdr:nvCxnSpPr>
      <xdr:spPr>
        <a:xfrm flipV="1">
          <a:off x="15671800" y="13033756"/>
          <a:ext cx="838200" cy="3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77</xdr:row>
      <xdr:rowOff>170435</xdr:rowOff>
    </xdr:to>
    <xdr:cxnSp macro="">
      <xdr:nvCxnSpPr>
        <xdr:cNvPr id="432" name="直線コネクタ 431"/>
        <xdr:cNvCxnSpPr/>
      </xdr:nvCxnSpPr>
      <xdr:spPr>
        <a:xfrm>
          <a:off x="14782800" y="133583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xdr:rowOff>
    </xdr:from>
    <xdr:to>
      <xdr:col>73</xdr:col>
      <xdr:colOff>180975</xdr:colOff>
      <xdr:row>77</xdr:row>
      <xdr:rowOff>156718</xdr:rowOff>
    </xdr:to>
    <xdr:cxnSp macro="">
      <xdr:nvCxnSpPr>
        <xdr:cNvPr id="435" name="直線コネクタ 434"/>
        <xdr:cNvCxnSpPr/>
      </xdr:nvCxnSpPr>
      <xdr:spPr>
        <a:xfrm>
          <a:off x="13893800" y="1320749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5842</xdr:rowOff>
    </xdr:to>
    <xdr:cxnSp macro="">
      <xdr:nvCxnSpPr>
        <xdr:cNvPr id="438" name="直線コネクタ 437"/>
        <xdr:cNvCxnSpPr/>
      </xdr:nvCxnSpPr>
      <xdr:spPr>
        <a:xfrm>
          <a:off x="13004800" y="13193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2" name="テキスト ボックス 441"/>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124206</xdr:rowOff>
    </xdr:from>
    <xdr:to>
      <xdr:col>82</xdr:col>
      <xdr:colOff>158750</xdr:colOff>
      <xdr:row>76</xdr:row>
      <xdr:rowOff>54356</xdr:rowOff>
    </xdr:to>
    <xdr:sp macro="" textlink="">
      <xdr:nvSpPr>
        <xdr:cNvPr id="448" name="楕円 447"/>
        <xdr:cNvSpPr/>
      </xdr:nvSpPr>
      <xdr:spPr>
        <a:xfrm>
          <a:off x="16459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140733</xdr:rowOff>
    </xdr:from>
    <xdr:ext cx="762000" cy="259045"/>
    <xdr:sp macro="" textlink="">
      <xdr:nvSpPr>
        <xdr:cNvPr id="449" name="公債費以外該当値テキスト"/>
        <xdr:cNvSpPr txBox="1"/>
      </xdr:nvSpPr>
      <xdr:spPr>
        <a:xfrm>
          <a:off x="16598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50" name="楕円 449"/>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51" name="テキスト ボックス 450"/>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52" name="楕円 451"/>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53" name="テキスト ボックス 452"/>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126492</xdr:rowOff>
    </xdr:from>
    <xdr:to>
      <xdr:col>69</xdr:col>
      <xdr:colOff>142875</xdr:colOff>
      <xdr:row>77</xdr:row>
      <xdr:rowOff>56642</xdr:rowOff>
    </xdr:to>
    <xdr:sp macro="" textlink="">
      <xdr:nvSpPr>
        <xdr:cNvPr id="454" name="楕円 453"/>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55" name="テキスト ボックス 454"/>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56" name="楕円 455"/>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53103</xdr:rowOff>
    </xdr:from>
    <xdr:ext cx="762000" cy="259045"/>
    <xdr:sp macro="" textlink="">
      <xdr:nvSpPr>
        <xdr:cNvPr id="457" name="テキスト ボックス 456"/>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30362</xdr:rowOff>
    </xdr:from>
    <xdr:to>
      <xdr:col>29</xdr:col>
      <xdr:colOff>127000</xdr:colOff>
      <xdr:row>18</xdr:row>
      <xdr:rowOff>55884</xdr:rowOff>
    </xdr:to>
    <xdr:cxnSp macro="">
      <xdr:nvCxnSpPr>
        <xdr:cNvPr id="52" name="直線コネクタ 51"/>
        <xdr:cNvCxnSpPr/>
      </xdr:nvCxnSpPr>
      <xdr:spPr bwMode="auto">
        <a:xfrm flipV="1">
          <a:off x="5003800" y="3164087"/>
          <a:ext cx="647700" cy="25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40518</xdr:rowOff>
    </xdr:from>
    <xdr:to>
      <xdr:col>26</xdr:col>
      <xdr:colOff>50800</xdr:colOff>
      <xdr:row>18</xdr:row>
      <xdr:rowOff>55884</xdr:rowOff>
    </xdr:to>
    <xdr:cxnSp macro="">
      <xdr:nvCxnSpPr>
        <xdr:cNvPr id="55" name="直線コネクタ 54"/>
        <xdr:cNvCxnSpPr/>
      </xdr:nvCxnSpPr>
      <xdr:spPr bwMode="auto">
        <a:xfrm>
          <a:off x="4305300" y="3174243"/>
          <a:ext cx="698500" cy="15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40518</xdr:rowOff>
    </xdr:from>
    <xdr:to>
      <xdr:col>22</xdr:col>
      <xdr:colOff>114300</xdr:colOff>
      <xdr:row>18</xdr:row>
      <xdr:rowOff>45368</xdr:rowOff>
    </xdr:to>
    <xdr:cxnSp macro="">
      <xdr:nvCxnSpPr>
        <xdr:cNvPr id="58" name="直線コネクタ 57"/>
        <xdr:cNvCxnSpPr/>
      </xdr:nvCxnSpPr>
      <xdr:spPr bwMode="auto">
        <a:xfrm flipV="1">
          <a:off x="3606800" y="3174243"/>
          <a:ext cx="698500" cy="4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45368</xdr:rowOff>
    </xdr:from>
    <xdr:to>
      <xdr:col>18</xdr:col>
      <xdr:colOff>177800</xdr:colOff>
      <xdr:row>18</xdr:row>
      <xdr:rowOff>65730</xdr:rowOff>
    </xdr:to>
    <xdr:cxnSp macro="">
      <xdr:nvCxnSpPr>
        <xdr:cNvPr id="61" name="直線コネクタ 60"/>
        <xdr:cNvCxnSpPr/>
      </xdr:nvCxnSpPr>
      <xdr:spPr bwMode="auto">
        <a:xfrm flipV="1">
          <a:off x="2908300" y="3179093"/>
          <a:ext cx="698500" cy="20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151012</xdr:rowOff>
    </xdr:from>
    <xdr:to>
      <xdr:col>29</xdr:col>
      <xdr:colOff>177800</xdr:colOff>
      <xdr:row>18</xdr:row>
      <xdr:rowOff>81162</xdr:rowOff>
    </xdr:to>
    <xdr:sp macro="" textlink="">
      <xdr:nvSpPr>
        <xdr:cNvPr id="71" name="楕円 70"/>
        <xdr:cNvSpPr/>
      </xdr:nvSpPr>
      <xdr:spPr bwMode="auto">
        <a:xfrm>
          <a:off x="5600700" y="3113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123089</xdr:rowOff>
    </xdr:from>
    <xdr:ext cx="762000" cy="259045"/>
    <xdr:sp macro="" textlink="">
      <xdr:nvSpPr>
        <xdr:cNvPr id="72" name="人口1人当たり決算額の推移該当値テキスト130"/>
        <xdr:cNvSpPr txBox="1"/>
      </xdr:nvSpPr>
      <xdr:spPr>
        <a:xfrm>
          <a:off x="5740400" y="308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5084</xdr:rowOff>
    </xdr:from>
    <xdr:to>
      <xdr:col>26</xdr:col>
      <xdr:colOff>101600</xdr:colOff>
      <xdr:row>18</xdr:row>
      <xdr:rowOff>106684</xdr:rowOff>
    </xdr:to>
    <xdr:sp macro="" textlink="">
      <xdr:nvSpPr>
        <xdr:cNvPr id="73" name="楕円 72"/>
        <xdr:cNvSpPr/>
      </xdr:nvSpPr>
      <xdr:spPr bwMode="auto">
        <a:xfrm>
          <a:off x="4953000" y="3138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91461</xdr:rowOff>
    </xdr:from>
    <xdr:ext cx="736600" cy="259045"/>
    <xdr:sp macro="" textlink="">
      <xdr:nvSpPr>
        <xdr:cNvPr id="74" name="テキスト ボックス 73"/>
        <xdr:cNvSpPr txBox="1"/>
      </xdr:nvSpPr>
      <xdr:spPr>
        <a:xfrm>
          <a:off x="4622800" y="3225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161168</xdr:rowOff>
    </xdr:from>
    <xdr:to>
      <xdr:col>22</xdr:col>
      <xdr:colOff>165100</xdr:colOff>
      <xdr:row>18</xdr:row>
      <xdr:rowOff>91318</xdr:rowOff>
    </xdr:to>
    <xdr:sp macro="" textlink="">
      <xdr:nvSpPr>
        <xdr:cNvPr id="75" name="楕円 74"/>
        <xdr:cNvSpPr/>
      </xdr:nvSpPr>
      <xdr:spPr bwMode="auto">
        <a:xfrm>
          <a:off x="4254500" y="3123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76095</xdr:rowOff>
    </xdr:from>
    <xdr:ext cx="762000" cy="259045"/>
    <xdr:sp macro="" textlink="">
      <xdr:nvSpPr>
        <xdr:cNvPr id="76" name="テキスト ボックス 75"/>
        <xdr:cNvSpPr txBox="1"/>
      </xdr:nvSpPr>
      <xdr:spPr>
        <a:xfrm>
          <a:off x="3924300" y="320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166018</xdr:rowOff>
    </xdr:from>
    <xdr:to>
      <xdr:col>19</xdr:col>
      <xdr:colOff>38100</xdr:colOff>
      <xdr:row>18</xdr:row>
      <xdr:rowOff>96168</xdr:rowOff>
    </xdr:to>
    <xdr:sp macro="" textlink="">
      <xdr:nvSpPr>
        <xdr:cNvPr id="77" name="楕円 76"/>
        <xdr:cNvSpPr/>
      </xdr:nvSpPr>
      <xdr:spPr bwMode="auto">
        <a:xfrm>
          <a:off x="3556000" y="3128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80945</xdr:rowOff>
    </xdr:from>
    <xdr:ext cx="762000" cy="259045"/>
    <xdr:sp macro="" textlink="">
      <xdr:nvSpPr>
        <xdr:cNvPr id="78" name="テキスト ボックス 77"/>
        <xdr:cNvSpPr txBox="1"/>
      </xdr:nvSpPr>
      <xdr:spPr>
        <a:xfrm>
          <a:off x="3225800" y="3214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14930</xdr:rowOff>
    </xdr:from>
    <xdr:to>
      <xdr:col>15</xdr:col>
      <xdr:colOff>101600</xdr:colOff>
      <xdr:row>18</xdr:row>
      <xdr:rowOff>116530</xdr:rowOff>
    </xdr:to>
    <xdr:sp macro="" textlink="">
      <xdr:nvSpPr>
        <xdr:cNvPr id="79" name="楕円 78"/>
        <xdr:cNvSpPr/>
      </xdr:nvSpPr>
      <xdr:spPr bwMode="auto">
        <a:xfrm>
          <a:off x="2857500" y="3148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101307</xdr:rowOff>
    </xdr:from>
    <xdr:ext cx="762000" cy="259045"/>
    <xdr:sp macro="" textlink="">
      <xdr:nvSpPr>
        <xdr:cNvPr id="80" name="テキスト ボックス 79"/>
        <xdr:cNvSpPr txBox="1"/>
      </xdr:nvSpPr>
      <xdr:spPr>
        <a:xfrm>
          <a:off x="2527300" y="32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92645</xdr:rowOff>
    </xdr:from>
    <xdr:to>
      <xdr:col>29</xdr:col>
      <xdr:colOff>127000</xdr:colOff>
      <xdr:row>34</xdr:row>
      <xdr:rowOff>245252</xdr:rowOff>
    </xdr:to>
    <xdr:cxnSp macro="">
      <xdr:nvCxnSpPr>
        <xdr:cNvPr id="115" name="直線コネクタ 114"/>
        <xdr:cNvCxnSpPr/>
      </xdr:nvCxnSpPr>
      <xdr:spPr bwMode="auto">
        <a:xfrm>
          <a:off x="5003800" y="6360095"/>
          <a:ext cx="647700" cy="152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173190</xdr:rowOff>
    </xdr:from>
    <xdr:ext cx="762000" cy="259045"/>
    <xdr:sp macro="" textlink="">
      <xdr:nvSpPr>
        <xdr:cNvPr id="116" name="人口1人当たり決算額の推移平均値テキスト445"/>
        <xdr:cNvSpPr txBox="1"/>
      </xdr:nvSpPr>
      <xdr:spPr>
        <a:xfrm>
          <a:off x="5740400" y="6783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92645</xdr:rowOff>
    </xdr:from>
    <xdr:to>
      <xdr:col>26</xdr:col>
      <xdr:colOff>50800</xdr:colOff>
      <xdr:row>34</xdr:row>
      <xdr:rowOff>99176</xdr:rowOff>
    </xdr:to>
    <xdr:cxnSp macro="">
      <xdr:nvCxnSpPr>
        <xdr:cNvPr id="118" name="直線コネクタ 117"/>
        <xdr:cNvCxnSpPr/>
      </xdr:nvCxnSpPr>
      <xdr:spPr bwMode="auto">
        <a:xfrm flipV="1">
          <a:off x="4305300" y="6360095"/>
          <a:ext cx="698500" cy="6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99176</xdr:rowOff>
    </xdr:from>
    <xdr:to>
      <xdr:col>22</xdr:col>
      <xdr:colOff>114300</xdr:colOff>
      <xdr:row>34</xdr:row>
      <xdr:rowOff>136144</xdr:rowOff>
    </xdr:to>
    <xdr:cxnSp macro="">
      <xdr:nvCxnSpPr>
        <xdr:cNvPr id="121" name="直線コネクタ 120"/>
        <xdr:cNvCxnSpPr/>
      </xdr:nvCxnSpPr>
      <xdr:spPr bwMode="auto">
        <a:xfrm flipV="1">
          <a:off x="3606800" y="6366626"/>
          <a:ext cx="698500" cy="36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136144</xdr:rowOff>
    </xdr:from>
    <xdr:to>
      <xdr:col>18</xdr:col>
      <xdr:colOff>177800</xdr:colOff>
      <xdr:row>34</xdr:row>
      <xdr:rowOff>172393</xdr:rowOff>
    </xdr:to>
    <xdr:cxnSp macro="">
      <xdr:nvCxnSpPr>
        <xdr:cNvPr id="124" name="直線コネクタ 123"/>
        <xdr:cNvCxnSpPr/>
      </xdr:nvCxnSpPr>
      <xdr:spPr bwMode="auto">
        <a:xfrm flipV="1">
          <a:off x="2908300" y="6403594"/>
          <a:ext cx="698500" cy="3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194452</xdr:rowOff>
    </xdr:from>
    <xdr:to>
      <xdr:col>29</xdr:col>
      <xdr:colOff>177800</xdr:colOff>
      <xdr:row>34</xdr:row>
      <xdr:rowOff>296052</xdr:rowOff>
    </xdr:to>
    <xdr:sp macro="" textlink="">
      <xdr:nvSpPr>
        <xdr:cNvPr id="134" name="楕円 133"/>
        <xdr:cNvSpPr/>
      </xdr:nvSpPr>
      <xdr:spPr bwMode="auto">
        <a:xfrm>
          <a:off x="5600700" y="6461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39529</xdr:rowOff>
    </xdr:from>
    <xdr:ext cx="762000" cy="259045"/>
    <xdr:sp macro="" textlink="">
      <xdr:nvSpPr>
        <xdr:cNvPr id="135" name="人口1人当たり決算額の推移該当値テキスト445"/>
        <xdr:cNvSpPr txBox="1"/>
      </xdr:nvSpPr>
      <xdr:spPr>
        <a:xfrm>
          <a:off x="5740400" y="630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41845</xdr:rowOff>
    </xdr:from>
    <xdr:to>
      <xdr:col>26</xdr:col>
      <xdr:colOff>101600</xdr:colOff>
      <xdr:row>34</xdr:row>
      <xdr:rowOff>143445</xdr:rowOff>
    </xdr:to>
    <xdr:sp macro="" textlink="">
      <xdr:nvSpPr>
        <xdr:cNvPr id="136" name="楕円 135"/>
        <xdr:cNvSpPr/>
      </xdr:nvSpPr>
      <xdr:spPr bwMode="auto">
        <a:xfrm>
          <a:off x="4953000" y="6309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153622</xdr:rowOff>
    </xdr:from>
    <xdr:ext cx="736600" cy="259045"/>
    <xdr:sp macro="" textlink="">
      <xdr:nvSpPr>
        <xdr:cNvPr id="137" name="テキスト ボックス 136"/>
        <xdr:cNvSpPr txBox="1"/>
      </xdr:nvSpPr>
      <xdr:spPr>
        <a:xfrm>
          <a:off x="4622800" y="607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48376</xdr:rowOff>
    </xdr:from>
    <xdr:to>
      <xdr:col>22</xdr:col>
      <xdr:colOff>165100</xdr:colOff>
      <xdr:row>34</xdr:row>
      <xdr:rowOff>149976</xdr:rowOff>
    </xdr:to>
    <xdr:sp macro="" textlink="">
      <xdr:nvSpPr>
        <xdr:cNvPr id="138" name="楕円 137"/>
        <xdr:cNvSpPr/>
      </xdr:nvSpPr>
      <xdr:spPr bwMode="auto">
        <a:xfrm>
          <a:off x="4254500" y="6315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160153</xdr:rowOff>
    </xdr:from>
    <xdr:ext cx="762000" cy="259045"/>
    <xdr:sp macro="" textlink="">
      <xdr:nvSpPr>
        <xdr:cNvPr id="139" name="テキスト ボックス 138"/>
        <xdr:cNvSpPr txBox="1"/>
      </xdr:nvSpPr>
      <xdr:spPr>
        <a:xfrm>
          <a:off x="3924300" y="608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85344</xdr:rowOff>
    </xdr:from>
    <xdr:to>
      <xdr:col>19</xdr:col>
      <xdr:colOff>38100</xdr:colOff>
      <xdr:row>34</xdr:row>
      <xdr:rowOff>186944</xdr:rowOff>
    </xdr:to>
    <xdr:sp macro="" textlink="">
      <xdr:nvSpPr>
        <xdr:cNvPr id="140" name="楕円 139"/>
        <xdr:cNvSpPr/>
      </xdr:nvSpPr>
      <xdr:spPr bwMode="auto">
        <a:xfrm>
          <a:off x="3556000" y="6352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197121</xdr:rowOff>
    </xdr:from>
    <xdr:ext cx="762000" cy="259045"/>
    <xdr:sp macro="" textlink="">
      <xdr:nvSpPr>
        <xdr:cNvPr id="141" name="テキスト ボックス 140"/>
        <xdr:cNvSpPr txBox="1"/>
      </xdr:nvSpPr>
      <xdr:spPr>
        <a:xfrm>
          <a:off x="3225800" y="612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121593</xdr:rowOff>
    </xdr:from>
    <xdr:to>
      <xdr:col>15</xdr:col>
      <xdr:colOff>101600</xdr:colOff>
      <xdr:row>34</xdr:row>
      <xdr:rowOff>223193</xdr:rowOff>
    </xdr:to>
    <xdr:sp macro="" textlink="">
      <xdr:nvSpPr>
        <xdr:cNvPr id="142" name="楕円 141"/>
        <xdr:cNvSpPr/>
      </xdr:nvSpPr>
      <xdr:spPr bwMode="auto">
        <a:xfrm>
          <a:off x="2857500" y="6389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233370</xdr:rowOff>
    </xdr:from>
    <xdr:ext cx="762000" cy="259045"/>
    <xdr:sp macro="" textlink="">
      <xdr:nvSpPr>
        <xdr:cNvPr id="143" name="テキスト ボックス 142"/>
        <xdr:cNvSpPr txBox="1"/>
      </xdr:nvSpPr>
      <xdr:spPr>
        <a:xfrm>
          <a:off x="2527300" y="615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29,691
29,447
67.10
12,847,114
12,581,097
258,917
7,487,796
15,059,261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139553</xdr:rowOff>
    </xdr:from>
    <xdr:to>
      <xdr:col>24</xdr:col>
      <xdr:colOff>63500</xdr:colOff>
      <xdr:row>37</xdr:row>
      <xdr:rowOff>956</xdr:rowOff>
    </xdr:to>
    <xdr:cxnSp macro="">
      <xdr:nvCxnSpPr>
        <xdr:cNvPr id="63" name="直線コネクタ 62"/>
        <xdr:cNvCxnSpPr/>
      </xdr:nvCxnSpPr>
      <xdr:spPr>
        <a:xfrm flipV="1">
          <a:off x="3797300" y="6311753"/>
          <a:ext cx="838200" cy="3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165793</xdr:rowOff>
    </xdr:from>
    <xdr:to>
      <xdr:col>19</xdr:col>
      <xdr:colOff>177800</xdr:colOff>
      <xdr:row>37</xdr:row>
      <xdr:rowOff>956</xdr:rowOff>
    </xdr:to>
    <xdr:cxnSp macro="">
      <xdr:nvCxnSpPr>
        <xdr:cNvPr id="66" name="直線コネクタ 65"/>
        <xdr:cNvCxnSpPr/>
      </xdr:nvCxnSpPr>
      <xdr:spPr>
        <a:xfrm>
          <a:off x="2908300" y="6337993"/>
          <a:ext cx="889000" cy="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150509</xdr:rowOff>
    </xdr:from>
    <xdr:to>
      <xdr:col>15</xdr:col>
      <xdr:colOff>50800</xdr:colOff>
      <xdr:row>36</xdr:row>
      <xdr:rowOff>165793</xdr:rowOff>
    </xdr:to>
    <xdr:cxnSp macro="">
      <xdr:nvCxnSpPr>
        <xdr:cNvPr id="69" name="直線コネクタ 68"/>
        <xdr:cNvCxnSpPr/>
      </xdr:nvCxnSpPr>
      <xdr:spPr>
        <a:xfrm>
          <a:off x="2019300" y="6322709"/>
          <a:ext cx="8890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150509</xdr:rowOff>
    </xdr:from>
    <xdr:to>
      <xdr:col>10</xdr:col>
      <xdr:colOff>114300</xdr:colOff>
      <xdr:row>36</xdr:row>
      <xdr:rowOff>155898</xdr:rowOff>
    </xdr:to>
    <xdr:cxnSp macro="">
      <xdr:nvCxnSpPr>
        <xdr:cNvPr id="72" name="直線コネクタ 71"/>
        <xdr:cNvCxnSpPr/>
      </xdr:nvCxnSpPr>
      <xdr:spPr>
        <a:xfrm flipV="1">
          <a:off x="1130300" y="6322709"/>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88753</xdr:rowOff>
    </xdr:from>
    <xdr:to>
      <xdr:col>24</xdr:col>
      <xdr:colOff>114300</xdr:colOff>
      <xdr:row>37</xdr:row>
      <xdr:rowOff>18903</xdr:rowOff>
    </xdr:to>
    <xdr:sp macro="" textlink="">
      <xdr:nvSpPr>
        <xdr:cNvPr id="82" name="楕円 81"/>
        <xdr:cNvSpPr/>
      </xdr:nvSpPr>
      <xdr:spPr>
        <a:xfrm>
          <a:off x="4584700" y="626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67180</xdr:rowOff>
    </xdr:from>
    <xdr:ext cx="534377" cy="259045"/>
    <xdr:sp macro="" textlink="">
      <xdr:nvSpPr>
        <xdr:cNvPr id="83" name="人件費該当値テキスト"/>
        <xdr:cNvSpPr txBox="1"/>
      </xdr:nvSpPr>
      <xdr:spPr>
        <a:xfrm>
          <a:off x="4686300" y="623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121606</xdr:rowOff>
    </xdr:from>
    <xdr:to>
      <xdr:col>20</xdr:col>
      <xdr:colOff>38100</xdr:colOff>
      <xdr:row>37</xdr:row>
      <xdr:rowOff>51756</xdr:rowOff>
    </xdr:to>
    <xdr:sp macro="" textlink="">
      <xdr:nvSpPr>
        <xdr:cNvPr id="84" name="楕円 83"/>
        <xdr:cNvSpPr/>
      </xdr:nvSpPr>
      <xdr:spPr>
        <a:xfrm>
          <a:off x="3746500" y="6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42883</xdr:rowOff>
    </xdr:from>
    <xdr:ext cx="534377" cy="259045"/>
    <xdr:sp macro="" textlink="">
      <xdr:nvSpPr>
        <xdr:cNvPr id="85" name="テキスト ボックス 84"/>
        <xdr:cNvSpPr txBox="1"/>
      </xdr:nvSpPr>
      <xdr:spPr>
        <a:xfrm>
          <a:off x="3530111" y="638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114993</xdr:rowOff>
    </xdr:from>
    <xdr:to>
      <xdr:col>15</xdr:col>
      <xdr:colOff>101600</xdr:colOff>
      <xdr:row>37</xdr:row>
      <xdr:rowOff>45143</xdr:rowOff>
    </xdr:to>
    <xdr:sp macro="" textlink="">
      <xdr:nvSpPr>
        <xdr:cNvPr id="86" name="楕円 85"/>
        <xdr:cNvSpPr/>
      </xdr:nvSpPr>
      <xdr:spPr>
        <a:xfrm>
          <a:off x="2857500" y="628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36270</xdr:rowOff>
    </xdr:from>
    <xdr:ext cx="534377" cy="259045"/>
    <xdr:sp macro="" textlink="">
      <xdr:nvSpPr>
        <xdr:cNvPr id="87" name="テキスト ボックス 86"/>
        <xdr:cNvSpPr txBox="1"/>
      </xdr:nvSpPr>
      <xdr:spPr>
        <a:xfrm>
          <a:off x="2641111" y="637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99709</xdr:rowOff>
    </xdr:from>
    <xdr:to>
      <xdr:col>10</xdr:col>
      <xdr:colOff>165100</xdr:colOff>
      <xdr:row>37</xdr:row>
      <xdr:rowOff>29859</xdr:rowOff>
    </xdr:to>
    <xdr:sp macro="" textlink="">
      <xdr:nvSpPr>
        <xdr:cNvPr id="88" name="楕円 87"/>
        <xdr:cNvSpPr/>
      </xdr:nvSpPr>
      <xdr:spPr>
        <a:xfrm>
          <a:off x="1968500" y="62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20986</xdr:rowOff>
    </xdr:from>
    <xdr:ext cx="534377" cy="259045"/>
    <xdr:sp macro="" textlink="">
      <xdr:nvSpPr>
        <xdr:cNvPr id="89" name="テキスト ボックス 88"/>
        <xdr:cNvSpPr txBox="1"/>
      </xdr:nvSpPr>
      <xdr:spPr>
        <a:xfrm>
          <a:off x="1752111" y="636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105098</xdr:rowOff>
    </xdr:from>
    <xdr:to>
      <xdr:col>6</xdr:col>
      <xdr:colOff>38100</xdr:colOff>
      <xdr:row>37</xdr:row>
      <xdr:rowOff>35248</xdr:rowOff>
    </xdr:to>
    <xdr:sp macro="" textlink="">
      <xdr:nvSpPr>
        <xdr:cNvPr id="90" name="楕円 89"/>
        <xdr:cNvSpPr/>
      </xdr:nvSpPr>
      <xdr:spPr>
        <a:xfrm>
          <a:off x="1079500" y="627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26375</xdr:rowOff>
    </xdr:from>
    <xdr:ext cx="534377" cy="259045"/>
    <xdr:sp macro="" textlink="">
      <xdr:nvSpPr>
        <xdr:cNvPr id="91" name="テキスト ボックス 90"/>
        <xdr:cNvSpPr txBox="1"/>
      </xdr:nvSpPr>
      <xdr:spPr>
        <a:xfrm>
          <a:off x="863111" y="637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69725</xdr:rowOff>
    </xdr:from>
    <xdr:to>
      <xdr:col>24</xdr:col>
      <xdr:colOff>63500</xdr:colOff>
      <xdr:row>58</xdr:row>
      <xdr:rowOff>76969</xdr:rowOff>
    </xdr:to>
    <xdr:cxnSp macro="">
      <xdr:nvCxnSpPr>
        <xdr:cNvPr id="122" name="直線コネクタ 121"/>
        <xdr:cNvCxnSpPr/>
      </xdr:nvCxnSpPr>
      <xdr:spPr>
        <a:xfrm>
          <a:off x="3797300" y="10013825"/>
          <a:ext cx="838200" cy="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66290</xdr:rowOff>
    </xdr:from>
    <xdr:to>
      <xdr:col>19</xdr:col>
      <xdr:colOff>177800</xdr:colOff>
      <xdr:row>58</xdr:row>
      <xdr:rowOff>69725</xdr:rowOff>
    </xdr:to>
    <xdr:cxnSp macro="">
      <xdr:nvCxnSpPr>
        <xdr:cNvPr id="125" name="直線コネクタ 124"/>
        <xdr:cNvCxnSpPr/>
      </xdr:nvCxnSpPr>
      <xdr:spPr>
        <a:xfrm>
          <a:off x="2908300" y="10010390"/>
          <a:ext cx="889000" cy="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66290</xdr:rowOff>
    </xdr:from>
    <xdr:to>
      <xdr:col>15</xdr:col>
      <xdr:colOff>50800</xdr:colOff>
      <xdr:row>58</xdr:row>
      <xdr:rowOff>79144</xdr:rowOff>
    </xdr:to>
    <xdr:cxnSp macro="">
      <xdr:nvCxnSpPr>
        <xdr:cNvPr id="128" name="直線コネクタ 127"/>
        <xdr:cNvCxnSpPr/>
      </xdr:nvCxnSpPr>
      <xdr:spPr>
        <a:xfrm flipV="1">
          <a:off x="2019300" y="10010390"/>
          <a:ext cx="889000" cy="1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77860</xdr:rowOff>
    </xdr:from>
    <xdr:to>
      <xdr:col>10</xdr:col>
      <xdr:colOff>114300</xdr:colOff>
      <xdr:row>58</xdr:row>
      <xdr:rowOff>79144</xdr:rowOff>
    </xdr:to>
    <xdr:cxnSp macro="">
      <xdr:nvCxnSpPr>
        <xdr:cNvPr id="131" name="直線コネクタ 130"/>
        <xdr:cNvCxnSpPr/>
      </xdr:nvCxnSpPr>
      <xdr:spPr>
        <a:xfrm>
          <a:off x="1130300" y="10021960"/>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133729</xdr:rowOff>
    </xdr:from>
    <xdr:ext cx="534377" cy="259045"/>
    <xdr:sp macro="" textlink="">
      <xdr:nvSpPr>
        <xdr:cNvPr id="135" name="テキスト ボックス 134"/>
        <xdr:cNvSpPr txBox="1"/>
      </xdr:nvSpPr>
      <xdr:spPr>
        <a:xfrm>
          <a:off x="863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26169</xdr:rowOff>
    </xdr:from>
    <xdr:to>
      <xdr:col>24</xdr:col>
      <xdr:colOff>114300</xdr:colOff>
      <xdr:row>58</xdr:row>
      <xdr:rowOff>127769</xdr:rowOff>
    </xdr:to>
    <xdr:sp macro="" textlink="">
      <xdr:nvSpPr>
        <xdr:cNvPr id="141" name="楕円 140"/>
        <xdr:cNvSpPr/>
      </xdr:nvSpPr>
      <xdr:spPr>
        <a:xfrm>
          <a:off x="4584700" y="99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168989</xdr:rowOff>
    </xdr:from>
    <xdr:ext cx="534377" cy="259045"/>
    <xdr:sp macro="" textlink="">
      <xdr:nvSpPr>
        <xdr:cNvPr id="142" name="物件費該当値テキスト"/>
        <xdr:cNvSpPr txBox="1"/>
      </xdr:nvSpPr>
      <xdr:spPr>
        <a:xfrm>
          <a:off x="4686300" y="99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18925</xdr:rowOff>
    </xdr:from>
    <xdr:to>
      <xdr:col>20</xdr:col>
      <xdr:colOff>38100</xdr:colOff>
      <xdr:row>58</xdr:row>
      <xdr:rowOff>120525</xdr:rowOff>
    </xdr:to>
    <xdr:sp macro="" textlink="">
      <xdr:nvSpPr>
        <xdr:cNvPr id="143" name="楕円 142"/>
        <xdr:cNvSpPr/>
      </xdr:nvSpPr>
      <xdr:spPr>
        <a:xfrm>
          <a:off x="3746500" y="996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137052</xdr:rowOff>
    </xdr:from>
    <xdr:ext cx="534377" cy="259045"/>
    <xdr:sp macro="" textlink="">
      <xdr:nvSpPr>
        <xdr:cNvPr id="144" name="テキスト ボックス 143"/>
        <xdr:cNvSpPr txBox="1"/>
      </xdr:nvSpPr>
      <xdr:spPr>
        <a:xfrm>
          <a:off x="3530111" y="973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15490</xdr:rowOff>
    </xdr:from>
    <xdr:to>
      <xdr:col>15</xdr:col>
      <xdr:colOff>101600</xdr:colOff>
      <xdr:row>58</xdr:row>
      <xdr:rowOff>117090</xdr:rowOff>
    </xdr:to>
    <xdr:sp macro="" textlink="">
      <xdr:nvSpPr>
        <xdr:cNvPr id="145" name="楕円 144"/>
        <xdr:cNvSpPr/>
      </xdr:nvSpPr>
      <xdr:spPr>
        <a:xfrm>
          <a:off x="2857500" y="995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133617</xdr:rowOff>
    </xdr:from>
    <xdr:ext cx="534377" cy="259045"/>
    <xdr:sp macro="" textlink="">
      <xdr:nvSpPr>
        <xdr:cNvPr id="146" name="テキスト ボックス 145"/>
        <xdr:cNvSpPr txBox="1"/>
      </xdr:nvSpPr>
      <xdr:spPr>
        <a:xfrm>
          <a:off x="2641111" y="973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28344</xdr:rowOff>
    </xdr:from>
    <xdr:to>
      <xdr:col>10</xdr:col>
      <xdr:colOff>165100</xdr:colOff>
      <xdr:row>58</xdr:row>
      <xdr:rowOff>129944</xdr:rowOff>
    </xdr:to>
    <xdr:sp macro="" textlink="">
      <xdr:nvSpPr>
        <xdr:cNvPr id="147" name="楕円 146"/>
        <xdr:cNvSpPr/>
      </xdr:nvSpPr>
      <xdr:spPr>
        <a:xfrm>
          <a:off x="1968500" y="99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146471</xdr:rowOff>
    </xdr:from>
    <xdr:ext cx="534377" cy="259045"/>
    <xdr:sp macro="" textlink="">
      <xdr:nvSpPr>
        <xdr:cNvPr id="148" name="テキスト ボックス 147"/>
        <xdr:cNvSpPr txBox="1"/>
      </xdr:nvSpPr>
      <xdr:spPr>
        <a:xfrm>
          <a:off x="1752111" y="97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27060</xdr:rowOff>
    </xdr:from>
    <xdr:to>
      <xdr:col>6</xdr:col>
      <xdr:colOff>38100</xdr:colOff>
      <xdr:row>58</xdr:row>
      <xdr:rowOff>128660</xdr:rowOff>
    </xdr:to>
    <xdr:sp macro="" textlink="">
      <xdr:nvSpPr>
        <xdr:cNvPr id="149" name="楕円 148"/>
        <xdr:cNvSpPr/>
      </xdr:nvSpPr>
      <xdr:spPr>
        <a:xfrm>
          <a:off x="1079500" y="997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145187</xdr:rowOff>
    </xdr:from>
    <xdr:ext cx="534377" cy="259045"/>
    <xdr:sp macro="" textlink="">
      <xdr:nvSpPr>
        <xdr:cNvPr id="150" name="テキスト ボックス 149"/>
        <xdr:cNvSpPr txBox="1"/>
      </xdr:nvSpPr>
      <xdr:spPr>
        <a:xfrm>
          <a:off x="863111" y="974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52832</xdr:rowOff>
    </xdr:from>
    <xdr:to>
      <xdr:col>24</xdr:col>
      <xdr:colOff>63500</xdr:colOff>
      <xdr:row>78</xdr:row>
      <xdr:rowOff>81102</xdr:rowOff>
    </xdr:to>
    <xdr:cxnSp macro="">
      <xdr:nvCxnSpPr>
        <xdr:cNvPr id="179" name="直線コネクタ 178"/>
        <xdr:cNvCxnSpPr/>
      </xdr:nvCxnSpPr>
      <xdr:spPr>
        <a:xfrm>
          <a:off x="3797300" y="13425932"/>
          <a:ext cx="838200" cy="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94895</xdr:rowOff>
    </xdr:from>
    <xdr:to>
      <xdr:col>19</xdr:col>
      <xdr:colOff>177800</xdr:colOff>
      <xdr:row>78</xdr:row>
      <xdr:rowOff>52832</xdr:rowOff>
    </xdr:to>
    <xdr:cxnSp macro="">
      <xdr:nvCxnSpPr>
        <xdr:cNvPr id="182" name="直線コネクタ 181"/>
        <xdr:cNvCxnSpPr/>
      </xdr:nvCxnSpPr>
      <xdr:spPr>
        <a:xfrm>
          <a:off x="2908300" y="13296545"/>
          <a:ext cx="889000" cy="1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92456</xdr:rowOff>
    </xdr:from>
    <xdr:to>
      <xdr:col>15</xdr:col>
      <xdr:colOff>50800</xdr:colOff>
      <xdr:row>77</xdr:row>
      <xdr:rowOff>94895</xdr:rowOff>
    </xdr:to>
    <xdr:cxnSp macro="">
      <xdr:nvCxnSpPr>
        <xdr:cNvPr id="185" name="直線コネクタ 184"/>
        <xdr:cNvCxnSpPr/>
      </xdr:nvCxnSpPr>
      <xdr:spPr>
        <a:xfrm>
          <a:off x="2019300" y="13294106"/>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163034</xdr:rowOff>
    </xdr:from>
    <xdr:ext cx="469744" cy="259045"/>
    <xdr:sp macro="" textlink="">
      <xdr:nvSpPr>
        <xdr:cNvPr id="187" name="テキスト ボックス 186"/>
        <xdr:cNvSpPr txBox="1"/>
      </xdr:nvSpPr>
      <xdr:spPr>
        <a:xfrm>
          <a:off x="2673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32183</xdr:rowOff>
    </xdr:from>
    <xdr:to>
      <xdr:col>10</xdr:col>
      <xdr:colOff>114300</xdr:colOff>
      <xdr:row>77</xdr:row>
      <xdr:rowOff>92456</xdr:rowOff>
    </xdr:to>
    <xdr:cxnSp macro="">
      <xdr:nvCxnSpPr>
        <xdr:cNvPr id="188" name="直線コネクタ 187"/>
        <xdr:cNvCxnSpPr/>
      </xdr:nvCxnSpPr>
      <xdr:spPr>
        <a:xfrm>
          <a:off x="1130300" y="13233833"/>
          <a:ext cx="889000" cy="6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162577</xdr:rowOff>
    </xdr:from>
    <xdr:ext cx="469744" cy="259045"/>
    <xdr:sp macro="" textlink="">
      <xdr:nvSpPr>
        <xdr:cNvPr id="190" name="テキスト ボックス 189"/>
        <xdr:cNvSpPr txBox="1"/>
      </xdr:nvSpPr>
      <xdr:spPr>
        <a:xfrm>
          <a:off x="1784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144290</xdr:rowOff>
    </xdr:from>
    <xdr:ext cx="469744" cy="259045"/>
    <xdr:sp macro="" textlink="">
      <xdr:nvSpPr>
        <xdr:cNvPr id="192" name="テキスト ボックス 191"/>
        <xdr:cNvSpPr txBox="1"/>
      </xdr:nvSpPr>
      <xdr:spPr>
        <a:xfrm>
          <a:off x="895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30302</xdr:rowOff>
    </xdr:from>
    <xdr:to>
      <xdr:col>24</xdr:col>
      <xdr:colOff>114300</xdr:colOff>
      <xdr:row>78</xdr:row>
      <xdr:rowOff>131902</xdr:rowOff>
    </xdr:to>
    <xdr:sp macro="" textlink="">
      <xdr:nvSpPr>
        <xdr:cNvPr id="198" name="楕円 197"/>
        <xdr:cNvSpPr/>
      </xdr:nvSpPr>
      <xdr:spPr>
        <a:xfrm>
          <a:off x="4584700" y="1340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116679</xdr:rowOff>
    </xdr:from>
    <xdr:ext cx="469744" cy="259045"/>
    <xdr:sp macro="" textlink="">
      <xdr:nvSpPr>
        <xdr:cNvPr id="199" name="維持補修費該当値テキスト"/>
        <xdr:cNvSpPr txBox="1"/>
      </xdr:nvSpPr>
      <xdr:spPr>
        <a:xfrm>
          <a:off x="4686300" y="133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2032</xdr:rowOff>
    </xdr:from>
    <xdr:to>
      <xdr:col>20</xdr:col>
      <xdr:colOff>38100</xdr:colOff>
      <xdr:row>78</xdr:row>
      <xdr:rowOff>103632</xdr:rowOff>
    </xdr:to>
    <xdr:sp macro="" textlink="">
      <xdr:nvSpPr>
        <xdr:cNvPr id="200" name="楕円 199"/>
        <xdr:cNvSpPr/>
      </xdr:nvSpPr>
      <xdr:spPr>
        <a:xfrm>
          <a:off x="3746500" y="133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94759</xdr:rowOff>
    </xdr:from>
    <xdr:ext cx="469744" cy="259045"/>
    <xdr:sp macro="" textlink="">
      <xdr:nvSpPr>
        <xdr:cNvPr id="201" name="テキスト ボックス 200"/>
        <xdr:cNvSpPr txBox="1"/>
      </xdr:nvSpPr>
      <xdr:spPr>
        <a:xfrm>
          <a:off x="3562428" y="1346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44095</xdr:rowOff>
    </xdr:from>
    <xdr:to>
      <xdr:col>15</xdr:col>
      <xdr:colOff>101600</xdr:colOff>
      <xdr:row>77</xdr:row>
      <xdr:rowOff>145695</xdr:rowOff>
    </xdr:to>
    <xdr:sp macro="" textlink="">
      <xdr:nvSpPr>
        <xdr:cNvPr id="202" name="楕円 201"/>
        <xdr:cNvSpPr/>
      </xdr:nvSpPr>
      <xdr:spPr>
        <a:xfrm>
          <a:off x="2857500" y="132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162222</xdr:rowOff>
    </xdr:from>
    <xdr:ext cx="469744" cy="259045"/>
    <xdr:sp macro="" textlink="">
      <xdr:nvSpPr>
        <xdr:cNvPr id="203" name="テキスト ボックス 202"/>
        <xdr:cNvSpPr txBox="1"/>
      </xdr:nvSpPr>
      <xdr:spPr>
        <a:xfrm>
          <a:off x="2673428" y="1302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41656</xdr:rowOff>
    </xdr:from>
    <xdr:to>
      <xdr:col>10</xdr:col>
      <xdr:colOff>165100</xdr:colOff>
      <xdr:row>77</xdr:row>
      <xdr:rowOff>143256</xdr:rowOff>
    </xdr:to>
    <xdr:sp macro="" textlink="">
      <xdr:nvSpPr>
        <xdr:cNvPr id="204" name="楕円 203"/>
        <xdr:cNvSpPr/>
      </xdr:nvSpPr>
      <xdr:spPr>
        <a:xfrm>
          <a:off x="1968500" y="1324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159783</xdr:rowOff>
    </xdr:from>
    <xdr:ext cx="469744" cy="259045"/>
    <xdr:sp macro="" textlink="">
      <xdr:nvSpPr>
        <xdr:cNvPr id="205" name="テキスト ボックス 204"/>
        <xdr:cNvSpPr txBox="1"/>
      </xdr:nvSpPr>
      <xdr:spPr>
        <a:xfrm>
          <a:off x="1784428" y="1301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152833</xdr:rowOff>
    </xdr:from>
    <xdr:to>
      <xdr:col>6</xdr:col>
      <xdr:colOff>38100</xdr:colOff>
      <xdr:row>77</xdr:row>
      <xdr:rowOff>82983</xdr:rowOff>
    </xdr:to>
    <xdr:sp macro="" textlink="">
      <xdr:nvSpPr>
        <xdr:cNvPr id="206" name="楕円 205"/>
        <xdr:cNvSpPr/>
      </xdr:nvSpPr>
      <xdr:spPr>
        <a:xfrm>
          <a:off x="1079500" y="1318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99509</xdr:rowOff>
    </xdr:from>
    <xdr:ext cx="469744" cy="259045"/>
    <xdr:sp macro="" textlink="">
      <xdr:nvSpPr>
        <xdr:cNvPr id="207" name="テキスト ボックス 206"/>
        <xdr:cNvSpPr txBox="1"/>
      </xdr:nvSpPr>
      <xdr:spPr>
        <a:xfrm>
          <a:off x="895428" y="1295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1093</xdr:rowOff>
    </xdr:from>
    <xdr:to>
      <xdr:col>24</xdr:col>
      <xdr:colOff>63500</xdr:colOff>
      <xdr:row>96</xdr:row>
      <xdr:rowOff>21171</xdr:rowOff>
    </xdr:to>
    <xdr:cxnSp macro="">
      <xdr:nvCxnSpPr>
        <xdr:cNvPr id="237" name="直線コネクタ 236"/>
        <xdr:cNvCxnSpPr/>
      </xdr:nvCxnSpPr>
      <xdr:spPr>
        <a:xfrm flipV="1">
          <a:off x="3797300" y="16460293"/>
          <a:ext cx="8382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21171</xdr:rowOff>
    </xdr:from>
    <xdr:to>
      <xdr:col>19</xdr:col>
      <xdr:colOff>177800</xdr:colOff>
      <xdr:row>96</xdr:row>
      <xdr:rowOff>98952</xdr:rowOff>
    </xdr:to>
    <xdr:cxnSp macro="">
      <xdr:nvCxnSpPr>
        <xdr:cNvPr id="240" name="直線コネクタ 239"/>
        <xdr:cNvCxnSpPr/>
      </xdr:nvCxnSpPr>
      <xdr:spPr>
        <a:xfrm flipV="1">
          <a:off x="2908300" y="16480371"/>
          <a:ext cx="889000" cy="7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98952</xdr:rowOff>
    </xdr:from>
    <xdr:to>
      <xdr:col>15</xdr:col>
      <xdr:colOff>50800</xdr:colOff>
      <xdr:row>96</xdr:row>
      <xdr:rowOff>170732</xdr:rowOff>
    </xdr:to>
    <xdr:cxnSp macro="">
      <xdr:nvCxnSpPr>
        <xdr:cNvPr id="243" name="直線コネクタ 242"/>
        <xdr:cNvCxnSpPr/>
      </xdr:nvCxnSpPr>
      <xdr:spPr>
        <a:xfrm flipV="1">
          <a:off x="2019300" y="16558152"/>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170732</xdr:rowOff>
    </xdr:from>
    <xdr:to>
      <xdr:col>10</xdr:col>
      <xdr:colOff>114300</xdr:colOff>
      <xdr:row>97</xdr:row>
      <xdr:rowOff>15342</xdr:rowOff>
    </xdr:to>
    <xdr:cxnSp macro="">
      <xdr:nvCxnSpPr>
        <xdr:cNvPr id="246" name="直線コネクタ 245"/>
        <xdr:cNvCxnSpPr/>
      </xdr:nvCxnSpPr>
      <xdr:spPr>
        <a:xfrm flipV="1">
          <a:off x="1130300" y="16629932"/>
          <a:ext cx="889000" cy="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121743</xdr:rowOff>
    </xdr:from>
    <xdr:to>
      <xdr:col>24</xdr:col>
      <xdr:colOff>114300</xdr:colOff>
      <xdr:row>96</xdr:row>
      <xdr:rowOff>51893</xdr:rowOff>
    </xdr:to>
    <xdr:sp macro="" textlink="">
      <xdr:nvSpPr>
        <xdr:cNvPr id="256" name="楕円 255"/>
        <xdr:cNvSpPr/>
      </xdr:nvSpPr>
      <xdr:spPr>
        <a:xfrm>
          <a:off x="4584700" y="1640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144620</xdr:rowOff>
    </xdr:from>
    <xdr:ext cx="534377" cy="259045"/>
    <xdr:sp macro="" textlink="">
      <xdr:nvSpPr>
        <xdr:cNvPr id="257" name="扶助費該当値テキスト"/>
        <xdr:cNvSpPr txBox="1"/>
      </xdr:nvSpPr>
      <xdr:spPr>
        <a:xfrm>
          <a:off x="4686300" y="1626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141821</xdr:rowOff>
    </xdr:from>
    <xdr:to>
      <xdr:col>20</xdr:col>
      <xdr:colOff>38100</xdr:colOff>
      <xdr:row>96</xdr:row>
      <xdr:rowOff>71971</xdr:rowOff>
    </xdr:to>
    <xdr:sp macro="" textlink="">
      <xdr:nvSpPr>
        <xdr:cNvPr id="258" name="楕円 257"/>
        <xdr:cNvSpPr/>
      </xdr:nvSpPr>
      <xdr:spPr>
        <a:xfrm>
          <a:off x="3746500" y="164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88498</xdr:rowOff>
    </xdr:from>
    <xdr:ext cx="534377" cy="259045"/>
    <xdr:sp macro="" textlink="">
      <xdr:nvSpPr>
        <xdr:cNvPr id="259" name="テキスト ボックス 258"/>
        <xdr:cNvSpPr txBox="1"/>
      </xdr:nvSpPr>
      <xdr:spPr>
        <a:xfrm>
          <a:off x="3530111" y="162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48152</xdr:rowOff>
    </xdr:from>
    <xdr:to>
      <xdr:col>15</xdr:col>
      <xdr:colOff>101600</xdr:colOff>
      <xdr:row>96</xdr:row>
      <xdr:rowOff>149752</xdr:rowOff>
    </xdr:to>
    <xdr:sp macro="" textlink="">
      <xdr:nvSpPr>
        <xdr:cNvPr id="260" name="楕円 259"/>
        <xdr:cNvSpPr/>
      </xdr:nvSpPr>
      <xdr:spPr>
        <a:xfrm>
          <a:off x="2857500" y="1650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140879</xdr:rowOff>
    </xdr:from>
    <xdr:ext cx="534377" cy="259045"/>
    <xdr:sp macro="" textlink="">
      <xdr:nvSpPr>
        <xdr:cNvPr id="261" name="テキスト ボックス 260"/>
        <xdr:cNvSpPr txBox="1"/>
      </xdr:nvSpPr>
      <xdr:spPr>
        <a:xfrm>
          <a:off x="2641111" y="1660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119932</xdr:rowOff>
    </xdr:from>
    <xdr:to>
      <xdr:col>10</xdr:col>
      <xdr:colOff>165100</xdr:colOff>
      <xdr:row>97</xdr:row>
      <xdr:rowOff>50082</xdr:rowOff>
    </xdr:to>
    <xdr:sp macro="" textlink="">
      <xdr:nvSpPr>
        <xdr:cNvPr id="262" name="楕円 261"/>
        <xdr:cNvSpPr/>
      </xdr:nvSpPr>
      <xdr:spPr>
        <a:xfrm>
          <a:off x="1968500" y="1657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66609</xdr:rowOff>
    </xdr:from>
    <xdr:ext cx="534377" cy="259045"/>
    <xdr:sp macro="" textlink="">
      <xdr:nvSpPr>
        <xdr:cNvPr id="263" name="テキスト ボックス 262"/>
        <xdr:cNvSpPr txBox="1"/>
      </xdr:nvSpPr>
      <xdr:spPr>
        <a:xfrm>
          <a:off x="1752111" y="1635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135992</xdr:rowOff>
    </xdr:from>
    <xdr:to>
      <xdr:col>6</xdr:col>
      <xdr:colOff>38100</xdr:colOff>
      <xdr:row>97</xdr:row>
      <xdr:rowOff>66142</xdr:rowOff>
    </xdr:to>
    <xdr:sp macro="" textlink="">
      <xdr:nvSpPr>
        <xdr:cNvPr id="264" name="楕円 263"/>
        <xdr:cNvSpPr/>
      </xdr:nvSpPr>
      <xdr:spPr>
        <a:xfrm>
          <a:off x="1079500" y="165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82669</xdr:rowOff>
    </xdr:from>
    <xdr:ext cx="534377" cy="259045"/>
    <xdr:sp macro="" textlink="">
      <xdr:nvSpPr>
        <xdr:cNvPr id="265" name="テキスト ボックス 264"/>
        <xdr:cNvSpPr txBox="1"/>
      </xdr:nvSpPr>
      <xdr:spPr>
        <a:xfrm>
          <a:off x="863111" y="1637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54759</xdr:rowOff>
    </xdr:from>
    <xdr:to>
      <xdr:col>55</xdr:col>
      <xdr:colOff>0</xdr:colOff>
      <xdr:row>36</xdr:row>
      <xdr:rowOff>7079</xdr:rowOff>
    </xdr:to>
    <xdr:cxnSp macro="">
      <xdr:nvCxnSpPr>
        <xdr:cNvPr id="296" name="直線コネクタ 295"/>
        <xdr:cNvCxnSpPr/>
      </xdr:nvCxnSpPr>
      <xdr:spPr>
        <a:xfrm flipV="1">
          <a:off x="9639300" y="5712609"/>
          <a:ext cx="838200" cy="46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5392</xdr:rowOff>
    </xdr:from>
    <xdr:to>
      <xdr:col>50</xdr:col>
      <xdr:colOff>114300</xdr:colOff>
      <xdr:row>36</xdr:row>
      <xdr:rowOff>7079</xdr:rowOff>
    </xdr:to>
    <xdr:cxnSp macro="">
      <xdr:nvCxnSpPr>
        <xdr:cNvPr id="299" name="直線コネクタ 298"/>
        <xdr:cNvCxnSpPr/>
      </xdr:nvCxnSpPr>
      <xdr:spPr>
        <a:xfrm>
          <a:off x="8750300" y="6177592"/>
          <a:ext cx="889000" cy="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140538</xdr:rowOff>
    </xdr:from>
    <xdr:to>
      <xdr:col>45</xdr:col>
      <xdr:colOff>177800</xdr:colOff>
      <xdr:row>36</xdr:row>
      <xdr:rowOff>5392</xdr:rowOff>
    </xdr:to>
    <xdr:cxnSp macro="">
      <xdr:nvCxnSpPr>
        <xdr:cNvPr id="302" name="直線コネクタ 301"/>
        <xdr:cNvCxnSpPr/>
      </xdr:nvCxnSpPr>
      <xdr:spPr>
        <a:xfrm>
          <a:off x="7861300" y="6141288"/>
          <a:ext cx="889000" cy="3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158974</xdr:rowOff>
    </xdr:from>
    <xdr:ext cx="534377" cy="259045"/>
    <xdr:sp macro="" textlink="">
      <xdr:nvSpPr>
        <xdr:cNvPr id="304" name="テキスト ボックス 303"/>
        <xdr:cNvSpPr txBox="1"/>
      </xdr:nvSpPr>
      <xdr:spPr>
        <a:xfrm>
          <a:off x="8483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140538</xdr:rowOff>
    </xdr:from>
    <xdr:to>
      <xdr:col>41</xdr:col>
      <xdr:colOff>50800</xdr:colOff>
      <xdr:row>36</xdr:row>
      <xdr:rowOff>17497</xdr:rowOff>
    </xdr:to>
    <xdr:cxnSp macro="">
      <xdr:nvCxnSpPr>
        <xdr:cNvPr id="305" name="直線コネクタ 304"/>
        <xdr:cNvCxnSpPr/>
      </xdr:nvCxnSpPr>
      <xdr:spPr>
        <a:xfrm flipV="1">
          <a:off x="6972300" y="6141288"/>
          <a:ext cx="889000" cy="4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3959</xdr:rowOff>
    </xdr:from>
    <xdr:to>
      <xdr:col>55</xdr:col>
      <xdr:colOff>50800</xdr:colOff>
      <xdr:row>33</xdr:row>
      <xdr:rowOff>105559</xdr:rowOff>
    </xdr:to>
    <xdr:sp macro="" textlink="">
      <xdr:nvSpPr>
        <xdr:cNvPr id="315" name="楕円 314"/>
        <xdr:cNvSpPr/>
      </xdr:nvSpPr>
      <xdr:spPr>
        <a:xfrm>
          <a:off x="10426700" y="566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26836</xdr:rowOff>
    </xdr:from>
    <xdr:ext cx="534377" cy="259045"/>
    <xdr:sp macro="" textlink="">
      <xdr:nvSpPr>
        <xdr:cNvPr id="316" name="補助費等該当値テキスト"/>
        <xdr:cNvSpPr txBox="1"/>
      </xdr:nvSpPr>
      <xdr:spPr>
        <a:xfrm>
          <a:off x="10528300" y="551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127729</xdr:rowOff>
    </xdr:from>
    <xdr:to>
      <xdr:col>50</xdr:col>
      <xdr:colOff>165100</xdr:colOff>
      <xdr:row>36</xdr:row>
      <xdr:rowOff>57879</xdr:rowOff>
    </xdr:to>
    <xdr:sp macro="" textlink="">
      <xdr:nvSpPr>
        <xdr:cNvPr id="317" name="楕円 316"/>
        <xdr:cNvSpPr/>
      </xdr:nvSpPr>
      <xdr:spPr>
        <a:xfrm>
          <a:off x="9588500" y="612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74406</xdr:rowOff>
    </xdr:from>
    <xdr:ext cx="534377" cy="259045"/>
    <xdr:sp macro="" textlink="">
      <xdr:nvSpPr>
        <xdr:cNvPr id="318" name="テキスト ボックス 317"/>
        <xdr:cNvSpPr txBox="1"/>
      </xdr:nvSpPr>
      <xdr:spPr>
        <a:xfrm>
          <a:off x="9372111" y="590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126042</xdr:rowOff>
    </xdr:from>
    <xdr:to>
      <xdr:col>46</xdr:col>
      <xdr:colOff>38100</xdr:colOff>
      <xdr:row>36</xdr:row>
      <xdr:rowOff>56192</xdr:rowOff>
    </xdr:to>
    <xdr:sp macro="" textlink="">
      <xdr:nvSpPr>
        <xdr:cNvPr id="319" name="楕円 318"/>
        <xdr:cNvSpPr/>
      </xdr:nvSpPr>
      <xdr:spPr>
        <a:xfrm>
          <a:off x="8699500" y="612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72719</xdr:rowOff>
    </xdr:from>
    <xdr:ext cx="534377" cy="259045"/>
    <xdr:sp macro="" textlink="">
      <xdr:nvSpPr>
        <xdr:cNvPr id="320" name="テキスト ボックス 319"/>
        <xdr:cNvSpPr txBox="1"/>
      </xdr:nvSpPr>
      <xdr:spPr>
        <a:xfrm>
          <a:off x="8483111" y="590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89738</xdr:rowOff>
    </xdr:from>
    <xdr:to>
      <xdr:col>41</xdr:col>
      <xdr:colOff>101600</xdr:colOff>
      <xdr:row>36</xdr:row>
      <xdr:rowOff>19888</xdr:rowOff>
    </xdr:to>
    <xdr:sp macro="" textlink="">
      <xdr:nvSpPr>
        <xdr:cNvPr id="321" name="楕円 320"/>
        <xdr:cNvSpPr/>
      </xdr:nvSpPr>
      <xdr:spPr>
        <a:xfrm>
          <a:off x="7810500" y="60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36415</xdr:rowOff>
    </xdr:from>
    <xdr:ext cx="534377" cy="259045"/>
    <xdr:sp macro="" textlink="">
      <xdr:nvSpPr>
        <xdr:cNvPr id="322" name="テキスト ボックス 321"/>
        <xdr:cNvSpPr txBox="1"/>
      </xdr:nvSpPr>
      <xdr:spPr>
        <a:xfrm>
          <a:off x="7594111" y="586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138147</xdr:rowOff>
    </xdr:from>
    <xdr:to>
      <xdr:col>36</xdr:col>
      <xdr:colOff>165100</xdr:colOff>
      <xdr:row>36</xdr:row>
      <xdr:rowOff>68297</xdr:rowOff>
    </xdr:to>
    <xdr:sp macro="" textlink="">
      <xdr:nvSpPr>
        <xdr:cNvPr id="323" name="楕円 322"/>
        <xdr:cNvSpPr/>
      </xdr:nvSpPr>
      <xdr:spPr>
        <a:xfrm>
          <a:off x="6921500" y="613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84824</xdr:rowOff>
    </xdr:from>
    <xdr:ext cx="534377" cy="259045"/>
    <xdr:sp macro="" textlink="">
      <xdr:nvSpPr>
        <xdr:cNvPr id="324" name="テキスト ボックス 323"/>
        <xdr:cNvSpPr txBox="1"/>
      </xdr:nvSpPr>
      <xdr:spPr>
        <a:xfrm>
          <a:off x="6705111" y="591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118128</xdr:rowOff>
    </xdr:from>
    <xdr:to>
      <xdr:col>55</xdr:col>
      <xdr:colOff>0</xdr:colOff>
      <xdr:row>58</xdr:row>
      <xdr:rowOff>18778</xdr:rowOff>
    </xdr:to>
    <xdr:cxnSp macro="">
      <xdr:nvCxnSpPr>
        <xdr:cNvPr id="353" name="直線コネクタ 352"/>
        <xdr:cNvCxnSpPr/>
      </xdr:nvCxnSpPr>
      <xdr:spPr>
        <a:xfrm>
          <a:off x="9639300" y="9890778"/>
          <a:ext cx="838200" cy="7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87480</xdr:rowOff>
    </xdr:from>
    <xdr:to>
      <xdr:col>50</xdr:col>
      <xdr:colOff>114300</xdr:colOff>
      <xdr:row>57</xdr:row>
      <xdr:rowOff>118128</xdr:rowOff>
    </xdr:to>
    <xdr:cxnSp macro="">
      <xdr:nvCxnSpPr>
        <xdr:cNvPr id="356" name="直線コネクタ 355"/>
        <xdr:cNvCxnSpPr/>
      </xdr:nvCxnSpPr>
      <xdr:spPr>
        <a:xfrm>
          <a:off x="8750300" y="9688680"/>
          <a:ext cx="889000" cy="20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87480</xdr:rowOff>
    </xdr:from>
    <xdr:to>
      <xdr:col>45</xdr:col>
      <xdr:colOff>177800</xdr:colOff>
      <xdr:row>57</xdr:row>
      <xdr:rowOff>32121</xdr:rowOff>
    </xdr:to>
    <xdr:cxnSp macro="">
      <xdr:nvCxnSpPr>
        <xdr:cNvPr id="359" name="直線コネクタ 358"/>
        <xdr:cNvCxnSpPr/>
      </xdr:nvCxnSpPr>
      <xdr:spPr>
        <a:xfrm flipV="1">
          <a:off x="7861300" y="9688680"/>
          <a:ext cx="889000" cy="11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15807</xdr:rowOff>
    </xdr:from>
    <xdr:to>
      <xdr:col>41</xdr:col>
      <xdr:colOff>50800</xdr:colOff>
      <xdr:row>57</xdr:row>
      <xdr:rowOff>32121</xdr:rowOff>
    </xdr:to>
    <xdr:cxnSp macro="">
      <xdr:nvCxnSpPr>
        <xdr:cNvPr id="362" name="直線コネクタ 361"/>
        <xdr:cNvCxnSpPr/>
      </xdr:nvCxnSpPr>
      <xdr:spPr>
        <a:xfrm>
          <a:off x="6972300" y="9788457"/>
          <a:ext cx="889000" cy="1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139428</xdr:rowOff>
    </xdr:from>
    <xdr:to>
      <xdr:col>55</xdr:col>
      <xdr:colOff>50800</xdr:colOff>
      <xdr:row>58</xdr:row>
      <xdr:rowOff>69578</xdr:rowOff>
    </xdr:to>
    <xdr:sp macro="" textlink="">
      <xdr:nvSpPr>
        <xdr:cNvPr id="372" name="楕円 371"/>
        <xdr:cNvSpPr/>
      </xdr:nvSpPr>
      <xdr:spPr>
        <a:xfrm>
          <a:off x="10426700" y="991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117855</xdr:rowOff>
    </xdr:from>
    <xdr:ext cx="534377" cy="259045"/>
    <xdr:sp macro="" textlink="">
      <xdr:nvSpPr>
        <xdr:cNvPr id="373" name="普通建設事業費該当値テキスト"/>
        <xdr:cNvSpPr txBox="1"/>
      </xdr:nvSpPr>
      <xdr:spPr>
        <a:xfrm>
          <a:off x="10528300" y="989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67328</xdr:rowOff>
    </xdr:from>
    <xdr:to>
      <xdr:col>50</xdr:col>
      <xdr:colOff>165100</xdr:colOff>
      <xdr:row>57</xdr:row>
      <xdr:rowOff>168928</xdr:rowOff>
    </xdr:to>
    <xdr:sp macro="" textlink="">
      <xdr:nvSpPr>
        <xdr:cNvPr id="374" name="楕円 373"/>
        <xdr:cNvSpPr/>
      </xdr:nvSpPr>
      <xdr:spPr>
        <a:xfrm>
          <a:off x="9588500" y="983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160055</xdr:rowOff>
    </xdr:from>
    <xdr:ext cx="534377" cy="259045"/>
    <xdr:sp macro="" textlink="">
      <xdr:nvSpPr>
        <xdr:cNvPr id="375" name="テキスト ボックス 374"/>
        <xdr:cNvSpPr txBox="1"/>
      </xdr:nvSpPr>
      <xdr:spPr>
        <a:xfrm>
          <a:off x="9372111" y="993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36680</xdr:rowOff>
    </xdr:from>
    <xdr:to>
      <xdr:col>46</xdr:col>
      <xdr:colOff>38100</xdr:colOff>
      <xdr:row>56</xdr:row>
      <xdr:rowOff>138280</xdr:rowOff>
    </xdr:to>
    <xdr:sp macro="" textlink="">
      <xdr:nvSpPr>
        <xdr:cNvPr id="376" name="楕円 375"/>
        <xdr:cNvSpPr/>
      </xdr:nvSpPr>
      <xdr:spPr>
        <a:xfrm>
          <a:off x="8699500" y="963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154807</xdr:rowOff>
    </xdr:from>
    <xdr:ext cx="534377" cy="259045"/>
    <xdr:sp macro="" textlink="">
      <xdr:nvSpPr>
        <xdr:cNvPr id="377" name="テキスト ボックス 376"/>
        <xdr:cNvSpPr txBox="1"/>
      </xdr:nvSpPr>
      <xdr:spPr>
        <a:xfrm>
          <a:off x="8483111" y="941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152771</xdr:rowOff>
    </xdr:from>
    <xdr:to>
      <xdr:col>41</xdr:col>
      <xdr:colOff>101600</xdr:colOff>
      <xdr:row>57</xdr:row>
      <xdr:rowOff>82921</xdr:rowOff>
    </xdr:to>
    <xdr:sp macro="" textlink="">
      <xdr:nvSpPr>
        <xdr:cNvPr id="378" name="楕円 377"/>
        <xdr:cNvSpPr/>
      </xdr:nvSpPr>
      <xdr:spPr>
        <a:xfrm>
          <a:off x="7810500" y="975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74048</xdr:rowOff>
    </xdr:from>
    <xdr:ext cx="534377" cy="259045"/>
    <xdr:sp macro="" textlink="">
      <xdr:nvSpPr>
        <xdr:cNvPr id="379" name="テキスト ボックス 378"/>
        <xdr:cNvSpPr txBox="1"/>
      </xdr:nvSpPr>
      <xdr:spPr>
        <a:xfrm>
          <a:off x="7594111" y="98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136457</xdr:rowOff>
    </xdr:from>
    <xdr:to>
      <xdr:col>36</xdr:col>
      <xdr:colOff>165100</xdr:colOff>
      <xdr:row>57</xdr:row>
      <xdr:rowOff>66607</xdr:rowOff>
    </xdr:to>
    <xdr:sp macro="" textlink="">
      <xdr:nvSpPr>
        <xdr:cNvPr id="380" name="楕円 379"/>
        <xdr:cNvSpPr/>
      </xdr:nvSpPr>
      <xdr:spPr>
        <a:xfrm>
          <a:off x="6921500" y="973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57734</xdr:rowOff>
    </xdr:from>
    <xdr:ext cx="534377" cy="259045"/>
    <xdr:sp macro="" textlink="">
      <xdr:nvSpPr>
        <xdr:cNvPr id="381" name="テキスト ボックス 380"/>
        <xdr:cNvSpPr txBox="1"/>
      </xdr:nvSpPr>
      <xdr:spPr>
        <a:xfrm>
          <a:off x="6705111" y="983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75518</xdr:rowOff>
    </xdr:from>
    <xdr:to>
      <xdr:col>55</xdr:col>
      <xdr:colOff>0</xdr:colOff>
      <xdr:row>78</xdr:row>
      <xdr:rowOff>99194</xdr:rowOff>
    </xdr:to>
    <xdr:cxnSp macro="">
      <xdr:nvCxnSpPr>
        <xdr:cNvPr id="412" name="直線コネクタ 411"/>
        <xdr:cNvCxnSpPr/>
      </xdr:nvCxnSpPr>
      <xdr:spPr>
        <a:xfrm>
          <a:off x="9639300" y="13448618"/>
          <a:ext cx="8382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29173</xdr:rowOff>
    </xdr:from>
    <xdr:ext cx="534377" cy="259045"/>
    <xdr:sp macro="" textlink="">
      <xdr:nvSpPr>
        <xdr:cNvPr id="413" name="普通建設事業費 （ うち新規整備　）平均値テキスト"/>
        <xdr:cNvSpPr txBox="1"/>
      </xdr:nvSpPr>
      <xdr:spPr>
        <a:xfrm>
          <a:off x="10528300" y="1340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137871</xdr:rowOff>
    </xdr:from>
    <xdr:to>
      <xdr:col>50</xdr:col>
      <xdr:colOff>114300</xdr:colOff>
      <xdr:row>78</xdr:row>
      <xdr:rowOff>75518</xdr:rowOff>
    </xdr:to>
    <xdr:cxnSp macro="">
      <xdr:nvCxnSpPr>
        <xdr:cNvPr id="415" name="直線コネクタ 414"/>
        <xdr:cNvCxnSpPr/>
      </xdr:nvCxnSpPr>
      <xdr:spPr>
        <a:xfrm>
          <a:off x="8750300" y="13168071"/>
          <a:ext cx="889000" cy="28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137871</xdr:rowOff>
    </xdr:from>
    <xdr:to>
      <xdr:col>45</xdr:col>
      <xdr:colOff>177800</xdr:colOff>
      <xdr:row>77</xdr:row>
      <xdr:rowOff>34511</xdr:rowOff>
    </xdr:to>
    <xdr:cxnSp macro="">
      <xdr:nvCxnSpPr>
        <xdr:cNvPr id="418" name="直線コネクタ 417"/>
        <xdr:cNvCxnSpPr/>
      </xdr:nvCxnSpPr>
      <xdr:spPr>
        <a:xfrm flipV="1">
          <a:off x="7861300" y="13168071"/>
          <a:ext cx="889000" cy="6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20" name="テキスト ボックス 419"/>
        <xdr:cNvSpPr txBox="1"/>
      </xdr:nvSpPr>
      <xdr:spPr>
        <a:xfrm>
          <a:off x="8483111" y="135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102677</xdr:rowOff>
    </xdr:from>
    <xdr:to>
      <xdr:col>41</xdr:col>
      <xdr:colOff>50800</xdr:colOff>
      <xdr:row>77</xdr:row>
      <xdr:rowOff>34511</xdr:rowOff>
    </xdr:to>
    <xdr:cxnSp macro="">
      <xdr:nvCxnSpPr>
        <xdr:cNvPr id="421" name="直線コネクタ 420"/>
        <xdr:cNvCxnSpPr/>
      </xdr:nvCxnSpPr>
      <xdr:spPr>
        <a:xfrm>
          <a:off x="6972300" y="13132877"/>
          <a:ext cx="889000" cy="10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48394</xdr:rowOff>
    </xdr:from>
    <xdr:to>
      <xdr:col>55</xdr:col>
      <xdr:colOff>50800</xdr:colOff>
      <xdr:row>78</xdr:row>
      <xdr:rowOff>149994</xdr:rowOff>
    </xdr:to>
    <xdr:sp macro="" textlink="">
      <xdr:nvSpPr>
        <xdr:cNvPr id="431" name="楕円 430"/>
        <xdr:cNvSpPr/>
      </xdr:nvSpPr>
      <xdr:spPr>
        <a:xfrm>
          <a:off x="10426700" y="1342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71271</xdr:rowOff>
    </xdr:from>
    <xdr:ext cx="534377" cy="259045"/>
    <xdr:sp macro="" textlink="">
      <xdr:nvSpPr>
        <xdr:cNvPr id="432" name="普通建設事業費 （ うち新規整備　）該当値テキスト"/>
        <xdr:cNvSpPr txBox="1"/>
      </xdr:nvSpPr>
      <xdr:spPr>
        <a:xfrm>
          <a:off x="10528300" y="1327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24718</xdr:rowOff>
    </xdr:from>
    <xdr:to>
      <xdr:col>50</xdr:col>
      <xdr:colOff>165100</xdr:colOff>
      <xdr:row>78</xdr:row>
      <xdr:rowOff>126318</xdr:rowOff>
    </xdr:to>
    <xdr:sp macro="" textlink="">
      <xdr:nvSpPr>
        <xdr:cNvPr id="433" name="楕円 432"/>
        <xdr:cNvSpPr/>
      </xdr:nvSpPr>
      <xdr:spPr>
        <a:xfrm>
          <a:off x="9588500" y="1339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142845</xdr:rowOff>
    </xdr:from>
    <xdr:ext cx="534377" cy="259045"/>
    <xdr:sp macro="" textlink="">
      <xdr:nvSpPr>
        <xdr:cNvPr id="434" name="テキスト ボックス 433"/>
        <xdr:cNvSpPr txBox="1"/>
      </xdr:nvSpPr>
      <xdr:spPr>
        <a:xfrm>
          <a:off x="9372111" y="1317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87071</xdr:rowOff>
    </xdr:from>
    <xdr:to>
      <xdr:col>46</xdr:col>
      <xdr:colOff>38100</xdr:colOff>
      <xdr:row>77</xdr:row>
      <xdr:rowOff>17221</xdr:rowOff>
    </xdr:to>
    <xdr:sp macro="" textlink="">
      <xdr:nvSpPr>
        <xdr:cNvPr id="435" name="楕円 434"/>
        <xdr:cNvSpPr/>
      </xdr:nvSpPr>
      <xdr:spPr>
        <a:xfrm>
          <a:off x="8699500" y="13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33748</xdr:rowOff>
    </xdr:from>
    <xdr:ext cx="534377" cy="259045"/>
    <xdr:sp macro="" textlink="">
      <xdr:nvSpPr>
        <xdr:cNvPr id="436" name="テキスト ボックス 435"/>
        <xdr:cNvSpPr txBox="1"/>
      </xdr:nvSpPr>
      <xdr:spPr>
        <a:xfrm>
          <a:off x="8483111" y="1289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155161</xdr:rowOff>
    </xdr:from>
    <xdr:to>
      <xdr:col>41</xdr:col>
      <xdr:colOff>101600</xdr:colOff>
      <xdr:row>77</xdr:row>
      <xdr:rowOff>85311</xdr:rowOff>
    </xdr:to>
    <xdr:sp macro="" textlink="">
      <xdr:nvSpPr>
        <xdr:cNvPr id="437" name="楕円 436"/>
        <xdr:cNvSpPr/>
      </xdr:nvSpPr>
      <xdr:spPr>
        <a:xfrm>
          <a:off x="7810500" y="1318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101838</xdr:rowOff>
    </xdr:from>
    <xdr:ext cx="534377" cy="259045"/>
    <xdr:sp macro="" textlink="">
      <xdr:nvSpPr>
        <xdr:cNvPr id="438" name="テキスト ボックス 437"/>
        <xdr:cNvSpPr txBox="1"/>
      </xdr:nvSpPr>
      <xdr:spPr>
        <a:xfrm>
          <a:off x="7594111" y="1296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51877</xdr:rowOff>
    </xdr:from>
    <xdr:to>
      <xdr:col>36</xdr:col>
      <xdr:colOff>165100</xdr:colOff>
      <xdr:row>76</xdr:row>
      <xdr:rowOff>153477</xdr:rowOff>
    </xdr:to>
    <xdr:sp macro="" textlink="">
      <xdr:nvSpPr>
        <xdr:cNvPr id="439" name="楕円 438"/>
        <xdr:cNvSpPr/>
      </xdr:nvSpPr>
      <xdr:spPr>
        <a:xfrm>
          <a:off x="6921500" y="1308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170004</xdr:rowOff>
    </xdr:from>
    <xdr:ext cx="534377" cy="259045"/>
    <xdr:sp macro="" textlink="">
      <xdr:nvSpPr>
        <xdr:cNvPr id="440" name="テキスト ボックス 439"/>
        <xdr:cNvSpPr txBox="1"/>
      </xdr:nvSpPr>
      <xdr:spPr>
        <a:xfrm>
          <a:off x="6705111" y="1285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135432</xdr:rowOff>
    </xdr:from>
    <xdr:to>
      <xdr:col>55</xdr:col>
      <xdr:colOff>0</xdr:colOff>
      <xdr:row>98</xdr:row>
      <xdr:rowOff>142342</xdr:rowOff>
    </xdr:to>
    <xdr:cxnSp macro="">
      <xdr:nvCxnSpPr>
        <xdr:cNvPr id="469" name="直線コネクタ 468"/>
        <xdr:cNvCxnSpPr/>
      </xdr:nvCxnSpPr>
      <xdr:spPr>
        <a:xfrm flipV="1">
          <a:off x="9639300" y="16937532"/>
          <a:ext cx="838200" cy="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142342</xdr:rowOff>
    </xdr:from>
    <xdr:to>
      <xdr:col>50</xdr:col>
      <xdr:colOff>114300</xdr:colOff>
      <xdr:row>98</xdr:row>
      <xdr:rowOff>161671</xdr:rowOff>
    </xdr:to>
    <xdr:cxnSp macro="">
      <xdr:nvCxnSpPr>
        <xdr:cNvPr id="472" name="直線コネクタ 471"/>
        <xdr:cNvCxnSpPr/>
      </xdr:nvCxnSpPr>
      <xdr:spPr>
        <a:xfrm flipV="1">
          <a:off x="8750300" y="16944442"/>
          <a:ext cx="889000" cy="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161671</xdr:rowOff>
    </xdr:from>
    <xdr:to>
      <xdr:col>45</xdr:col>
      <xdr:colOff>177800</xdr:colOff>
      <xdr:row>99</xdr:row>
      <xdr:rowOff>44310</xdr:rowOff>
    </xdr:to>
    <xdr:cxnSp macro="">
      <xdr:nvCxnSpPr>
        <xdr:cNvPr id="475" name="直線コネクタ 474"/>
        <xdr:cNvCxnSpPr/>
      </xdr:nvCxnSpPr>
      <xdr:spPr>
        <a:xfrm flipV="1">
          <a:off x="7861300" y="16963771"/>
          <a:ext cx="889000" cy="5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44310</xdr:rowOff>
    </xdr:from>
    <xdr:to>
      <xdr:col>41</xdr:col>
      <xdr:colOff>50800</xdr:colOff>
      <xdr:row>99</xdr:row>
      <xdr:rowOff>44450</xdr:rowOff>
    </xdr:to>
    <xdr:cxnSp macro="">
      <xdr:nvCxnSpPr>
        <xdr:cNvPr id="478" name="直線コネクタ 477"/>
        <xdr:cNvCxnSpPr/>
      </xdr:nvCxnSpPr>
      <xdr:spPr>
        <a:xfrm flipV="1">
          <a:off x="6972300" y="17017860"/>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84632</xdr:rowOff>
    </xdr:from>
    <xdr:to>
      <xdr:col>55</xdr:col>
      <xdr:colOff>50800</xdr:colOff>
      <xdr:row>99</xdr:row>
      <xdr:rowOff>14782</xdr:rowOff>
    </xdr:to>
    <xdr:sp macro="" textlink="">
      <xdr:nvSpPr>
        <xdr:cNvPr id="488" name="楕円 487"/>
        <xdr:cNvSpPr/>
      </xdr:nvSpPr>
      <xdr:spPr>
        <a:xfrm>
          <a:off x="10426700" y="1688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171009</xdr:rowOff>
    </xdr:from>
    <xdr:ext cx="469744" cy="259045"/>
    <xdr:sp macro="" textlink="">
      <xdr:nvSpPr>
        <xdr:cNvPr id="489" name="普通建設事業費 （ うち更新整備　）該当値テキスト"/>
        <xdr:cNvSpPr txBox="1"/>
      </xdr:nvSpPr>
      <xdr:spPr>
        <a:xfrm>
          <a:off x="10528300" y="1680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91542</xdr:rowOff>
    </xdr:from>
    <xdr:to>
      <xdr:col>50</xdr:col>
      <xdr:colOff>165100</xdr:colOff>
      <xdr:row>99</xdr:row>
      <xdr:rowOff>21692</xdr:rowOff>
    </xdr:to>
    <xdr:sp macro="" textlink="">
      <xdr:nvSpPr>
        <xdr:cNvPr id="490" name="楕円 489"/>
        <xdr:cNvSpPr/>
      </xdr:nvSpPr>
      <xdr:spPr>
        <a:xfrm>
          <a:off x="9588500" y="168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12819</xdr:rowOff>
    </xdr:from>
    <xdr:ext cx="469744" cy="259045"/>
    <xdr:sp macro="" textlink="">
      <xdr:nvSpPr>
        <xdr:cNvPr id="491" name="テキスト ボックス 490"/>
        <xdr:cNvSpPr txBox="1"/>
      </xdr:nvSpPr>
      <xdr:spPr>
        <a:xfrm>
          <a:off x="9404428"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110871</xdr:rowOff>
    </xdr:from>
    <xdr:to>
      <xdr:col>46</xdr:col>
      <xdr:colOff>38100</xdr:colOff>
      <xdr:row>99</xdr:row>
      <xdr:rowOff>41021</xdr:rowOff>
    </xdr:to>
    <xdr:sp macro="" textlink="">
      <xdr:nvSpPr>
        <xdr:cNvPr id="492" name="楕円 491"/>
        <xdr:cNvSpPr/>
      </xdr:nvSpPr>
      <xdr:spPr>
        <a:xfrm>
          <a:off x="8699500" y="1691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32148</xdr:rowOff>
    </xdr:from>
    <xdr:ext cx="469744" cy="259045"/>
    <xdr:sp macro="" textlink="">
      <xdr:nvSpPr>
        <xdr:cNvPr id="493" name="テキスト ボックス 492"/>
        <xdr:cNvSpPr txBox="1"/>
      </xdr:nvSpPr>
      <xdr:spPr>
        <a:xfrm>
          <a:off x="8515428" y="1700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164960</xdr:rowOff>
    </xdr:from>
    <xdr:to>
      <xdr:col>41</xdr:col>
      <xdr:colOff>101600</xdr:colOff>
      <xdr:row>99</xdr:row>
      <xdr:rowOff>95110</xdr:rowOff>
    </xdr:to>
    <xdr:sp macro="" textlink="">
      <xdr:nvSpPr>
        <xdr:cNvPr id="494" name="楕円 493"/>
        <xdr:cNvSpPr/>
      </xdr:nvSpPr>
      <xdr:spPr>
        <a:xfrm>
          <a:off x="7810500" y="169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99</xdr:row>
      <xdr:rowOff>86237</xdr:rowOff>
    </xdr:from>
    <xdr:ext cx="313932" cy="259045"/>
    <xdr:sp macro="" textlink="">
      <xdr:nvSpPr>
        <xdr:cNvPr id="495" name="テキスト ボックス 494"/>
        <xdr:cNvSpPr txBox="1"/>
      </xdr:nvSpPr>
      <xdr:spPr>
        <a:xfrm>
          <a:off x="7704333" y="17059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165100</xdr:rowOff>
    </xdr:from>
    <xdr:to>
      <xdr:col>36</xdr:col>
      <xdr:colOff>165100</xdr:colOff>
      <xdr:row>99</xdr:row>
      <xdr:rowOff>95250</xdr:rowOff>
    </xdr:to>
    <xdr:sp macro="" textlink="">
      <xdr:nvSpPr>
        <xdr:cNvPr id="496" name="楕円 495"/>
        <xdr:cNvSpPr/>
      </xdr:nvSpPr>
      <xdr:spPr>
        <a:xfrm>
          <a:off x="6921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86377</xdr:rowOff>
    </xdr:from>
    <xdr:ext cx="249299" cy="259045"/>
    <xdr:sp macro="" textlink="">
      <xdr:nvSpPr>
        <xdr:cNvPr id="497" name="テキスト ボックス 496"/>
        <xdr:cNvSpPr txBox="1"/>
      </xdr:nvSpPr>
      <xdr:spPr>
        <a:xfrm>
          <a:off x="6847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4677</xdr:rowOff>
    </xdr:from>
    <xdr:to>
      <xdr:col>85</xdr:col>
      <xdr:colOff>127000</xdr:colOff>
      <xdr:row>39</xdr:row>
      <xdr:rowOff>41006</xdr:rowOff>
    </xdr:to>
    <xdr:cxnSp macro="">
      <xdr:nvCxnSpPr>
        <xdr:cNvPr id="526" name="直線コネクタ 525"/>
        <xdr:cNvCxnSpPr/>
      </xdr:nvCxnSpPr>
      <xdr:spPr>
        <a:xfrm flipV="1">
          <a:off x="15481300" y="6691227"/>
          <a:ext cx="838200" cy="3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137835</xdr:rowOff>
    </xdr:from>
    <xdr:ext cx="469744" cy="259045"/>
    <xdr:sp macro="" textlink="">
      <xdr:nvSpPr>
        <xdr:cNvPr id="527" name="災害復旧事業費平均値テキスト"/>
        <xdr:cNvSpPr txBox="1"/>
      </xdr:nvSpPr>
      <xdr:spPr>
        <a:xfrm>
          <a:off x="16370300" y="665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40838</xdr:rowOff>
    </xdr:from>
    <xdr:to>
      <xdr:col>81</xdr:col>
      <xdr:colOff>50800</xdr:colOff>
      <xdr:row>39</xdr:row>
      <xdr:rowOff>41006</xdr:rowOff>
    </xdr:to>
    <xdr:cxnSp macro="">
      <xdr:nvCxnSpPr>
        <xdr:cNvPr id="529" name="直線コネクタ 528"/>
        <xdr:cNvCxnSpPr/>
      </xdr:nvCxnSpPr>
      <xdr:spPr>
        <a:xfrm>
          <a:off x="14592300" y="6727388"/>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83779</xdr:rowOff>
    </xdr:from>
    <xdr:ext cx="378565" cy="259045"/>
    <xdr:sp macro="" textlink="">
      <xdr:nvSpPr>
        <xdr:cNvPr id="531" name="テキスト ボックス 530"/>
        <xdr:cNvSpPr txBox="1"/>
      </xdr:nvSpPr>
      <xdr:spPr>
        <a:xfrm>
          <a:off x="15292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40838</xdr:rowOff>
    </xdr:from>
    <xdr:to>
      <xdr:col>76</xdr:col>
      <xdr:colOff>114300</xdr:colOff>
      <xdr:row>39</xdr:row>
      <xdr:rowOff>42694</xdr:rowOff>
    </xdr:to>
    <xdr:cxnSp macro="">
      <xdr:nvCxnSpPr>
        <xdr:cNvPr id="532" name="直線コネクタ 531"/>
        <xdr:cNvCxnSpPr/>
      </xdr:nvCxnSpPr>
      <xdr:spPr>
        <a:xfrm flipV="1">
          <a:off x="13703300" y="6727388"/>
          <a:ext cx="889000" cy="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42614</xdr:rowOff>
    </xdr:from>
    <xdr:to>
      <xdr:col>71</xdr:col>
      <xdr:colOff>177800</xdr:colOff>
      <xdr:row>39</xdr:row>
      <xdr:rowOff>42694</xdr:rowOff>
    </xdr:to>
    <xdr:cxnSp macro="">
      <xdr:nvCxnSpPr>
        <xdr:cNvPr id="535" name="直線コネクタ 534"/>
        <xdr:cNvCxnSpPr/>
      </xdr:nvCxnSpPr>
      <xdr:spPr>
        <a:xfrm>
          <a:off x="12814300" y="6729164"/>
          <a:ext cx="889000" cy="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125327</xdr:rowOff>
    </xdr:from>
    <xdr:to>
      <xdr:col>85</xdr:col>
      <xdr:colOff>177800</xdr:colOff>
      <xdr:row>39</xdr:row>
      <xdr:rowOff>55477</xdr:rowOff>
    </xdr:to>
    <xdr:sp macro="" textlink="">
      <xdr:nvSpPr>
        <xdr:cNvPr id="545" name="楕円 544"/>
        <xdr:cNvSpPr/>
      </xdr:nvSpPr>
      <xdr:spPr>
        <a:xfrm>
          <a:off x="16268700" y="664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84704</xdr:rowOff>
    </xdr:from>
    <xdr:ext cx="534377" cy="259045"/>
    <xdr:sp macro="" textlink="">
      <xdr:nvSpPr>
        <xdr:cNvPr id="546" name="災害復旧事業費該当値テキスト"/>
        <xdr:cNvSpPr txBox="1"/>
      </xdr:nvSpPr>
      <xdr:spPr>
        <a:xfrm>
          <a:off x="16370300" y="642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161656</xdr:rowOff>
    </xdr:from>
    <xdr:to>
      <xdr:col>81</xdr:col>
      <xdr:colOff>101600</xdr:colOff>
      <xdr:row>39</xdr:row>
      <xdr:rowOff>91806</xdr:rowOff>
    </xdr:to>
    <xdr:sp macro="" textlink="">
      <xdr:nvSpPr>
        <xdr:cNvPr id="547" name="楕円 546"/>
        <xdr:cNvSpPr/>
      </xdr:nvSpPr>
      <xdr:spPr>
        <a:xfrm>
          <a:off x="15430500" y="667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108333</xdr:rowOff>
    </xdr:from>
    <xdr:ext cx="378565" cy="259045"/>
    <xdr:sp macro="" textlink="">
      <xdr:nvSpPr>
        <xdr:cNvPr id="548" name="テキスト ボックス 547"/>
        <xdr:cNvSpPr txBox="1"/>
      </xdr:nvSpPr>
      <xdr:spPr>
        <a:xfrm>
          <a:off x="15292017" y="645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161488</xdr:rowOff>
    </xdr:from>
    <xdr:to>
      <xdr:col>76</xdr:col>
      <xdr:colOff>165100</xdr:colOff>
      <xdr:row>39</xdr:row>
      <xdr:rowOff>91638</xdr:rowOff>
    </xdr:to>
    <xdr:sp macro="" textlink="">
      <xdr:nvSpPr>
        <xdr:cNvPr id="549" name="楕円 548"/>
        <xdr:cNvSpPr/>
      </xdr:nvSpPr>
      <xdr:spPr>
        <a:xfrm>
          <a:off x="14541500" y="667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82765</xdr:rowOff>
    </xdr:from>
    <xdr:ext cx="378565" cy="259045"/>
    <xdr:sp macro="" textlink="">
      <xdr:nvSpPr>
        <xdr:cNvPr id="550" name="テキスト ボックス 549"/>
        <xdr:cNvSpPr txBox="1"/>
      </xdr:nvSpPr>
      <xdr:spPr>
        <a:xfrm>
          <a:off x="14403017" y="6769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163344</xdr:rowOff>
    </xdr:from>
    <xdr:to>
      <xdr:col>72</xdr:col>
      <xdr:colOff>38100</xdr:colOff>
      <xdr:row>39</xdr:row>
      <xdr:rowOff>93494</xdr:rowOff>
    </xdr:to>
    <xdr:sp macro="" textlink="">
      <xdr:nvSpPr>
        <xdr:cNvPr id="551" name="楕円 550"/>
        <xdr:cNvSpPr/>
      </xdr:nvSpPr>
      <xdr:spPr>
        <a:xfrm>
          <a:off x="13652500" y="667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84621</xdr:rowOff>
    </xdr:from>
    <xdr:ext cx="378565" cy="259045"/>
    <xdr:sp macro="" textlink="">
      <xdr:nvSpPr>
        <xdr:cNvPr id="552" name="テキスト ボックス 551"/>
        <xdr:cNvSpPr txBox="1"/>
      </xdr:nvSpPr>
      <xdr:spPr>
        <a:xfrm>
          <a:off x="13514017" y="6771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163264</xdr:rowOff>
    </xdr:from>
    <xdr:to>
      <xdr:col>67</xdr:col>
      <xdr:colOff>101600</xdr:colOff>
      <xdr:row>39</xdr:row>
      <xdr:rowOff>93414</xdr:rowOff>
    </xdr:to>
    <xdr:sp macro="" textlink="">
      <xdr:nvSpPr>
        <xdr:cNvPr id="553" name="楕円 552"/>
        <xdr:cNvSpPr/>
      </xdr:nvSpPr>
      <xdr:spPr>
        <a:xfrm>
          <a:off x="12763500" y="667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84541</xdr:rowOff>
    </xdr:from>
    <xdr:ext cx="378565" cy="259045"/>
    <xdr:sp macro="" textlink="">
      <xdr:nvSpPr>
        <xdr:cNvPr id="554" name="テキスト ボックス 553"/>
        <xdr:cNvSpPr txBox="1"/>
      </xdr:nvSpPr>
      <xdr:spPr>
        <a:xfrm>
          <a:off x="12625017" y="6771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107709</xdr:rowOff>
    </xdr:from>
    <xdr:to>
      <xdr:col>85</xdr:col>
      <xdr:colOff>127000</xdr:colOff>
      <xdr:row>75</xdr:row>
      <xdr:rowOff>7620</xdr:rowOff>
    </xdr:to>
    <xdr:cxnSp macro="">
      <xdr:nvCxnSpPr>
        <xdr:cNvPr id="632" name="直線コネクタ 631"/>
        <xdr:cNvCxnSpPr/>
      </xdr:nvCxnSpPr>
      <xdr:spPr>
        <a:xfrm flipV="1">
          <a:off x="15481300" y="12795009"/>
          <a:ext cx="838200" cy="7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78364</xdr:rowOff>
    </xdr:from>
    <xdr:ext cx="534377" cy="259045"/>
    <xdr:sp macro="" textlink="">
      <xdr:nvSpPr>
        <xdr:cNvPr id="633" name="公債費平均値テキスト"/>
        <xdr:cNvSpPr txBox="1"/>
      </xdr:nvSpPr>
      <xdr:spPr>
        <a:xfrm>
          <a:off x="16370300" y="1310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127939</xdr:rowOff>
    </xdr:from>
    <xdr:to>
      <xdr:col>81</xdr:col>
      <xdr:colOff>50800</xdr:colOff>
      <xdr:row>75</xdr:row>
      <xdr:rowOff>7620</xdr:rowOff>
    </xdr:to>
    <xdr:cxnSp macro="">
      <xdr:nvCxnSpPr>
        <xdr:cNvPr id="635" name="直線コネクタ 634"/>
        <xdr:cNvCxnSpPr/>
      </xdr:nvCxnSpPr>
      <xdr:spPr>
        <a:xfrm>
          <a:off x="14592300" y="12815239"/>
          <a:ext cx="889000" cy="5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7" name="テキスト ボックス 636"/>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127939</xdr:rowOff>
    </xdr:from>
    <xdr:to>
      <xdr:col>76</xdr:col>
      <xdr:colOff>114300</xdr:colOff>
      <xdr:row>75</xdr:row>
      <xdr:rowOff>30290</xdr:rowOff>
    </xdr:to>
    <xdr:cxnSp macro="">
      <xdr:nvCxnSpPr>
        <xdr:cNvPr id="638" name="直線コネクタ 637"/>
        <xdr:cNvCxnSpPr/>
      </xdr:nvCxnSpPr>
      <xdr:spPr>
        <a:xfrm flipV="1">
          <a:off x="13703300" y="12815239"/>
          <a:ext cx="889000" cy="7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26103</xdr:rowOff>
    </xdr:from>
    <xdr:ext cx="534377" cy="259045"/>
    <xdr:sp macro="" textlink="">
      <xdr:nvSpPr>
        <xdr:cNvPr id="640" name="テキスト ボックス 639"/>
        <xdr:cNvSpPr txBox="1"/>
      </xdr:nvSpPr>
      <xdr:spPr>
        <a:xfrm>
          <a:off x="14325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148399</xdr:rowOff>
    </xdr:from>
    <xdr:to>
      <xdr:col>71</xdr:col>
      <xdr:colOff>177800</xdr:colOff>
      <xdr:row>75</xdr:row>
      <xdr:rowOff>30290</xdr:rowOff>
    </xdr:to>
    <xdr:cxnSp macro="">
      <xdr:nvCxnSpPr>
        <xdr:cNvPr id="641" name="直線コネクタ 640"/>
        <xdr:cNvCxnSpPr/>
      </xdr:nvCxnSpPr>
      <xdr:spPr>
        <a:xfrm>
          <a:off x="12814300" y="1283569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3" name="テキスト ボックス 642"/>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166057</xdr:rowOff>
    </xdr:from>
    <xdr:ext cx="534377" cy="259045"/>
    <xdr:sp macro="" textlink="">
      <xdr:nvSpPr>
        <xdr:cNvPr id="645" name="テキスト ボックス 644"/>
        <xdr:cNvSpPr txBox="1"/>
      </xdr:nvSpPr>
      <xdr:spPr>
        <a:xfrm>
          <a:off x="12547111" y="131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56909</xdr:rowOff>
    </xdr:from>
    <xdr:to>
      <xdr:col>85</xdr:col>
      <xdr:colOff>177800</xdr:colOff>
      <xdr:row>74</xdr:row>
      <xdr:rowOff>158509</xdr:rowOff>
    </xdr:to>
    <xdr:sp macro="" textlink="">
      <xdr:nvSpPr>
        <xdr:cNvPr id="651" name="楕円 650"/>
        <xdr:cNvSpPr/>
      </xdr:nvSpPr>
      <xdr:spPr>
        <a:xfrm>
          <a:off x="16268700" y="1274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79786</xdr:rowOff>
    </xdr:from>
    <xdr:ext cx="534377" cy="259045"/>
    <xdr:sp macro="" textlink="">
      <xdr:nvSpPr>
        <xdr:cNvPr id="652" name="公債費該当値テキスト"/>
        <xdr:cNvSpPr txBox="1"/>
      </xdr:nvSpPr>
      <xdr:spPr>
        <a:xfrm>
          <a:off x="16370300" y="1259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128270</xdr:rowOff>
    </xdr:from>
    <xdr:to>
      <xdr:col>81</xdr:col>
      <xdr:colOff>101600</xdr:colOff>
      <xdr:row>75</xdr:row>
      <xdr:rowOff>58420</xdr:rowOff>
    </xdr:to>
    <xdr:sp macro="" textlink="">
      <xdr:nvSpPr>
        <xdr:cNvPr id="653" name="楕円 652"/>
        <xdr:cNvSpPr/>
      </xdr:nvSpPr>
      <xdr:spPr>
        <a:xfrm>
          <a:off x="15430500" y="1281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74947</xdr:rowOff>
    </xdr:from>
    <xdr:ext cx="534377" cy="259045"/>
    <xdr:sp macro="" textlink="">
      <xdr:nvSpPr>
        <xdr:cNvPr id="654" name="テキスト ボックス 653"/>
        <xdr:cNvSpPr txBox="1"/>
      </xdr:nvSpPr>
      <xdr:spPr>
        <a:xfrm>
          <a:off x="15214111" y="1259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77139</xdr:rowOff>
    </xdr:from>
    <xdr:to>
      <xdr:col>76</xdr:col>
      <xdr:colOff>165100</xdr:colOff>
      <xdr:row>75</xdr:row>
      <xdr:rowOff>7289</xdr:rowOff>
    </xdr:to>
    <xdr:sp macro="" textlink="">
      <xdr:nvSpPr>
        <xdr:cNvPr id="655" name="楕円 654"/>
        <xdr:cNvSpPr/>
      </xdr:nvSpPr>
      <xdr:spPr>
        <a:xfrm>
          <a:off x="14541500" y="1276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23816</xdr:rowOff>
    </xdr:from>
    <xdr:ext cx="534377" cy="259045"/>
    <xdr:sp macro="" textlink="">
      <xdr:nvSpPr>
        <xdr:cNvPr id="656" name="テキスト ボックス 655"/>
        <xdr:cNvSpPr txBox="1"/>
      </xdr:nvSpPr>
      <xdr:spPr>
        <a:xfrm>
          <a:off x="14325111" y="1253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150940</xdr:rowOff>
    </xdr:from>
    <xdr:to>
      <xdr:col>72</xdr:col>
      <xdr:colOff>38100</xdr:colOff>
      <xdr:row>75</xdr:row>
      <xdr:rowOff>81090</xdr:rowOff>
    </xdr:to>
    <xdr:sp macro="" textlink="">
      <xdr:nvSpPr>
        <xdr:cNvPr id="657" name="楕円 656"/>
        <xdr:cNvSpPr/>
      </xdr:nvSpPr>
      <xdr:spPr>
        <a:xfrm>
          <a:off x="13652500" y="128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97617</xdr:rowOff>
    </xdr:from>
    <xdr:ext cx="534377" cy="259045"/>
    <xdr:sp macro="" textlink="">
      <xdr:nvSpPr>
        <xdr:cNvPr id="658" name="テキスト ボックス 657"/>
        <xdr:cNvSpPr txBox="1"/>
      </xdr:nvSpPr>
      <xdr:spPr>
        <a:xfrm>
          <a:off x="13436111" y="1261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97599</xdr:rowOff>
    </xdr:from>
    <xdr:to>
      <xdr:col>67</xdr:col>
      <xdr:colOff>101600</xdr:colOff>
      <xdr:row>75</xdr:row>
      <xdr:rowOff>27749</xdr:rowOff>
    </xdr:to>
    <xdr:sp macro="" textlink="">
      <xdr:nvSpPr>
        <xdr:cNvPr id="659" name="楕円 658"/>
        <xdr:cNvSpPr/>
      </xdr:nvSpPr>
      <xdr:spPr>
        <a:xfrm>
          <a:off x="12763500" y="1278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44276</xdr:rowOff>
    </xdr:from>
    <xdr:ext cx="534377" cy="259045"/>
    <xdr:sp macro="" textlink="">
      <xdr:nvSpPr>
        <xdr:cNvPr id="660" name="テキスト ボックス 659"/>
        <xdr:cNvSpPr txBox="1"/>
      </xdr:nvSpPr>
      <xdr:spPr>
        <a:xfrm>
          <a:off x="12547111" y="1256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168328</xdr:rowOff>
    </xdr:from>
    <xdr:to>
      <xdr:col>85</xdr:col>
      <xdr:colOff>127000</xdr:colOff>
      <xdr:row>99</xdr:row>
      <xdr:rowOff>28553</xdr:rowOff>
    </xdr:to>
    <xdr:cxnSp macro="">
      <xdr:nvCxnSpPr>
        <xdr:cNvPr id="689" name="直線コネクタ 688"/>
        <xdr:cNvCxnSpPr/>
      </xdr:nvCxnSpPr>
      <xdr:spPr>
        <a:xfrm>
          <a:off x="15481300" y="16970428"/>
          <a:ext cx="838200" cy="3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168328</xdr:rowOff>
    </xdr:from>
    <xdr:to>
      <xdr:col>81</xdr:col>
      <xdr:colOff>50800</xdr:colOff>
      <xdr:row>99</xdr:row>
      <xdr:rowOff>29470</xdr:rowOff>
    </xdr:to>
    <xdr:cxnSp macro="">
      <xdr:nvCxnSpPr>
        <xdr:cNvPr id="692" name="直線コネクタ 691"/>
        <xdr:cNvCxnSpPr/>
      </xdr:nvCxnSpPr>
      <xdr:spPr>
        <a:xfrm flipV="1">
          <a:off x="14592300" y="16970428"/>
          <a:ext cx="889000" cy="3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55628</xdr:rowOff>
    </xdr:from>
    <xdr:ext cx="534377" cy="259045"/>
    <xdr:sp macro="" textlink="">
      <xdr:nvSpPr>
        <xdr:cNvPr id="694" name="テキスト ボックス 693"/>
        <xdr:cNvSpPr txBox="1"/>
      </xdr:nvSpPr>
      <xdr:spPr>
        <a:xfrm>
          <a:off x="15214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20369</xdr:rowOff>
    </xdr:from>
    <xdr:to>
      <xdr:col>76</xdr:col>
      <xdr:colOff>114300</xdr:colOff>
      <xdr:row>99</xdr:row>
      <xdr:rowOff>29470</xdr:rowOff>
    </xdr:to>
    <xdr:cxnSp macro="">
      <xdr:nvCxnSpPr>
        <xdr:cNvPr id="695" name="直線コネクタ 694"/>
        <xdr:cNvCxnSpPr/>
      </xdr:nvCxnSpPr>
      <xdr:spPr>
        <a:xfrm>
          <a:off x="13703300" y="16993919"/>
          <a:ext cx="889000" cy="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794</xdr:rowOff>
    </xdr:from>
    <xdr:to>
      <xdr:col>71</xdr:col>
      <xdr:colOff>177800</xdr:colOff>
      <xdr:row>99</xdr:row>
      <xdr:rowOff>20369</xdr:rowOff>
    </xdr:to>
    <xdr:cxnSp macro="">
      <xdr:nvCxnSpPr>
        <xdr:cNvPr id="698" name="直線コネクタ 697"/>
        <xdr:cNvCxnSpPr/>
      </xdr:nvCxnSpPr>
      <xdr:spPr>
        <a:xfrm>
          <a:off x="12814300" y="16974344"/>
          <a:ext cx="889000" cy="1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62107</xdr:rowOff>
    </xdr:from>
    <xdr:ext cx="534377" cy="259045"/>
    <xdr:sp macro="" textlink="">
      <xdr:nvSpPr>
        <xdr:cNvPr id="702" name="テキスト ボックス 701"/>
        <xdr:cNvSpPr txBox="1"/>
      </xdr:nvSpPr>
      <xdr:spPr>
        <a:xfrm>
          <a:off x="12547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149203</xdr:rowOff>
    </xdr:from>
    <xdr:to>
      <xdr:col>85</xdr:col>
      <xdr:colOff>177800</xdr:colOff>
      <xdr:row>99</xdr:row>
      <xdr:rowOff>79353</xdr:rowOff>
    </xdr:to>
    <xdr:sp macro="" textlink="">
      <xdr:nvSpPr>
        <xdr:cNvPr id="708" name="楕円 707"/>
        <xdr:cNvSpPr/>
      </xdr:nvSpPr>
      <xdr:spPr>
        <a:xfrm>
          <a:off x="16268700" y="1695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469744" cy="259045"/>
    <xdr:sp macro="" textlink="">
      <xdr:nvSpPr>
        <xdr:cNvPr id="709" name="積立金該当値テキスト"/>
        <xdr:cNvSpPr txBox="1"/>
      </xdr:nvSpPr>
      <xdr:spPr>
        <a:xfrm>
          <a:off x="16370300" y="1690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117528</xdr:rowOff>
    </xdr:from>
    <xdr:to>
      <xdr:col>81</xdr:col>
      <xdr:colOff>101600</xdr:colOff>
      <xdr:row>99</xdr:row>
      <xdr:rowOff>47678</xdr:rowOff>
    </xdr:to>
    <xdr:sp macro="" textlink="">
      <xdr:nvSpPr>
        <xdr:cNvPr id="710" name="楕円 709"/>
        <xdr:cNvSpPr/>
      </xdr:nvSpPr>
      <xdr:spPr>
        <a:xfrm>
          <a:off x="15430500" y="1691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64205</xdr:rowOff>
    </xdr:from>
    <xdr:ext cx="534377" cy="259045"/>
    <xdr:sp macro="" textlink="">
      <xdr:nvSpPr>
        <xdr:cNvPr id="711" name="テキスト ボックス 710"/>
        <xdr:cNvSpPr txBox="1"/>
      </xdr:nvSpPr>
      <xdr:spPr>
        <a:xfrm>
          <a:off x="15214111" y="1669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150120</xdr:rowOff>
    </xdr:from>
    <xdr:to>
      <xdr:col>76</xdr:col>
      <xdr:colOff>165100</xdr:colOff>
      <xdr:row>99</xdr:row>
      <xdr:rowOff>80270</xdr:rowOff>
    </xdr:to>
    <xdr:sp macro="" textlink="">
      <xdr:nvSpPr>
        <xdr:cNvPr id="712" name="楕円 711"/>
        <xdr:cNvSpPr/>
      </xdr:nvSpPr>
      <xdr:spPr>
        <a:xfrm>
          <a:off x="14541500" y="16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71397</xdr:rowOff>
    </xdr:from>
    <xdr:ext cx="469744" cy="259045"/>
    <xdr:sp macro="" textlink="">
      <xdr:nvSpPr>
        <xdr:cNvPr id="713" name="テキスト ボックス 712"/>
        <xdr:cNvSpPr txBox="1"/>
      </xdr:nvSpPr>
      <xdr:spPr>
        <a:xfrm>
          <a:off x="14357428" y="1704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141019</xdr:rowOff>
    </xdr:from>
    <xdr:to>
      <xdr:col>72</xdr:col>
      <xdr:colOff>38100</xdr:colOff>
      <xdr:row>99</xdr:row>
      <xdr:rowOff>71169</xdr:rowOff>
    </xdr:to>
    <xdr:sp macro="" textlink="">
      <xdr:nvSpPr>
        <xdr:cNvPr id="714" name="楕円 713"/>
        <xdr:cNvSpPr/>
      </xdr:nvSpPr>
      <xdr:spPr>
        <a:xfrm>
          <a:off x="13652500" y="1694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62296</xdr:rowOff>
    </xdr:from>
    <xdr:ext cx="534377" cy="259045"/>
    <xdr:sp macro="" textlink="">
      <xdr:nvSpPr>
        <xdr:cNvPr id="715" name="テキスト ボックス 714"/>
        <xdr:cNvSpPr txBox="1"/>
      </xdr:nvSpPr>
      <xdr:spPr>
        <a:xfrm>
          <a:off x="13436111" y="1703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121444</xdr:rowOff>
    </xdr:from>
    <xdr:to>
      <xdr:col>67</xdr:col>
      <xdr:colOff>101600</xdr:colOff>
      <xdr:row>99</xdr:row>
      <xdr:rowOff>51594</xdr:rowOff>
    </xdr:to>
    <xdr:sp macro="" textlink="">
      <xdr:nvSpPr>
        <xdr:cNvPr id="716" name="楕円 715"/>
        <xdr:cNvSpPr/>
      </xdr:nvSpPr>
      <xdr:spPr>
        <a:xfrm>
          <a:off x="12763500" y="1692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68121</xdr:rowOff>
    </xdr:from>
    <xdr:ext cx="534377" cy="259045"/>
    <xdr:sp macro="" textlink="">
      <xdr:nvSpPr>
        <xdr:cNvPr id="717" name="テキスト ボックス 716"/>
        <xdr:cNvSpPr txBox="1"/>
      </xdr:nvSpPr>
      <xdr:spPr>
        <a:xfrm>
          <a:off x="12547111" y="1669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102027</xdr:rowOff>
    </xdr:from>
    <xdr:to>
      <xdr:col>116</xdr:col>
      <xdr:colOff>63500</xdr:colOff>
      <xdr:row>37</xdr:row>
      <xdr:rowOff>165486</xdr:rowOff>
    </xdr:to>
    <xdr:cxnSp macro="">
      <xdr:nvCxnSpPr>
        <xdr:cNvPr id="744" name="直線コネクタ 743"/>
        <xdr:cNvCxnSpPr/>
      </xdr:nvCxnSpPr>
      <xdr:spPr>
        <a:xfrm>
          <a:off x="21323300" y="6445677"/>
          <a:ext cx="838200" cy="6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134261</xdr:rowOff>
    </xdr:from>
    <xdr:ext cx="469744" cy="259045"/>
    <xdr:sp macro="" textlink="">
      <xdr:nvSpPr>
        <xdr:cNvPr id="745" name="投資及び出資金平均値テキスト"/>
        <xdr:cNvSpPr txBox="1"/>
      </xdr:nvSpPr>
      <xdr:spPr>
        <a:xfrm>
          <a:off x="22212300" y="6477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32350</xdr:rowOff>
    </xdr:from>
    <xdr:to>
      <xdr:col>111</xdr:col>
      <xdr:colOff>177800</xdr:colOff>
      <xdr:row>37</xdr:row>
      <xdr:rowOff>102027</xdr:rowOff>
    </xdr:to>
    <xdr:cxnSp macro="">
      <xdr:nvCxnSpPr>
        <xdr:cNvPr id="747" name="直線コネクタ 746"/>
        <xdr:cNvCxnSpPr/>
      </xdr:nvCxnSpPr>
      <xdr:spPr>
        <a:xfrm>
          <a:off x="20434300" y="6376000"/>
          <a:ext cx="889000" cy="6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83146</xdr:rowOff>
    </xdr:from>
    <xdr:ext cx="469744" cy="259045"/>
    <xdr:sp macro="" textlink="">
      <xdr:nvSpPr>
        <xdr:cNvPr id="749" name="テキスト ボックス 748"/>
        <xdr:cNvSpPr txBox="1"/>
      </xdr:nvSpPr>
      <xdr:spPr>
        <a:xfrm>
          <a:off x="21088428" y="65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32350</xdr:rowOff>
    </xdr:from>
    <xdr:to>
      <xdr:col>107</xdr:col>
      <xdr:colOff>50800</xdr:colOff>
      <xdr:row>37</xdr:row>
      <xdr:rowOff>84196</xdr:rowOff>
    </xdr:to>
    <xdr:cxnSp macro="">
      <xdr:nvCxnSpPr>
        <xdr:cNvPr id="750" name="直線コネクタ 749"/>
        <xdr:cNvCxnSpPr/>
      </xdr:nvCxnSpPr>
      <xdr:spPr>
        <a:xfrm flipV="1">
          <a:off x="19545300" y="6376000"/>
          <a:ext cx="889000" cy="5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101983</xdr:rowOff>
    </xdr:from>
    <xdr:ext cx="378565" cy="259045"/>
    <xdr:sp macro="" textlink="">
      <xdr:nvSpPr>
        <xdr:cNvPr id="752" name="テキスト ボックス 751"/>
        <xdr:cNvSpPr txBox="1"/>
      </xdr:nvSpPr>
      <xdr:spPr>
        <a:xfrm>
          <a:off x="20245017" y="661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109068</xdr:rowOff>
    </xdr:from>
    <xdr:to>
      <xdr:col>102</xdr:col>
      <xdr:colOff>114300</xdr:colOff>
      <xdr:row>37</xdr:row>
      <xdr:rowOff>84196</xdr:rowOff>
    </xdr:to>
    <xdr:cxnSp macro="">
      <xdr:nvCxnSpPr>
        <xdr:cNvPr id="753" name="直線コネクタ 752"/>
        <xdr:cNvCxnSpPr/>
      </xdr:nvCxnSpPr>
      <xdr:spPr>
        <a:xfrm>
          <a:off x="18656300" y="6281268"/>
          <a:ext cx="889000" cy="14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125483</xdr:rowOff>
    </xdr:from>
    <xdr:ext cx="378565" cy="259045"/>
    <xdr:sp macro="" textlink="">
      <xdr:nvSpPr>
        <xdr:cNvPr id="755" name="テキスト ボックス 754"/>
        <xdr:cNvSpPr txBox="1"/>
      </xdr:nvSpPr>
      <xdr:spPr>
        <a:xfrm>
          <a:off x="19356017" y="664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127220</xdr:rowOff>
    </xdr:from>
    <xdr:ext cx="378565" cy="259045"/>
    <xdr:sp macro="" textlink="">
      <xdr:nvSpPr>
        <xdr:cNvPr id="757" name="テキスト ボックス 756"/>
        <xdr:cNvSpPr txBox="1"/>
      </xdr:nvSpPr>
      <xdr:spPr>
        <a:xfrm>
          <a:off x="18467017" y="6642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114686</xdr:rowOff>
    </xdr:from>
    <xdr:to>
      <xdr:col>116</xdr:col>
      <xdr:colOff>114300</xdr:colOff>
      <xdr:row>38</xdr:row>
      <xdr:rowOff>44836</xdr:rowOff>
    </xdr:to>
    <xdr:sp macro="" textlink="">
      <xdr:nvSpPr>
        <xdr:cNvPr id="763" name="楕円 762"/>
        <xdr:cNvSpPr/>
      </xdr:nvSpPr>
      <xdr:spPr>
        <a:xfrm>
          <a:off x="22110700" y="645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137563</xdr:rowOff>
    </xdr:from>
    <xdr:ext cx="469744" cy="259045"/>
    <xdr:sp macro="" textlink="">
      <xdr:nvSpPr>
        <xdr:cNvPr id="764" name="投資及び出資金該当値テキスト"/>
        <xdr:cNvSpPr txBox="1"/>
      </xdr:nvSpPr>
      <xdr:spPr>
        <a:xfrm>
          <a:off x="22212300" y="630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51227</xdr:rowOff>
    </xdr:from>
    <xdr:to>
      <xdr:col>112</xdr:col>
      <xdr:colOff>38100</xdr:colOff>
      <xdr:row>37</xdr:row>
      <xdr:rowOff>152827</xdr:rowOff>
    </xdr:to>
    <xdr:sp macro="" textlink="">
      <xdr:nvSpPr>
        <xdr:cNvPr id="765" name="楕円 764"/>
        <xdr:cNvSpPr/>
      </xdr:nvSpPr>
      <xdr:spPr>
        <a:xfrm>
          <a:off x="21272500" y="639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169354</xdr:rowOff>
    </xdr:from>
    <xdr:ext cx="469744" cy="259045"/>
    <xdr:sp macro="" textlink="">
      <xdr:nvSpPr>
        <xdr:cNvPr id="766" name="テキスト ボックス 765"/>
        <xdr:cNvSpPr txBox="1"/>
      </xdr:nvSpPr>
      <xdr:spPr>
        <a:xfrm>
          <a:off x="21088428" y="617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153000</xdr:rowOff>
    </xdr:from>
    <xdr:to>
      <xdr:col>107</xdr:col>
      <xdr:colOff>101600</xdr:colOff>
      <xdr:row>37</xdr:row>
      <xdr:rowOff>83150</xdr:rowOff>
    </xdr:to>
    <xdr:sp macro="" textlink="">
      <xdr:nvSpPr>
        <xdr:cNvPr id="767" name="楕円 766"/>
        <xdr:cNvSpPr/>
      </xdr:nvSpPr>
      <xdr:spPr>
        <a:xfrm>
          <a:off x="20383500" y="632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99677</xdr:rowOff>
    </xdr:from>
    <xdr:ext cx="469744" cy="259045"/>
    <xdr:sp macro="" textlink="">
      <xdr:nvSpPr>
        <xdr:cNvPr id="768" name="テキスト ボックス 767"/>
        <xdr:cNvSpPr txBox="1"/>
      </xdr:nvSpPr>
      <xdr:spPr>
        <a:xfrm>
          <a:off x="20199428" y="61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33396</xdr:rowOff>
    </xdr:from>
    <xdr:to>
      <xdr:col>102</xdr:col>
      <xdr:colOff>165100</xdr:colOff>
      <xdr:row>37</xdr:row>
      <xdr:rowOff>134996</xdr:rowOff>
    </xdr:to>
    <xdr:sp macro="" textlink="">
      <xdr:nvSpPr>
        <xdr:cNvPr id="769" name="楕円 768"/>
        <xdr:cNvSpPr/>
      </xdr:nvSpPr>
      <xdr:spPr>
        <a:xfrm>
          <a:off x="19494500" y="637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151523</xdr:rowOff>
    </xdr:from>
    <xdr:ext cx="469744" cy="259045"/>
    <xdr:sp macro="" textlink="">
      <xdr:nvSpPr>
        <xdr:cNvPr id="770" name="テキスト ボックス 769"/>
        <xdr:cNvSpPr txBox="1"/>
      </xdr:nvSpPr>
      <xdr:spPr>
        <a:xfrm>
          <a:off x="19310428" y="615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58268</xdr:rowOff>
    </xdr:from>
    <xdr:to>
      <xdr:col>98</xdr:col>
      <xdr:colOff>38100</xdr:colOff>
      <xdr:row>36</xdr:row>
      <xdr:rowOff>159868</xdr:rowOff>
    </xdr:to>
    <xdr:sp macro="" textlink="">
      <xdr:nvSpPr>
        <xdr:cNvPr id="771" name="楕円 770"/>
        <xdr:cNvSpPr/>
      </xdr:nvSpPr>
      <xdr:spPr>
        <a:xfrm>
          <a:off x="18605500" y="62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4945</xdr:rowOff>
    </xdr:from>
    <xdr:ext cx="469744" cy="259045"/>
    <xdr:sp macro="" textlink="">
      <xdr:nvSpPr>
        <xdr:cNvPr id="772" name="テキスト ボックス 771"/>
        <xdr:cNvSpPr txBox="1"/>
      </xdr:nvSpPr>
      <xdr:spPr>
        <a:xfrm>
          <a:off x="18421428" y="600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136865</xdr:rowOff>
    </xdr:from>
    <xdr:to>
      <xdr:col>116</xdr:col>
      <xdr:colOff>63500</xdr:colOff>
      <xdr:row>58</xdr:row>
      <xdr:rowOff>137048</xdr:rowOff>
    </xdr:to>
    <xdr:cxnSp macro="">
      <xdr:nvCxnSpPr>
        <xdr:cNvPr id="799" name="直線コネクタ 798"/>
        <xdr:cNvCxnSpPr/>
      </xdr:nvCxnSpPr>
      <xdr:spPr>
        <a:xfrm>
          <a:off x="21323300" y="10080965"/>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136362</xdr:rowOff>
    </xdr:from>
    <xdr:to>
      <xdr:col>111</xdr:col>
      <xdr:colOff>177800</xdr:colOff>
      <xdr:row>58</xdr:row>
      <xdr:rowOff>136865</xdr:rowOff>
    </xdr:to>
    <xdr:cxnSp macro="">
      <xdr:nvCxnSpPr>
        <xdr:cNvPr id="802" name="直線コネクタ 801"/>
        <xdr:cNvCxnSpPr/>
      </xdr:nvCxnSpPr>
      <xdr:spPr>
        <a:xfrm>
          <a:off x="20434300" y="10080462"/>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136362</xdr:rowOff>
    </xdr:from>
    <xdr:to>
      <xdr:col>107</xdr:col>
      <xdr:colOff>50800</xdr:colOff>
      <xdr:row>58</xdr:row>
      <xdr:rowOff>137414</xdr:rowOff>
    </xdr:to>
    <xdr:cxnSp macro="">
      <xdr:nvCxnSpPr>
        <xdr:cNvPr id="805" name="直線コネクタ 804"/>
        <xdr:cNvCxnSpPr/>
      </xdr:nvCxnSpPr>
      <xdr:spPr>
        <a:xfrm flipV="1">
          <a:off x="19545300" y="10080462"/>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137048</xdr:rowOff>
    </xdr:from>
    <xdr:to>
      <xdr:col>102</xdr:col>
      <xdr:colOff>114300</xdr:colOff>
      <xdr:row>58</xdr:row>
      <xdr:rowOff>137414</xdr:rowOff>
    </xdr:to>
    <xdr:cxnSp macro="">
      <xdr:nvCxnSpPr>
        <xdr:cNvPr id="808" name="直線コネクタ 807"/>
        <xdr:cNvCxnSpPr/>
      </xdr:nvCxnSpPr>
      <xdr:spPr>
        <a:xfrm>
          <a:off x="18656300" y="10081148"/>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86248</xdr:rowOff>
    </xdr:from>
    <xdr:to>
      <xdr:col>116</xdr:col>
      <xdr:colOff>114300</xdr:colOff>
      <xdr:row>59</xdr:row>
      <xdr:rowOff>16398</xdr:rowOff>
    </xdr:to>
    <xdr:sp macro="" textlink="">
      <xdr:nvSpPr>
        <xdr:cNvPr id="818" name="楕円 817"/>
        <xdr:cNvSpPr/>
      </xdr:nvSpPr>
      <xdr:spPr>
        <a:xfrm>
          <a:off x="22110700" y="100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313932" cy="259045"/>
    <xdr:sp macro="" textlink="">
      <xdr:nvSpPr>
        <xdr:cNvPr id="819" name="貸付金該当値テキスト"/>
        <xdr:cNvSpPr txBox="1"/>
      </xdr:nvSpPr>
      <xdr:spPr>
        <a:xfrm>
          <a:off x="22212300" y="99483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86065</xdr:rowOff>
    </xdr:from>
    <xdr:to>
      <xdr:col>112</xdr:col>
      <xdr:colOff>38100</xdr:colOff>
      <xdr:row>59</xdr:row>
      <xdr:rowOff>16215</xdr:rowOff>
    </xdr:to>
    <xdr:sp macro="" textlink="">
      <xdr:nvSpPr>
        <xdr:cNvPr id="820" name="楕円 819"/>
        <xdr:cNvSpPr/>
      </xdr:nvSpPr>
      <xdr:spPr>
        <a:xfrm>
          <a:off x="21272500" y="100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7342</xdr:rowOff>
    </xdr:from>
    <xdr:ext cx="313932" cy="259045"/>
    <xdr:sp macro="" textlink="">
      <xdr:nvSpPr>
        <xdr:cNvPr id="821" name="テキスト ボックス 820"/>
        <xdr:cNvSpPr txBox="1"/>
      </xdr:nvSpPr>
      <xdr:spPr>
        <a:xfrm>
          <a:off x="21166333" y="101228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85562</xdr:rowOff>
    </xdr:from>
    <xdr:to>
      <xdr:col>107</xdr:col>
      <xdr:colOff>101600</xdr:colOff>
      <xdr:row>59</xdr:row>
      <xdr:rowOff>15712</xdr:rowOff>
    </xdr:to>
    <xdr:sp macro="" textlink="">
      <xdr:nvSpPr>
        <xdr:cNvPr id="822" name="楕円 821"/>
        <xdr:cNvSpPr/>
      </xdr:nvSpPr>
      <xdr:spPr>
        <a:xfrm>
          <a:off x="20383500" y="1002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6839</xdr:rowOff>
    </xdr:from>
    <xdr:ext cx="313932" cy="259045"/>
    <xdr:sp macro="" textlink="">
      <xdr:nvSpPr>
        <xdr:cNvPr id="823" name="テキスト ボックス 822"/>
        <xdr:cNvSpPr txBox="1"/>
      </xdr:nvSpPr>
      <xdr:spPr>
        <a:xfrm>
          <a:off x="20277333" y="101223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86614</xdr:rowOff>
    </xdr:from>
    <xdr:to>
      <xdr:col>102</xdr:col>
      <xdr:colOff>165100</xdr:colOff>
      <xdr:row>59</xdr:row>
      <xdr:rowOff>16764</xdr:rowOff>
    </xdr:to>
    <xdr:sp macro="" textlink="">
      <xdr:nvSpPr>
        <xdr:cNvPr id="824" name="楕円 823"/>
        <xdr:cNvSpPr/>
      </xdr:nvSpPr>
      <xdr:spPr>
        <a:xfrm>
          <a:off x="19494500" y="100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7891</xdr:rowOff>
    </xdr:from>
    <xdr:ext cx="313932" cy="259045"/>
    <xdr:sp macro="" textlink="">
      <xdr:nvSpPr>
        <xdr:cNvPr id="825" name="テキスト ボックス 824"/>
        <xdr:cNvSpPr txBox="1"/>
      </xdr:nvSpPr>
      <xdr:spPr>
        <a:xfrm>
          <a:off x="19388333" y="10123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86248</xdr:rowOff>
    </xdr:from>
    <xdr:to>
      <xdr:col>98</xdr:col>
      <xdr:colOff>38100</xdr:colOff>
      <xdr:row>59</xdr:row>
      <xdr:rowOff>16398</xdr:rowOff>
    </xdr:to>
    <xdr:sp macro="" textlink="">
      <xdr:nvSpPr>
        <xdr:cNvPr id="826" name="楕円 825"/>
        <xdr:cNvSpPr/>
      </xdr:nvSpPr>
      <xdr:spPr>
        <a:xfrm>
          <a:off x="18605500" y="100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7525</xdr:rowOff>
    </xdr:from>
    <xdr:ext cx="313932" cy="259045"/>
    <xdr:sp macro="" textlink="">
      <xdr:nvSpPr>
        <xdr:cNvPr id="827" name="テキスト ボックス 826"/>
        <xdr:cNvSpPr txBox="1"/>
      </xdr:nvSpPr>
      <xdr:spPr>
        <a:xfrm>
          <a:off x="18499333" y="1012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157348</xdr:rowOff>
    </xdr:from>
    <xdr:to>
      <xdr:col>116</xdr:col>
      <xdr:colOff>62864</xdr:colOff>
      <xdr:row>78</xdr:row>
      <xdr:rowOff>91602</xdr:rowOff>
    </xdr:to>
    <xdr:cxnSp macro="">
      <xdr:nvCxnSpPr>
        <xdr:cNvPr id="850" name="直線コネクタ 849"/>
        <xdr:cNvCxnSpPr/>
      </xdr:nvCxnSpPr>
      <xdr:spPr>
        <a:xfrm flipV="1">
          <a:off x="22159595" y="12330298"/>
          <a:ext cx="1269" cy="113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95429</xdr:rowOff>
    </xdr:from>
    <xdr:ext cx="534377" cy="259045"/>
    <xdr:sp macro="" textlink="">
      <xdr:nvSpPr>
        <xdr:cNvPr id="851" name="繰出金最小値テキスト"/>
        <xdr:cNvSpPr txBox="1"/>
      </xdr:nvSpPr>
      <xdr:spPr>
        <a:xfrm>
          <a:off x="22212300" y="1346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91602</xdr:rowOff>
    </xdr:from>
    <xdr:to>
      <xdr:col>116</xdr:col>
      <xdr:colOff>152400</xdr:colOff>
      <xdr:row>78</xdr:row>
      <xdr:rowOff>91602</xdr:rowOff>
    </xdr:to>
    <xdr:cxnSp macro="">
      <xdr:nvCxnSpPr>
        <xdr:cNvPr id="852" name="直線コネクタ 851"/>
        <xdr:cNvCxnSpPr/>
      </xdr:nvCxnSpPr>
      <xdr:spPr>
        <a:xfrm>
          <a:off x="22072600" y="13464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104025</xdr:rowOff>
    </xdr:from>
    <xdr:ext cx="534377" cy="259045"/>
    <xdr:sp macro="" textlink="">
      <xdr:nvSpPr>
        <xdr:cNvPr id="853" name="繰出金最大値テキスト"/>
        <xdr:cNvSpPr txBox="1"/>
      </xdr:nvSpPr>
      <xdr:spPr>
        <a:xfrm>
          <a:off x="22212300" y="1210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157348</xdr:rowOff>
    </xdr:from>
    <xdr:to>
      <xdr:col>116</xdr:col>
      <xdr:colOff>152400</xdr:colOff>
      <xdr:row>71</xdr:row>
      <xdr:rowOff>157348</xdr:rowOff>
    </xdr:to>
    <xdr:cxnSp macro="">
      <xdr:nvCxnSpPr>
        <xdr:cNvPr id="854" name="直線コネクタ 853"/>
        <xdr:cNvCxnSpPr/>
      </xdr:nvCxnSpPr>
      <xdr:spPr>
        <a:xfrm>
          <a:off x="22072600" y="12330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87328</xdr:rowOff>
    </xdr:from>
    <xdr:to>
      <xdr:col>116</xdr:col>
      <xdr:colOff>63500</xdr:colOff>
      <xdr:row>76</xdr:row>
      <xdr:rowOff>91853</xdr:rowOff>
    </xdr:to>
    <xdr:cxnSp macro="">
      <xdr:nvCxnSpPr>
        <xdr:cNvPr id="855" name="直線コネクタ 854"/>
        <xdr:cNvCxnSpPr/>
      </xdr:nvCxnSpPr>
      <xdr:spPr>
        <a:xfrm>
          <a:off x="21323300" y="12431728"/>
          <a:ext cx="838200" cy="69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161314</xdr:rowOff>
    </xdr:from>
    <xdr:ext cx="534377" cy="259045"/>
    <xdr:sp macro="" textlink="">
      <xdr:nvSpPr>
        <xdr:cNvPr id="856" name="繰出金平均値テキスト"/>
        <xdr:cNvSpPr txBox="1"/>
      </xdr:nvSpPr>
      <xdr:spPr>
        <a:xfrm>
          <a:off x="22212300" y="12848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138437</xdr:rowOff>
    </xdr:from>
    <xdr:to>
      <xdr:col>116</xdr:col>
      <xdr:colOff>114300</xdr:colOff>
      <xdr:row>76</xdr:row>
      <xdr:rowOff>68588</xdr:rowOff>
    </xdr:to>
    <xdr:sp macro="" textlink="">
      <xdr:nvSpPr>
        <xdr:cNvPr id="857" name="フローチャート: 判断 856"/>
        <xdr:cNvSpPr/>
      </xdr:nvSpPr>
      <xdr:spPr>
        <a:xfrm>
          <a:off x="221107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89316</xdr:rowOff>
    </xdr:from>
    <xdr:to>
      <xdr:col>111</xdr:col>
      <xdr:colOff>177800</xdr:colOff>
      <xdr:row>72</xdr:row>
      <xdr:rowOff>87328</xdr:rowOff>
    </xdr:to>
    <xdr:cxnSp macro="">
      <xdr:nvCxnSpPr>
        <xdr:cNvPr id="858" name="直線コネクタ 857"/>
        <xdr:cNvCxnSpPr/>
      </xdr:nvCxnSpPr>
      <xdr:spPr>
        <a:xfrm>
          <a:off x="20434300" y="12262266"/>
          <a:ext cx="889000" cy="16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98616</xdr:rowOff>
    </xdr:from>
    <xdr:to>
      <xdr:col>112</xdr:col>
      <xdr:colOff>38100</xdr:colOff>
      <xdr:row>76</xdr:row>
      <xdr:rowOff>28766</xdr:rowOff>
    </xdr:to>
    <xdr:sp macro="" textlink="">
      <xdr:nvSpPr>
        <xdr:cNvPr id="859" name="フローチャート: 判断 858"/>
        <xdr:cNvSpPr/>
      </xdr:nvSpPr>
      <xdr:spPr>
        <a:xfrm>
          <a:off x="21272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19893</xdr:rowOff>
    </xdr:from>
    <xdr:ext cx="534377" cy="259045"/>
    <xdr:sp macro="" textlink="">
      <xdr:nvSpPr>
        <xdr:cNvPr id="860" name="テキスト ボックス 859"/>
        <xdr:cNvSpPr txBox="1"/>
      </xdr:nvSpPr>
      <xdr:spPr>
        <a:xfrm>
          <a:off x="21056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89316</xdr:rowOff>
    </xdr:from>
    <xdr:to>
      <xdr:col>107</xdr:col>
      <xdr:colOff>50800</xdr:colOff>
      <xdr:row>72</xdr:row>
      <xdr:rowOff>11318</xdr:rowOff>
    </xdr:to>
    <xdr:cxnSp macro="">
      <xdr:nvCxnSpPr>
        <xdr:cNvPr id="861" name="直線コネクタ 860"/>
        <xdr:cNvCxnSpPr/>
      </xdr:nvCxnSpPr>
      <xdr:spPr>
        <a:xfrm flipV="1">
          <a:off x="19545300" y="12262266"/>
          <a:ext cx="889000" cy="9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99164</xdr:rowOff>
    </xdr:from>
    <xdr:to>
      <xdr:col>107</xdr:col>
      <xdr:colOff>101600</xdr:colOff>
      <xdr:row>76</xdr:row>
      <xdr:rowOff>29314</xdr:rowOff>
    </xdr:to>
    <xdr:sp macro="" textlink="">
      <xdr:nvSpPr>
        <xdr:cNvPr id="862" name="フローチャート: 判断 861"/>
        <xdr:cNvSpPr/>
      </xdr:nvSpPr>
      <xdr:spPr>
        <a:xfrm>
          <a:off x="20383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20441</xdr:rowOff>
    </xdr:from>
    <xdr:ext cx="534377" cy="259045"/>
    <xdr:sp macro="" textlink="">
      <xdr:nvSpPr>
        <xdr:cNvPr id="863" name="テキスト ボックス 862"/>
        <xdr:cNvSpPr txBox="1"/>
      </xdr:nvSpPr>
      <xdr:spPr>
        <a:xfrm>
          <a:off x="20167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11318</xdr:rowOff>
    </xdr:from>
    <xdr:to>
      <xdr:col>102</xdr:col>
      <xdr:colOff>114300</xdr:colOff>
      <xdr:row>73</xdr:row>
      <xdr:rowOff>104084</xdr:rowOff>
    </xdr:to>
    <xdr:cxnSp macro="">
      <xdr:nvCxnSpPr>
        <xdr:cNvPr id="864" name="直線コネクタ 863"/>
        <xdr:cNvCxnSpPr/>
      </xdr:nvCxnSpPr>
      <xdr:spPr>
        <a:xfrm flipV="1">
          <a:off x="18656300" y="12355718"/>
          <a:ext cx="889000" cy="26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95164</xdr:rowOff>
    </xdr:from>
    <xdr:to>
      <xdr:col>102</xdr:col>
      <xdr:colOff>165100</xdr:colOff>
      <xdr:row>76</xdr:row>
      <xdr:rowOff>25313</xdr:rowOff>
    </xdr:to>
    <xdr:sp macro="" textlink="">
      <xdr:nvSpPr>
        <xdr:cNvPr id="865" name="フローチャート: 判断 864"/>
        <xdr:cNvSpPr/>
      </xdr:nvSpPr>
      <xdr:spPr>
        <a:xfrm>
          <a:off x="19494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16440</xdr:rowOff>
    </xdr:from>
    <xdr:ext cx="534377" cy="259045"/>
    <xdr:sp macro="" textlink="">
      <xdr:nvSpPr>
        <xdr:cNvPr id="866" name="テキスト ボックス 865"/>
        <xdr:cNvSpPr txBox="1"/>
      </xdr:nvSpPr>
      <xdr:spPr>
        <a:xfrm>
          <a:off x="19278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109428</xdr:rowOff>
    </xdr:from>
    <xdr:to>
      <xdr:col>98</xdr:col>
      <xdr:colOff>38100</xdr:colOff>
      <xdr:row>76</xdr:row>
      <xdr:rowOff>39579</xdr:rowOff>
    </xdr:to>
    <xdr:sp macro="" textlink="">
      <xdr:nvSpPr>
        <xdr:cNvPr id="867" name="フローチャート: 判断 866"/>
        <xdr:cNvSpPr/>
      </xdr:nvSpPr>
      <xdr:spPr>
        <a:xfrm>
          <a:off x="18605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30706</xdr:rowOff>
    </xdr:from>
    <xdr:ext cx="534377" cy="259045"/>
    <xdr:sp macro="" textlink="">
      <xdr:nvSpPr>
        <xdr:cNvPr id="868" name="テキスト ボックス 867"/>
        <xdr:cNvSpPr txBox="1"/>
      </xdr:nvSpPr>
      <xdr:spPr>
        <a:xfrm>
          <a:off x="18389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41053</xdr:rowOff>
    </xdr:from>
    <xdr:to>
      <xdr:col>116</xdr:col>
      <xdr:colOff>114300</xdr:colOff>
      <xdr:row>76</xdr:row>
      <xdr:rowOff>142653</xdr:rowOff>
    </xdr:to>
    <xdr:sp macro="" textlink="">
      <xdr:nvSpPr>
        <xdr:cNvPr id="874" name="楕円 873"/>
        <xdr:cNvSpPr/>
      </xdr:nvSpPr>
      <xdr:spPr>
        <a:xfrm>
          <a:off x="22110700" y="130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19480</xdr:rowOff>
    </xdr:from>
    <xdr:ext cx="534377" cy="259045"/>
    <xdr:sp macro="" textlink="">
      <xdr:nvSpPr>
        <xdr:cNvPr id="875" name="繰出金該当値テキスト"/>
        <xdr:cNvSpPr txBox="1"/>
      </xdr:nvSpPr>
      <xdr:spPr>
        <a:xfrm>
          <a:off x="22212300" y="130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36528</xdr:rowOff>
    </xdr:from>
    <xdr:to>
      <xdr:col>112</xdr:col>
      <xdr:colOff>38100</xdr:colOff>
      <xdr:row>72</xdr:row>
      <xdr:rowOff>138128</xdr:rowOff>
    </xdr:to>
    <xdr:sp macro="" textlink="">
      <xdr:nvSpPr>
        <xdr:cNvPr id="876" name="楕円 875"/>
        <xdr:cNvSpPr/>
      </xdr:nvSpPr>
      <xdr:spPr>
        <a:xfrm>
          <a:off x="21272500" y="1238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154655</xdr:rowOff>
    </xdr:from>
    <xdr:ext cx="534377" cy="259045"/>
    <xdr:sp macro="" textlink="">
      <xdr:nvSpPr>
        <xdr:cNvPr id="877" name="テキスト ボックス 876"/>
        <xdr:cNvSpPr txBox="1"/>
      </xdr:nvSpPr>
      <xdr:spPr>
        <a:xfrm>
          <a:off x="21056111" y="121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38516</xdr:rowOff>
    </xdr:from>
    <xdr:to>
      <xdr:col>107</xdr:col>
      <xdr:colOff>101600</xdr:colOff>
      <xdr:row>71</xdr:row>
      <xdr:rowOff>140116</xdr:rowOff>
    </xdr:to>
    <xdr:sp macro="" textlink="">
      <xdr:nvSpPr>
        <xdr:cNvPr id="878" name="楕円 877"/>
        <xdr:cNvSpPr/>
      </xdr:nvSpPr>
      <xdr:spPr>
        <a:xfrm>
          <a:off x="20383500" y="1221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156643</xdr:rowOff>
    </xdr:from>
    <xdr:ext cx="534377" cy="259045"/>
    <xdr:sp macro="" textlink="">
      <xdr:nvSpPr>
        <xdr:cNvPr id="879" name="テキスト ボックス 878"/>
        <xdr:cNvSpPr txBox="1"/>
      </xdr:nvSpPr>
      <xdr:spPr>
        <a:xfrm>
          <a:off x="20167111" y="1198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131968</xdr:rowOff>
    </xdr:from>
    <xdr:to>
      <xdr:col>102</xdr:col>
      <xdr:colOff>165100</xdr:colOff>
      <xdr:row>72</xdr:row>
      <xdr:rowOff>62118</xdr:rowOff>
    </xdr:to>
    <xdr:sp macro="" textlink="">
      <xdr:nvSpPr>
        <xdr:cNvPr id="880" name="楕円 879"/>
        <xdr:cNvSpPr/>
      </xdr:nvSpPr>
      <xdr:spPr>
        <a:xfrm>
          <a:off x="19494500" y="1230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78645</xdr:rowOff>
    </xdr:from>
    <xdr:ext cx="534377" cy="259045"/>
    <xdr:sp macro="" textlink="">
      <xdr:nvSpPr>
        <xdr:cNvPr id="881" name="テキスト ボックス 880"/>
        <xdr:cNvSpPr txBox="1"/>
      </xdr:nvSpPr>
      <xdr:spPr>
        <a:xfrm>
          <a:off x="19278111" y="1208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53284</xdr:rowOff>
    </xdr:from>
    <xdr:to>
      <xdr:col>98</xdr:col>
      <xdr:colOff>38100</xdr:colOff>
      <xdr:row>73</xdr:row>
      <xdr:rowOff>154884</xdr:rowOff>
    </xdr:to>
    <xdr:sp macro="" textlink="">
      <xdr:nvSpPr>
        <xdr:cNvPr id="882" name="楕円 881"/>
        <xdr:cNvSpPr/>
      </xdr:nvSpPr>
      <xdr:spPr>
        <a:xfrm>
          <a:off x="18605500" y="1256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171411</xdr:rowOff>
    </xdr:from>
    <xdr:ext cx="534377" cy="259045"/>
    <xdr:sp macro="" textlink="">
      <xdr:nvSpPr>
        <xdr:cNvPr id="883" name="テキスト ボックス 882"/>
        <xdr:cNvSpPr txBox="1"/>
      </xdr:nvSpPr>
      <xdr:spPr>
        <a:xfrm>
          <a:off x="18389111" y="123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424</a:t>
          </a:r>
          <a:r>
            <a:rPr kumimoji="1" lang="ja-JP" altLang="en-US" sz="1300">
              <a:latin typeface="ＭＳ Ｐゴシック" panose="020B0600070205080204" pitchFamily="50" charset="-128"/>
              <a:ea typeface="ＭＳ Ｐゴシック" panose="020B0600070205080204" pitchFamily="50" charset="-128"/>
            </a:rPr>
            <a:t>千円となっている。類似団体平均と比較して大きく上回っているのが、補助費等と公債費である。合併後、合併特例債等を活用し大規模事業を進めてきたことにより、公債費は住民一人当たり</a:t>
          </a:r>
          <a:r>
            <a:rPr kumimoji="1" lang="en-US" altLang="ja-JP" sz="1300">
              <a:latin typeface="ＭＳ Ｐゴシック" panose="020B0600070205080204" pitchFamily="50" charset="-128"/>
              <a:ea typeface="ＭＳ Ｐゴシック" panose="020B0600070205080204" pitchFamily="50" charset="-128"/>
            </a:rPr>
            <a:t>62,519</a:t>
          </a:r>
          <a:r>
            <a:rPr kumimoji="1" lang="ja-JP" altLang="en-US" sz="1300">
              <a:latin typeface="ＭＳ Ｐゴシック" panose="020B0600070205080204" pitchFamily="50" charset="-128"/>
              <a:ea typeface="ＭＳ Ｐゴシック" panose="020B0600070205080204" pitchFamily="50" charset="-128"/>
            </a:rPr>
            <a:t>円となっている。財政計画に基づき元金償還額の</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％を超えない地方債の発行や繰上償還などによって公債費の縮減を図っている。また上下水道整備を急速に進めたことにより、借入の残高が膨らみ、事業会計への繰出金が住民一人当たり</a:t>
          </a:r>
          <a:r>
            <a:rPr kumimoji="1" lang="en-US" altLang="ja-JP" sz="1300">
              <a:latin typeface="ＭＳ Ｐゴシック" panose="020B0600070205080204" pitchFamily="50" charset="-128"/>
              <a:ea typeface="ＭＳ Ｐゴシック" panose="020B0600070205080204" pitchFamily="50" charset="-128"/>
            </a:rPr>
            <a:t>98,553</a:t>
          </a:r>
          <a:r>
            <a:rPr kumimoji="1" lang="ja-JP" altLang="en-US" sz="1300">
              <a:latin typeface="ＭＳ Ｐゴシック" panose="020B0600070205080204" pitchFamily="50" charset="-128"/>
              <a:ea typeface="ＭＳ Ｐゴシック" panose="020B0600070205080204" pitchFamily="50" charset="-128"/>
            </a:rPr>
            <a:t>円と大きくなっている。独立採算の原則に立って、更なる経費節減をはじめ、経営の健全化に努める。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29,691
29,447
67.10
12,847,114
12,581,097
258,917
7,487,796
15,059,261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59690</xdr:rowOff>
    </xdr:from>
    <xdr:to>
      <xdr:col>24</xdr:col>
      <xdr:colOff>63500</xdr:colOff>
      <xdr:row>35</xdr:row>
      <xdr:rowOff>131318</xdr:rowOff>
    </xdr:to>
    <xdr:cxnSp macro="">
      <xdr:nvCxnSpPr>
        <xdr:cNvPr id="61" name="直線コネクタ 60"/>
        <xdr:cNvCxnSpPr/>
      </xdr:nvCxnSpPr>
      <xdr:spPr>
        <a:xfrm>
          <a:off x="3797300" y="6060440"/>
          <a:ext cx="8382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59690</xdr:rowOff>
    </xdr:from>
    <xdr:to>
      <xdr:col>19</xdr:col>
      <xdr:colOff>177800</xdr:colOff>
      <xdr:row>35</xdr:row>
      <xdr:rowOff>68072</xdr:rowOff>
    </xdr:to>
    <xdr:cxnSp macro="">
      <xdr:nvCxnSpPr>
        <xdr:cNvPr id="64" name="直線コネクタ 63"/>
        <xdr:cNvCxnSpPr/>
      </xdr:nvCxnSpPr>
      <xdr:spPr>
        <a:xfrm flipV="1">
          <a:off x="2908300" y="6060440"/>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106553</xdr:rowOff>
    </xdr:from>
    <xdr:to>
      <xdr:col>15</xdr:col>
      <xdr:colOff>50800</xdr:colOff>
      <xdr:row>35</xdr:row>
      <xdr:rowOff>68072</xdr:rowOff>
    </xdr:to>
    <xdr:cxnSp macro="">
      <xdr:nvCxnSpPr>
        <xdr:cNvPr id="67" name="直線コネクタ 66"/>
        <xdr:cNvCxnSpPr/>
      </xdr:nvCxnSpPr>
      <xdr:spPr>
        <a:xfrm>
          <a:off x="2019300" y="5935853"/>
          <a:ext cx="8890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106553</xdr:rowOff>
    </xdr:from>
    <xdr:to>
      <xdr:col>10</xdr:col>
      <xdr:colOff>114300</xdr:colOff>
      <xdr:row>34</xdr:row>
      <xdr:rowOff>163703</xdr:rowOff>
    </xdr:to>
    <xdr:cxnSp macro="">
      <xdr:nvCxnSpPr>
        <xdr:cNvPr id="70" name="直線コネクタ 69"/>
        <xdr:cNvCxnSpPr/>
      </xdr:nvCxnSpPr>
      <xdr:spPr>
        <a:xfrm flipV="1">
          <a:off x="1130300" y="593585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80518</xdr:rowOff>
    </xdr:from>
    <xdr:to>
      <xdr:col>24</xdr:col>
      <xdr:colOff>114300</xdr:colOff>
      <xdr:row>36</xdr:row>
      <xdr:rowOff>10668</xdr:rowOff>
    </xdr:to>
    <xdr:sp macro="" textlink="">
      <xdr:nvSpPr>
        <xdr:cNvPr id="80" name="楕円 79"/>
        <xdr:cNvSpPr/>
      </xdr:nvSpPr>
      <xdr:spPr>
        <a:xfrm>
          <a:off x="4584700" y="608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58945</xdr:rowOff>
    </xdr:from>
    <xdr:ext cx="469744" cy="259045"/>
    <xdr:sp macro="" textlink="">
      <xdr:nvSpPr>
        <xdr:cNvPr id="81" name="議会費該当値テキスト"/>
        <xdr:cNvSpPr txBox="1"/>
      </xdr:nvSpPr>
      <xdr:spPr>
        <a:xfrm>
          <a:off x="4686300" y="605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8890</xdr:rowOff>
    </xdr:from>
    <xdr:to>
      <xdr:col>20</xdr:col>
      <xdr:colOff>38100</xdr:colOff>
      <xdr:row>35</xdr:row>
      <xdr:rowOff>110490</xdr:rowOff>
    </xdr:to>
    <xdr:sp macro="" textlink="">
      <xdr:nvSpPr>
        <xdr:cNvPr id="82" name="楕円 81"/>
        <xdr:cNvSpPr/>
      </xdr:nvSpPr>
      <xdr:spPr>
        <a:xfrm>
          <a:off x="3746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101617</xdr:rowOff>
    </xdr:from>
    <xdr:ext cx="469744" cy="259045"/>
    <xdr:sp macro="" textlink="">
      <xdr:nvSpPr>
        <xdr:cNvPr id="83" name="テキスト ボックス 82"/>
        <xdr:cNvSpPr txBox="1"/>
      </xdr:nvSpPr>
      <xdr:spPr>
        <a:xfrm>
          <a:off x="35624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17272</xdr:rowOff>
    </xdr:from>
    <xdr:to>
      <xdr:col>15</xdr:col>
      <xdr:colOff>101600</xdr:colOff>
      <xdr:row>35</xdr:row>
      <xdr:rowOff>118872</xdr:rowOff>
    </xdr:to>
    <xdr:sp macro="" textlink="">
      <xdr:nvSpPr>
        <xdr:cNvPr id="84" name="楕円 83"/>
        <xdr:cNvSpPr/>
      </xdr:nvSpPr>
      <xdr:spPr>
        <a:xfrm>
          <a:off x="2857500" y="60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109999</xdr:rowOff>
    </xdr:from>
    <xdr:ext cx="469744" cy="259045"/>
    <xdr:sp macro="" textlink="">
      <xdr:nvSpPr>
        <xdr:cNvPr id="85" name="テキスト ボックス 84"/>
        <xdr:cNvSpPr txBox="1"/>
      </xdr:nvSpPr>
      <xdr:spPr>
        <a:xfrm>
          <a:off x="2673428" y="611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55753</xdr:rowOff>
    </xdr:from>
    <xdr:to>
      <xdr:col>10</xdr:col>
      <xdr:colOff>165100</xdr:colOff>
      <xdr:row>34</xdr:row>
      <xdr:rowOff>157353</xdr:rowOff>
    </xdr:to>
    <xdr:sp macro="" textlink="">
      <xdr:nvSpPr>
        <xdr:cNvPr id="86" name="楕円 85"/>
        <xdr:cNvSpPr/>
      </xdr:nvSpPr>
      <xdr:spPr>
        <a:xfrm>
          <a:off x="1968500" y="58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148480</xdr:rowOff>
    </xdr:from>
    <xdr:ext cx="469744" cy="259045"/>
    <xdr:sp macro="" textlink="">
      <xdr:nvSpPr>
        <xdr:cNvPr id="87" name="テキスト ボックス 86"/>
        <xdr:cNvSpPr txBox="1"/>
      </xdr:nvSpPr>
      <xdr:spPr>
        <a:xfrm>
          <a:off x="1784428" y="597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112903</xdr:rowOff>
    </xdr:from>
    <xdr:to>
      <xdr:col>6</xdr:col>
      <xdr:colOff>38100</xdr:colOff>
      <xdr:row>35</xdr:row>
      <xdr:rowOff>43053</xdr:rowOff>
    </xdr:to>
    <xdr:sp macro="" textlink="">
      <xdr:nvSpPr>
        <xdr:cNvPr id="88" name="楕円 87"/>
        <xdr:cNvSpPr/>
      </xdr:nvSpPr>
      <xdr:spPr>
        <a:xfrm>
          <a:off x="1079500" y="59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34180</xdr:rowOff>
    </xdr:from>
    <xdr:ext cx="469744" cy="259045"/>
    <xdr:sp macro="" textlink="">
      <xdr:nvSpPr>
        <xdr:cNvPr id="89" name="テキスト ボックス 88"/>
        <xdr:cNvSpPr txBox="1"/>
      </xdr:nvSpPr>
      <xdr:spPr>
        <a:xfrm>
          <a:off x="895428" y="603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126071</xdr:rowOff>
    </xdr:from>
    <xdr:to>
      <xdr:col>24</xdr:col>
      <xdr:colOff>63500</xdr:colOff>
      <xdr:row>58</xdr:row>
      <xdr:rowOff>150673</xdr:rowOff>
    </xdr:to>
    <xdr:cxnSp macro="">
      <xdr:nvCxnSpPr>
        <xdr:cNvPr id="118" name="直線コネクタ 117"/>
        <xdr:cNvCxnSpPr/>
      </xdr:nvCxnSpPr>
      <xdr:spPr>
        <a:xfrm>
          <a:off x="3797300" y="10070171"/>
          <a:ext cx="838200" cy="2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126071</xdr:rowOff>
    </xdr:from>
    <xdr:to>
      <xdr:col>19</xdr:col>
      <xdr:colOff>177800</xdr:colOff>
      <xdr:row>58</xdr:row>
      <xdr:rowOff>144906</xdr:rowOff>
    </xdr:to>
    <xdr:cxnSp macro="">
      <xdr:nvCxnSpPr>
        <xdr:cNvPr id="121" name="直線コネクタ 120"/>
        <xdr:cNvCxnSpPr/>
      </xdr:nvCxnSpPr>
      <xdr:spPr>
        <a:xfrm flipV="1">
          <a:off x="2908300" y="10070171"/>
          <a:ext cx="889000" cy="1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3" name="テキスト ボックス 122"/>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144906</xdr:rowOff>
    </xdr:from>
    <xdr:to>
      <xdr:col>15</xdr:col>
      <xdr:colOff>50800</xdr:colOff>
      <xdr:row>58</xdr:row>
      <xdr:rowOff>148058</xdr:rowOff>
    </xdr:to>
    <xdr:cxnSp macro="">
      <xdr:nvCxnSpPr>
        <xdr:cNvPr id="124" name="直線コネクタ 123"/>
        <xdr:cNvCxnSpPr/>
      </xdr:nvCxnSpPr>
      <xdr:spPr>
        <a:xfrm flipV="1">
          <a:off x="2019300" y="10089006"/>
          <a:ext cx="8890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6" name="テキスト ボックス 125"/>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139706</xdr:rowOff>
    </xdr:from>
    <xdr:to>
      <xdr:col>10</xdr:col>
      <xdr:colOff>114300</xdr:colOff>
      <xdr:row>58</xdr:row>
      <xdr:rowOff>148058</xdr:rowOff>
    </xdr:to>
    <xdr:cxnSp macro="">
      <xdr:nvCxnSpPr>
        <xdr:cNvPr id="127" name="直線コネクタ 126"/>
        <xdr:cNvCxnSpPr/>
      </xdr:nvCxnSpPr>
      <xdr:spPr>
        <a:xfrm>
          <a:off x="1130300" y="10083806"/>
          <a:ext cx="889000" cy="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1" name="テキスト ボックス 130"/>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99873</xdr:rowOff>
    </xdr:from>
    <xdr:to>
      <xdr:col>24</xdr:col>
      <xdr:colOff>114300</xdr:colOff>
      <xdr:row>59</xdr:row>
      <xdr:rowOff>30023</xdr:rowOff>
    </xdr:to>
    <xdr:sp macro="" textlink="">
      <xdr:nvSpPr>
        <xdr:cNvPr id="137" name="楕円 136"/>
        <xdr:cNvSpPr/>
      </xdr:nvSpPr>
      <xdr:spPr>
        <a:xfrm>
          <a:off x="4584700" y="100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75271</xdr:rowOff>
    </xdr:from>
    <xdr:to>
      <xdr:col>20</xdr:col>
      <xdr:colOff>38100</xdr:colOff>
      <xdr:row>59</xdr:row>
      <xdr:rowOff>5421</xdr:rowOff>
    </xdr:to>
    <xdr:sp macro="" textlink="">
      <xdr:nvSpPr>
        <xdr:cNvPr id="139" name="楕円 138"/>
        <xdr:cNvSpPr/>
      </xdr:nvSpPr>
      <xdr:spPr>
        <a:xfrm>
          <a:off x="3746500" y="1001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21948</xdr:rowOff>
    </xdr:from>
    <xdr:ext cx="534377" cy="259045"/>
    <xdr:sp macro="" textlink="">
      <xdr:nvSpPr>
        <xdr:cNvPr id="140" name="テキスト ボックス 139"/>
        <xdr:cNvSpPr txBox="1"/>
      </xdr:nvSpPr>
      <xdr:spPr>
        <a:xfrm>
          <a:off x="3530111" y="979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94106</xdr:rowOff>
    </xdr:from>
    <xdr:to>
      <xdr:col>15</xdr:col>
      <xdr:colOff>101600</xdr:colOff>
      <xdr:row>59</xdr:row>
      <xdr:rowOff>24256</xdr:rowOff>
    </xdr:to>
    <xdr:sp macro="" textlink="">
      <xdr:nvSpPr>
        <xdr:cNvPr id="141" name="楕円 140"/>
        <xdr:cNvSpPr/>
      </xdr:nvSpPr>
      <xdr:spPr>
        <a:xfrm>
          <a:off x="2857500" y="100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40783</xdr:rowOff>
    </xdr:from>
    <xdr:ext cx="534377" cy="259045"/>
    <xdr:sp macro="" textlink="">
      <xdr:nvSpPr>
        <xdr:cNvPr id="142" name="テキスト ボックス 141"/>
        <xdr:cNvSpPr txBox="1"/>
      </xdr:nvSpPr>
      <xdr:spPr>
        <a:xfrm>
          <a:off x="2641111" y="98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97258</xdr:rowOff>
    </xdr:from>
    <xdr:to>
      <xdr:col>10</xdr:col>
      <xdr:colOff>165100</xdr:colOff>
      <xdr:row>59</xdr:row>
      <xdr:rowOff>27408</xdr:rowOff>
    </xdr:to>
    <xdr:sp macro="" textlink="">
      <xdr:nvSpPr>
        <xdr:cNvPr id="143" name="楕円 142"/>
        <xdr:cNvSpPr/>
      </xdr:nvSpPr>
      <xdr:spPr>
        <a:xfrm>
          <a:off x="1968500" y="1004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18535</xdr:rowOff>
    </xdr:from>
    <xdr:ext cx="534377" cy="259045"/>
    <xdr:sp macro="" textlink="">
      <xdr:nvSpPr>
        <xdr:cNvPr id="144" name="テキスト ボックス 143"/>
        <xdr:cNvSpPr txBox="1"/>
      </xdr:nvSpPr>
      <xdr:spPr>
        <a:xfrm>
          <a:off x="1752111" y="1013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88906</xdr:rowOff>
    </xdr:from>
    <xdr:to>
      <xdr:col>6</xdr:col>
      <xdr:colOff>38100</xdr:colOff>
      <xdr:row>59</xdr:row>
      <xdr:rowOff>19056</xdr:rowOff>
    </xdr:to>
    <xdr:sp macro="" textlink="">
      <xdr:nvSpPr>
        <xdr:cNvPr id="145" name="楕円 144"/>
        <xdr:cNvSpPr/>
      </xdr:nvSpPr>
      <xdr:spPr>
        <a:xfrm>
          <a:off x="1079500" y="1003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35583</xdr:rowOff>
    </xdr:from>
    <xdr:ext cx="534377" cy="259045"/>
    <xdr:sp macro="" textlink="">
      <xdr:nvSpPr>
        <xdr:cNvPr id="146" name="テキスト ボックス 145"/>
        <xdr:cNvSpPr txBox="1"/>
      </xdr:nvSpPr>
      <xdr:spPr>
        <a:xfrm>
          <a:off x="863111" y="980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41304</xdr:rowOff>
    </xdr:from>
    <xdr:to>
      <xdr:col>24</xdr:col>
      <xdr:colOff>63500</xdr:colOff>
      <xdr:row>77</xdr:row>
      <xdr:rowOff>46279</xdr:rowOff>
    </xdr:to>
    <xdr:cxnSp macro="">
      <xdr:nvCxnSpPr>
        <xdr:cNvPr id="178" name="直線コネクタ 177"/>
        <xdr:cNvCxnSpPr/>
      </xdr:nvCxnSpPr>
      <xdr:spPr>
        <a:xfrm>
          <a:off x="3797300" y="13242954"/>
          <a:ext cx="8382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41304</xdr:rowOff>
    </xdr:from>
    <xdr:to>
      <xdr:col>19</xdr:col>
      <xdr:colOff>177800</xdr:colOff>
      <xdr:row>77</xdr:row>
      <xdr:rowOff>42523</xdr:rowOff>
    </xdr:to>
    <xdr:cxnSp macro="">
      <xdr:nvCxnSpPr>
        <xdr:cNvPr id="181" name="直線コネクタ 180"/>
        <xdr:cNvCxnSpPr/>
      </xdr:nvCxnSpPr>
      <xdr:spPr>
        <a:xfrm flipV="1">
          <a:off x="2908300" y="13242954"/>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42523</xdr:rowOff>
    </xdr:from>
    <xdr:to>
      <xdr:col>15</xdr:col>
      <xdr:colOff>50800</xdr:colOff>
      <xdr:row>77</xdr:row>
      <xdr:rowOff>149268</xdr:rowOff>
    </xdr:to>
    <xdr:cxnSp macro="">
      <xdr:nvCxnSpPr>
        <xdr:cNvPr id="184" name="直線コネクタ 183"/>
        <xdr:cNvCxnSpPr/>
      </xdr:nvCxnSpPr>
      <xdr:spPr>
        <a:xfrm flipV="1">
          <a:off x="2019300" y="13244173"/>
          <a:ext cx="889000" cy="10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149268</xdr:rowOff>
    </xdr:from>
    <xdr:to>
      <xdr:col>10</xdr:col>
      <xdr:colOff>114300</xdr:colOff>
      <xdr:row>78</xdr:row>
      <xdr:rowOff>5654</xdr:rowOff>
    </xdr:to>
    <xdr:cxnSp macro="">
      <xdr:nvCxnSpPr>
        <xdr:cNvPr id="187" name="直線コネクタ 186"/>
        <xdr:cNvCxnSpPr/>
      </xdr:nvCxnSpPr>
      <xdr:spPr>
        <a:xfrm flipV="1">
          <a:off x="1130300" y="13350918"/>
          <a:ext cx="889000" cy="2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166929</xdr:rowOff>
    </xdr:from>
    <xdr:to>
      <xdr:col>24</xdr:col>
      <xdr:colOff>114300</xdr:colOff>
      <xdr:row>77</xdr:row>
      <xdr:rowOff>97079</xdr:rowOff>
    </xdr:to>
    <xdr:sp macro="" textlink="">
      <xdr:nvSpPr>
        <xdr:cNvPr id="197" name="楕円 196"/>
        <xdr:cNvSpPr/>
      </xdr:nvSpPr>
      <xdr:spPr>
        <a:xfrm>
          <a:off x="4584700" y="131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18356</xdr:rowOff>
    </xdr:from>
    <xdr:ext cx="599010" cy="259045"/>
    <xdr:sp macro="" textlink="">
      <xdr:nvSpPr>
        <xdr:cNvPr id="198" name="民生費該当値テキスト"/>
        <xdr:cNvSpPr txBox="1"/>
      </xdr:nvSpPr>
      <xdr:spPr>
        <a:xfrm>
          <a:off x="4686300" y="13048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161954</xdr:rowOff>
    </xdr:from>
    <xdr:to>
      <xdr:col>20</xdr:col>
      <xdr:colOff>38100</xdr:colOff>
      <xdr:row>77</xdr:row>
      <xdr:rowOff>92104</xdr:rowOff>
    </xdr:to>
    <xdr:sp macro="" textlink="">
      <xdr:nvSpPr>
        <xdr:cNvPr id="199" name="楕円 198"/>
        <xdr:cNvSpPr/>
      </xdr:nvSpPr>
      <xdr:spPr>
        <a:xfrm>
          <a:off x="3746500" y="1319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108631</xdr:rowOff>
    </xdr:from>
    <xdr:ext cx="599010" cy="259045"/>
    <xdr:sp macro="" textlink="">
      <xdr:nvSpPr>
        <xdr:cNvPr id="200" name="テキスト ボックス 199"/>
        <xdr:cNvSpPr txBox="1"/>
      </xdr:nvSpPr>
      <xdr:spPr>
        <a:xfrm>
          <a:off x="3497795" y="1296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163173</xdr:rowOff>
    </xdr:from>
    <xdr:to>
      <xdr:col>15</xdr:col>
      <xdr:colOff>101600</xdr:colOff>
      <xdr:row>77</xdr:row>
      <xdr:rowOff>93323</xdr:rowOff>
    </xdr:to>
    <xdr:sp macro="" textlink="">
      <xdr:nvSpPr>
        <xdr:cNvPr id="201" name="楕円 200"/>
        <xdr:cNvSpPr/>
      </xdr:nvSpPr>
      <xdr:spPr>
        <a:xfrm>
          <a:off x="2857500" y="131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109850</xdr:rowOff>
    </xdr:from>
    <xdr:ext cx="599010" cy="259045"/>
    <xdr:sp macro="" textlink="">
      <xdr:nvSpPr>
        <xdr:cNvPr id="202" name="テキスト ボックス 201"/>
        <xdr:cNvSpPr txBox="1"/>
      </xdr:nvSpPr>
      <xdr:spPr>
        <a:xfrm>
          <a:off x="2608795" y="1296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98468</xdr:rowOff>
    </xdr:from>
    <xdr:to>
      <xdr:col>10</xdr:col>
      <xdr:colOff>165100</xdr:colOff>
      <xdr:row>78</xdr:row>
      <xdr:rowOff>28618</xdr:rowOff>
    </xdr:to>
    <xdr:sp macro="" textlink="">
      <xdr:nvSpPr>
        <xdr:cNvPr id="203" name="楕円 202"/>
        <xdr:cNvSpPr/>
      </xdr:nvSpPr>
      <xdr:spPr>
        <a:xfrm>
          <a:off x="1968500" y="133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45145</xdr:rowOff>
    </xdr:from>
    <xdr:ext cx="599010" cy="259045"/>
    <xdr:sp macro="" textlink="">
      <xdr:nvSpPr>
        <xdr:cNvPr id="204" name="テキスト ボックス 203"/>
        <xdr:cNvSpPr txBox="1"/>
      </xdr:nvSpPr>
      <xdr:spPr>
        <a:xfrm>
          <a:off x="1719795" y="1307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126304</xdr:rowOff>
    </xdr:from>
    <xdr:to>
      <xdr:col>6</xdr:col>
      <xdr:colOff>38100</xdr:colOff>
      <xdr:row>78</xdr:row>
      <xdr:rowOff>56454</xdr:rowOff>
    </xdr:to>
    <xdr:sp macro="" textlink="">
      <xdr:nvSpPr>
        <xdr:cNvPr id="205" name="楕円 204"/>
        <xdr:cNvSpPr/>
      </xdr:nvSpPr>
      <xdr:spPr>
        <a:xfrm>
          <a:off x="1079500" y="1332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72981</xdr:rowOff>
    </xdr:from>
    <xdr:ext cx="599010" cy="259045"/>
    <xdr:sp macro="" textlink="">
      <xdr:nvSpPr>
        <xdr:cNvPr id="206" name="テキスト ボックス 205"/>
        <xdr:cNvSpPr txBox="1"/>
      </xdr:nvSpPr>
      <xdr:spPr>
        <a:xfrm>
          <a:off x="830795" y="1310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81080</xdr:rowOff>
    </xdr:from>
    <xdr:to>
      <xdr:col>24</xdr:col>
      <xdr:colOff>63500</xdr:colOff>
      <xdr:row>97</xdr:row>
      <xdr:rowOff>150085</xdr:rowOff>
    </xdr:to>
    <xdr:cxnSp macro="">
      <xdr:nvCxnSpPr>
        <xdr:cNvPr id="238" name="直線コネクタ 237"/>
        <xdr:cNvCxnSpPr/>
      </xdr:nvCxnSpPr>
      <xdr:spPr>
        <a:xfrm>
          <a:off x="3797300" y="16711730"/>
          <a:ext cx="838200" cy="6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69602</xdr:rowOff>
    </xdr:from>
    <xdr:to>
      <xdr:col>19</xdr:col>
      <xdr:colOff>177800</xdr:colOff>
      <xdr:row>97</xdr:row>
      <xdr:rowOff>81080</xdr:rowOff>
    </xdr:to>
    <xdr:cxnSp macro="">
      <xdr:nvCxnSpPr>
        <xdr:cNvPr id="241" name="直線コネクタ 240"/>
        <xdr:cNvCxnSpPr/>
      </xdr:nvCxnSpPr>
      <xdr:spPr>
        <a:xfrm>
          <a:off x="2908300" y="16700252"/>
          <a:ext cx="889000" cy="1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3" name="テキスト ボックス 242"/>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52767</xdr:rowOff>
    </xdr:from>
    <xdr:to>
      <xdr:col>15</xdr:col>
      <xdr:colOff>50800</xdr:colOff>
      <xdr:row>97</xdr:row>
      <xdr:rowOff>69602</xdr:rowOff>
    </xdr:to>
    <xdr:cxnSp macro="">
      <xdr:nvCxnSpPr>
        <xdr:cNvPr id="244" name="直線コネクタ 243"/>
        <xdr:cNvCxnSpPr/>
      </xdr:nvCxnSpPr>
      <xdr:spPr>
        <a:xfrm>
          <a:off x="2019300" y="16683417"/>
          <a:ext cx="889000" cy="1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30146</xdr:rowOff>
    </xdr:from>
    <xdr:ext cx="534377" cy="259045"/>
    <xdr:sp macro="" textlink="">
      <xdr:nvSpPr>
        <xdr:cNvPr id="246" name="テキスト ボックス 245"/>
        <xdr:cNvSpPr txBox="1"/>
      </xdr:nvSpPr>
      <xdr:spPr>
        <a:xfrm>
          <a:off x="2641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29155</xdr:rowOff>
    </xdr:from>
    <xdr:to>
      <xdr:col>10</xdr:col>
      <xdr:colOff>114300</xdr:colOff>
      <xdr:row>97</xdr:row>
      <xdr:rowOff>52767</xdr:rowOff>
    </xdr:to>
    <xdr:cxnSp macro="">
      <xdr:nvCxnSpPr>
        <xdr:cNvPr id="247" name="直線コネクタ 246"/>
        <xdr:cNvCxnSpPr/>
      </xdr:nvCxnSpPr>
      <xdr:spPr>
        <a:xfrm>
          <a:off x="1130300" y="16659805"/>
          <a:ext cx="889000" cy="2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49" name="テキスト ボックス 248"/>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1" name="テキスト ボックス 250"/>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99285</xdr:rowOff>
    </xdr:from>
    <xdr:to>
      <xdr:col>24</xdr:col>
      <xdr:colOff>114300</xdr:colOff>
      <xdr:row>98</xdr:row>
      <xdr:rowOff>29435</xdr:rowOff>
    </xdr:to>
    <xdr:sp macro="" textlink="">
      <xdr:nvSpPr>
        <xdr:cNvPr id="257" name="楕円 256"/>
        <xdr:cNvSpPr/>
      </xdr:nvSpPr>
      <xdr:spPr>
        <a:xfrm>
          <a:off x="4584700" y="167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122162</xdr:rowOff>
    </xdr:from>
    <xdr:ext cx="534377" cy="259045"/>
    <xdr:sp macro="" textlink="">
      <xdr:nvSpPr>
        <xdr:cNvPr id="258" name="衛生費該当値テキスト"/>
        <xdr:cNvSpPr txBox="1"/>
      </xdr:nvSpPr>
      <xdr:spPr>
        <a:xfrm>
          <a:off x="4686300" y="1658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30280</xdr:rowOff>
    </xdr:from>
    <xdr:to>
      <xdr:col>20</xdr:col>
      <xdr:colOff>38100</xdr:colOff>
      <xdr:row>97</xdr:row>
      <xdr:rowOff>131880</xdr:rowOff>
    </xdr:to>
    <xdr:sp macro="" textlink="">
      <xdr:nvSpPr>
        <xdr:cNvPr id="259" name="楕円 258"/>
        <xdr:cNvSpPr/>
      </xdr:nvSpPr>
      <xdr:spPr>
        <a:xfrm>
          <a:off x="3746500" y="166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148407</xdr:rowOff>
    </xdr:from>
    <xdr:ext cx="534377" cy="259045"/>
    <xdr:sp macro="" textlink="">
      <xdr:nvSpPr>
        <xdr:cNvPr id="260" name="テキスト ボックス 259"/>
        <xdr:cNvSpPr txBox="1"/>
      </xdr:nvSpPr>
      <xdr:spPr>
        <a:xfrm>
          <a:off x="3530111" y="1643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18802</xdr:rowOff>
    </xdr:from>
    <xdr:to>
      <xdr:col>15</xdr:col>
      <xdr:colOff>101600</xdr:colOff>
      <xdr:row>97</xdr:row>
      <xdr:rowOff>120402</xdr:rowOff>
    </xdr:to>
    <xdr:sp macro="" textlink="">
      <xdr:nvSpPr>
        <xdr:cNvPr id="261" name="楕円 260"/>
        <xdr:cNvSpPr/>
      </xdr:nvSpPr>
      <xdr:spPr>
        <a:xfrm>
          <a:off x="2857500" y="1664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136929</xdr:rowOff>
    </xdr:from>
    <xdr:ext cx="534377" cy="259045"/>
    <xdr:sp macro="" textlink="">
      <xdr:nvSpPr>
        <xdr:cNvPr id="262" name="テキスト ボックス 261"/>
        <xdr:cNvSpPr txBox="1"/>
      </xdr:nvSpPr>
      <xdr:spPr>
        <a:xfrm>
          <a:off x="2641111" y="1642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1967</xdr:rowOff>
    </xdr:from>
    <xdr:to>
      <xdr:col>10</xdr:col>
      <xdr:colOff>165100</xdr:colOff>
      <xdr:row>97</xdr:row>
      <xdr:rowOff>103567</xdr:rowOff>
    </xdr:to>
    <xdr:sp macro="" textlink="">
      <xdr:nvSpPr>
        <xdr:cNvPr id="263" name="楕円 262"/>
        <xdr:cNvSpPr/>
      </xdr:nvSpPr>
      <xdr:spPr>
        <a:xfrm>
          <a:off x="1968500" y="1663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120094</xdr:rowOff>
    </xdr:from>
    <xdr:ext cx="534377" cy="259045"/>
    <xdr:sp macro="" textlink="">
      <xdr:nvSpPr>
        <xdr:cNvPr id="264" name="テキスト ボックス 263"/>
        <xdr:cNvSpPr txBox="1"/>
      </xdr:nvSpPr>
      <xdr:spPr>
        <a:xfrm>
          <a:off x="1752111" y="1640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149805</xdr:rowOff>
    </xdr:from>
    <xdr:to>
      <xdr:col>6</xdr:col>
      <xdr:colOff>38100</xdr:colOff>
      <xdr:row>97</xdr:row>
      <xdr:rowOff>79955</xdr:rowOff>
    </xdr:to>
    <xdr:sp macro="" textlink="">
      <xdr:nvSpPr>
        <xdr:cNvPr id="265" name="楕円 264"/>
        <xdr:cNvSpPr/>
      </xdr:nvSpPr>
      <xdr:spPr>
        <a:xfrm>
          <a:off x="1079500" y="166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96482</xdr:rowOff>
    </xdr:from>
    <xdr:ext cx="534377" cy="259045"/>
    <xdr:sp macro="" textlink="">
      <xdr:nvSpPr>
        <xdr:cNvPr id="266" name="テキスト ボックス 265"/>
        <xdr:cNvSpPr txBox="1"/>
      </xdr:nvSpPr>
      <xdr:spPr>
        <a:xfrm>
          <a:off x="863111" y="1638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44450</xdr:rowOff>
    </xdr:to>
    <xdr:cxnSp macro="">
      <xdr:nvCxnSpPr>
        <xdr:cNvPr id="298" name="直線コネクタ 297"/>
        <xdr:cNvCxnSpPr/>
      </xdr:nvCxnSpPr>
      <xdr:spPr>
        <a:xfrm>
          <a:off x="8750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43688</xdr:rowOff>
    </xdr:from>
    <xdr:to>
      <xdr:col>45</xdr:col>
      <xdr:colOff>177800</xdr:colOff>
      <xdr:row>39</xdr:row>
      <xdr:rowOff>44069</xdr:rowOff>
    </xdr:to>
    <xdr:cxnSp macro="">
      <xdr:nvCxnSpPr>
        <xdr:cNvPr id="301" name="直線コネクタ 300"/>
        <xdr:cNvCxnSpPr/>
      </xdr:nvCxnSpPr>
      <xdr:spPr>
        <a:xfrm>
          <a:off x="7861300" y="673023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43688</xdr:rowOff>
    </xdr:from>
    <xdr:to>
      <xdr:col>41</xdr:col>
      <xdr:colOff>50800</xdr:colOff>
      <xdr:row>39</xdr:row>
      <xdr:rowOff>44450</xdr:rowOff>
    </xdr:to>
    <xdr:cxnSp macro="">
      <xdr:nvCxnSpPr>
        <xdr:cNvPr id="304" name="直線コネクタ 303"/>
        <xdr:cNvCxnSpPr/>
      </xdr:nvCxnSpPr>
      <xdr:spPr>
        <a:xfrm flipV="1">
          <a:off x="6972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18" name="楕円 317"/>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9" name="テキスト ボックス 318"/>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164338</xdr:rowOff>
    </xdr:from>
    <xdr:to>
      <xdr:col>41</xdr:col>
      <xdr:colOff>101600</xdr:colOff>
      <xdr:row>39</xdr:row>
      <xdr:rowOff>94488</xdr:rowOff>
    </xdr:to>
    <xdr:sp macro="" textlink="">
      <xdr:nvSpPr>
        <xdr:cNvPr id="320" name="楕円 319"/>
        <xdr:cNvSpPr/>
      </xdr:nvSpPr>
      <xdr:spPr>
        <a:xfrm>
          <a:off x="7810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85615</xdr:rowOff>
    </xdr:from>
    <xdr:ext cx="249299" cy="259045"/>
    <xdr:sp macro="" textlink="">
      <xdr:nvSpPr>
        <xdr:cNvPr id="321" name="テキスト ボックス 320"/>
        <xdr:cNvSpPr txBox="1"/>
      </xdr:nvSpPr>
      <xdr:spPr>
        <a:xfrm>
          <a:off x="7736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79039</xdr:rowOff>
    </xdr:from>
    <xdr:to>
      <xdr:col>55</xdr:col>
      <xdr:colOff>0</xdr:colOff>
      <xdr:row>57</xdr:row>
      <xdr:rowOff>158363</xdr:rowOff>
    </xdr:to>
    <xdr:cxnSp macro="">
      <xdr:nvCxnSpPr>
        <xdr:cNvPr id="354" name="直線コネクタ 353"/>
        <xdr:cNvCxnSpPr/>
      </xdr:nvCxnSpPr>
      <xdr:spPr>
        <a:xfrm flipV="1">
          <a:off x="9639300" y="9680239"/>
          <a:ext cx="838200" cy="2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5" name="農林水産業費平均値テキスト"/>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116693</xdr:rowOff>
    </xdr:from>
    <xdr:to>
      <xdr:col>50</xdr:col>
      <xdr:colOff>114300</xdr:colOff>
      <xdr:row>57</xdr:row>
      <xdr:rowOff>158363</xdr:rowOff>
    </xdr:to>
    <xdr:cxnSp macro="">
      <xdr:nvCxnSpPr>
        <xdr:cNvPr id="357" name="直線コネクタ 356"/>
        <xdr:cNvCxnSpPr/>
      </xdr:nvCxnSpPr>
      <xdr:spPr>
        <a:xfrm>
          <a:off x="8750300" y="9889343"/>
          <a:ext cx="889000" cy="4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59" name="テキスト ボックス 358"/>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116693</xdr:rowOff>
    </xdr:from>
    <xdr:to>
      <xdr:col>45</xdr:col>
      <xdr:colOff>177800</xdr:colOff>
      <xdr:row>57</xdr:row>
      <xdr:rowOff>133985</xdr:rowOff>
    </xdr:to>
    <xdr:cxnSp macro="">
      <xdr:nvCxnSpPr>
        <xdr:cNvPr id="360" name="直線コネクタ 359"/>
        <xdr:cNvCxnSpPr/>
      </xdr:nvCxnSpPr>
      <xdr:spPr>
        <a:xfrm flipV="1">
          <a:off x="7861300" y="9889343"/>
          <a:ext cx="8890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2" name="テキスト ボックス 361"/>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133985</xdr:rowOff>
    </xdr:from>
    <xdr:to>
      <xdr:col>41</xdr:col>
      <xdr:colOff>50800</xdr:colOff>
      <xdr:row>58</xdr:row>
      <xdr:rowOff>58678</xdr:rowOff>
    </xdr:to>
    <xdr:cxnSp macro="">
      <xdr:nvCxnSpPr>
        <xdr:cNvPr id="363" name="直線コネクタ 362"/>
        <xdr:cNvCxnSpPr/>
      </xdr:nvCxnSpPr>
      <xdr:spPr>
        <a:xfrm flipV="1">
          <a:off x="6972300" y="9906635"/>
          <a:ext cx="889000" cy="9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160972</xdr:rowOff>
    </xdr:from>
    <xdr:ext cx="469744" cy="259045"/>
    <xdr:sp macro="" textlink="">
      <xdr:nvSpPr>
        <xdr:cNvPr id="365" name="テキスト ボックス 364"/>
        <xdr:cNvSpPr txBox="1"/>
      </xdr:nvSpPr>
      <xdr:spPr>
        <a:xfrm>
          <a:off x="7626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132788</xdr:rowOff>
    </xdr:from>
    <xdr:ext cx="534377" cy="259045"/>
    <xdr:sp macro="" textlink="">
      <xdr:nvSpPr>
        <xdr:cNvPr id="367" name="テキスト ボックス 366"/>
        <xdr:cNvSpPr txBox="1"/>
      </xdr:nvSpPr>
      <xdr:spPr>
        <a:xfrm>
          <a:off x="6705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28239</xdr:rowOff>
    </xdr:from>
    <xdr:to>
      <xdr:col>55</xdr:col>
      <xdr:colOff>50800</xdr:colOff>
      <xdr:row>56</xdr:row>
      <xdr:rowOff>129839</xdr:rowOff>
    </xdr:to>
    <xdr:sp macro="" textlink="">
      <xdr:nvSpPr>
        <xdr:cNvPr id="373" name="楕円 372"/>
        <xdr:cNvSpPr/>
      </xdr:nvSpPr>
      <xdr:spPr>
        <a:xfrm>
          <a:off x="10426700" y="962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51116</xdr:rowOff>
    </xdr:from>
    <xdr:ext cx="534377" cy="259045"/>
    <xdr:sp macro="" textlink="">
      <xdr:nvSpPr>
        <xdr:cNvPr id="374" name="農林水産業費該当値テキスト"/>
        <xdr:cNvSpPr txBox="1"/>
      </xdr:nvSpPr>
      <xdr:spPr>
        <a:xfrm>
          <a:off x="10528300" y="948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107563</xdr:rowOff>
    </xdr:from>
    <xdr:to>
      <xdr:col>50</xdr:col>
      <xdr:colOff>165100</xdr:colOff>
      <xdr:row>58</xdr:row>
      <xdr:rowOff>37713</xdr:rowOff>
    </xdr:to>
    <xdr:sp macro="" textlink="">
      <xdr:nvSpPr>
        <xdr:cNvPr id="375" name="楕円 374"/>
        <xdr:cNvSpPr/>
      </xdr:nvSpPr>
      <xdr:spPr>
        <a:xfrm>
          <a:off x="9588500" y="98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54240</xdr:rowOff>
    </xdr:from>
    <xdr:ext cx="534377" cy="259045"/>
    <xdr:sp macro="" textlink="">
      <xdr:nvSpPr>
        <xdr:cNvPr id="376" name="テキスト ボックス 375"/>
        <xdr:cNvSpPr txBox="1"/>
      </xdr:nvSpPr>
      <xdr:spPr>
        <a:xfrm>
          <a:off x="9372111" y="965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65893</xdr:rowOff>
    </xdr:from>
    <xdr:to>
      <xdr:col>46</xdr:col>
      <xdr:colOff>38100</xdr:colOff>
      <xdr:row>57</xdr:row>
      <xdr:rowOff>167493</xdr:rowOff>
    </xdr:to>
    <xdr:sp macro="" textlink="">
      <xdr:nvSpPr>
        <xdr:cNvPr id="377" name="楕円 376"/>
        <xdr:cNvSpPr/>
      </xdr:nvSpPr>
      <xdr:spPr>
        <a:xfrm>
          <a:off x="8699500" y="983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12570</xdr:rowOff>
    </xdr:from>
    <xdr:ext cx="534377" cy="259045"/>
    <xdr:sp macro="" textlink="">
      <xdr:nvSpPr>
        <xdr:cNvPr id="378" name="テキスト ボックス 377"/>
        <xdr:cNvSpPr txBox="1"/>
      </xdr:nvSpPr>
      <xdr:spPr>
        <a:xfrm>
          <a:off x="8483111" y="9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83185</xdr:rowOff>
    </xdr:from>
    <xdr:to>
      <xdr:col>41</xdr:col>
      <xdr:colOff>101600</xdr:colOff>
      <xdr:row>58</xdr:row>
      <xdr:rowOff>13335</xdr:rowOff>
    </xdr:to>
    <xdr:sp macro="" textlink="">
      <xdr:nvSpPr>
        <xdr:cNvPr id="379" name="楕円 378"/>
        <xdr:cNvSpPr/>
      </xdr:nvSpPr>
      <xdr:spPr>
        <a:xfrm>
          <a:off x="78105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29862</xdr:rowOff>
    </xdr:from>
    <xdr:ext cx="534377" cy="259045"/>
    <xdr:sp macro="" textlink="">
      <xdr:nvSpPr>
        <xdr:cNvPr id="380" name="テキスト ボックス 379"/>
        <xdr:cNvSpPr txBox="1"/>
      </xdr:nvSpPr>
      <xdr:spPr>
        <a:xfrm>
          <a:off x="7594111" y="96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7878</xdr:rowOff>
    </xdr:from>
    <xdr:to>
      <xdr:col>36</xdr:col>
      <xdr:colOff>165100</xdr:colOff>
      <xdr:row>58</xdr:row>
      <xdr:rowOff>109478</xdr:rowOff>
    </xdr:to>
    <xdr:sp macro="" textlink="">
      <xdr:nvSpPr>
        <xdr:cNvPr id="381" name="楕円 380"/>
        <xdr:cNvSpPr/>
      </xdr:nvSpPr>
      <xdr:spPr>
        <a:xfrm>
          <a:off x="6921500" y="995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126005</xdr:rowOff>
    </xdr:from>
    <xdr:ext cx="534377" cy="259045"/>
    <xdr:sp macro="" textlink="">
      <xdr:nvSpPr>
        <xdr:cNvPr id="382" name="テキスト ボックス 381"/>
        <xdr:cNvSpPr txBox="1"/>
      </xdr:nvSpPr>
      <xdr:spPr>
        <a:xfrm>
          <a:off x="6705111" y="972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12409</xdr:rowOff>
    </xdr:from>
    <xdr:to>
      <xdr:col>55</xdr:col>
      <xdr:colOff>0</xdr:colOff>
      <xdr:row>79</xdr:row>
      <xdr:rowOff>24054</xdr:rowOff>
    </xdr:to>
    <xdr:cxnSp macro="">
      <xdr:nvCxnSpPr>
        <xdr:cNvPr id="411" name="直線コネクタ 410"/>
        <xdr:cNvCxnSpPr/>
      </xdr:nvCxnSpPr>
      <xdr:spPr>
        <a:xfrm>
          <a:off x="9639300" y="13556959"/>
          <a:ext cx="838200" cy="1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148946</xdr:rowOff>
    </xdr:from>
    <xdr:to>
      <xdr:col>50</xdr:col>
      <xdr:colOff>114300</xdr:colOff>
      <xdr:row>79</xdr:row>
      <xdr:rowOff>12409</xdr:rowOff>
    </xdr:to>
    <xdr:cxnSp macro="">
      <xdr:nvCxnSpPr>
        <xdr:cNvPr id="414" name="直線コネクタ 413"/>
        <xdr:cNvCxnSpPr/>
      </xdr:nvCxnSpPr>
      <xdr:spPr>
        <a:xfrm>
          <a:off x="8750300" y="13350596"/>
          <a:ext cx="889000" cy="20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148946</xdr:rowOff>
    </xdr:from>
    <xdr:to>
      <xdr:col>45</xdr:col>
      <xdr:colOff>177800</xdr:colOff>
      <xdr:row>78</xdr:row>
      <xdr:rowOff>81547</xdr:rowOff>
    </xdr:to>
    <xdr:cxnSp macro="">
      <xdr:nvCxnSpPr>
        <xdr:cNvPr id="417" name="直線コネクタ 416"/>
        <xdr:cNvCxnSpPr/>
      </xdr:nvCxnSpPr>
      <xdr:spPr>
        <a:xfrm flipV="1">
          <a:off x="7861300" y="13350596"/>
          <a:ext cx="889000" cy="10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19" name="テキスト ボックス 418"/>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81547</xdr:rowOff>
    </xdr:from>
    <xdr:to>
      <xdr:col>41</xdr:col>
      <xdr:colOff>50800</xdr:colOff>
      <xdr:row>79</xdr:row>
      <xdr:rowOff>32386</xdr:rowOff>
    </xdr:to>
    <xdr:cxnSp macro="">
      <xdr:nvCxnSpPr>
        <xdr:cNvPr id="420" name="直線コネクタ 419"/>
        <xdr:cNvCxnSpPr/>
      </xdr:nvCxnSpPr>
      <xdr:spPr>
        <a:xfrm flipV="1">
          <a:off x="6972300" y="13454647"/>
          <a:ext cx="889000" cy="1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144704</xdr:rowOff>
    </xdr:from>
    <xdr:to>
      <xdr:col>55</xdr:col>
      <xdr:colOff>50800</xdr:colOff>
      <xdr:row>79</xdr:row>
      <xdr:rowOff>74854</xdr:rowOff>
    </xdr:to>
    <xdr:sp macro="" textlink="">
      <xdr:nvSpPr>
        <xdr:cNvPr id="430" name="楕円 429"/>
        <xdr:cNvSpPr/>
      </xdr:nvSpPr>
      <xdr:spPr>
        <a:xfrm>
          <a:off x="10426700" y="135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59631</xdr:rowOff>
    </xdr:from>
    <xdr:ext cx="469744" cy="259045"/>
    <xdr:sp macro="" textlink="">
      <xdr:nvSpPr>
        <xdr:cNvPr id="431" name="商工費該当値テキスト"/>
        <xdr:cNvSpPr txBox="1"/>
      </xdr:nvSpPr>
      <xdr:spPr>
        <a:xfrm>
          <a:off x="10528300" y="1343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133059</xdr:rowOff>
    </xdr:from>
    <xdr:to>
      <xdr:col>50</xdr:col>
      <xdr:colOff>165100</xdr:colOff>
      <xdr:row>79</xdr:row>
      <xdr:rowOff>63209</xdr:rowOff>
    </xdr:to>
    <xdr:sp macro="" textlink="">
      <xdr:nvSpPr>
        <xdr:cNvPr id="432" name="楕円 431"/>
        <xdr:cNvSpPr/>
      </xdr:nvSpPr>
      <xdr:spPr>
        <a:xfrm>
          <a:off x="9588500" y="135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54336</xdr:rowOff>
    </xdr:from>
    <xdr:ext cx="469744" cy="259045"/>
    <xdr:sp macro="" textlink="">
      <xdr:nvSpPr>
        <xdr:cNvPr id="433" name="テキスト ボックス 432"/>
        <xdr:cNvSpPr txBox="1"/>
      </xdr:nvSpPr>
      <xdr:spPr>
        <a:xfrm>
          <a:off x="9404428" y="1359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98146</xdr:rowOff>
    </xdr:from>
    <xdr:to>
      <xdr:col>46</xdr:col>
      <xdr:colOff>38100</xdr:colOff>
      <xdr:row>78</xdr:row>
      <xdr:rowOff>28296</xdr:rowOff>
    </xdr:to>
    <xdr:sp macro="" textlink="">
      <xdr:nvSpPr>
        <xdr:cNvPr id="434" name="楕円 433"/>
        <xdr:cNvSpPr/>
      </xdr:nvSpPr>
      <xdr:spPr>
        <a:xfrm>
          <a:off x="8699500" y="1329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44823</xdr:rowOff>
    </xdr:from>
    <xdr:ext cx="534377" cy="259045"/>
    <xdr:sp macro="" textlink="">
      <xdr:nvSpPr>
        <xdr:cNvPr id="435" name="テキスト ボックス 434"/>
        <xdr:cNvSpPr txBox="1"/>
      </xdr:nvSpPr>
      <xdr:spPr>
        <a:xfrm>
          <a:off x="8483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30747</xdr:rowOff>
    </xdr:from>
    <xdr:to>
      <xdr:col>41</xdr:col>
      <xdr:colOff>101600</xdr:colOff>
      <xdr:row>78</xdr:row>
      <xdr:rowOff>132347</xdr:rowOff>
    </xdr:to>
    <xdr:sp macro="" textlink="">
      <xdr:nvSpPr>
        <xdr:cNvPr id="436" name="楕円 435"/>
        <xdr:cNvSpPr/>
      </xdr:nvSpPr>
      <xdr:spPr>
        <a:xfrm>
          <a:off x="7810500" y="1340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148874</xdr:rowOff>
    </xdr:from>
    <xdr:ext cx="534377" cy="259045"/>
    <xdr:sp macro="" textlink="">
      <xdr:nvSpPr>
        <xdr:cNvPr id="437" name="テキスト ボックス 436"/>
        <xdr:cNvSpPr txBox="1"/>
      </xdr:nvSpPr>
      <xdr:spPr>
        <a:xfrm>
          <a:off x="7594111" y="1317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153036</xdr:rowOff>
    </xdr:from>
    <xdr:to>
      <xdr:col>36</xdr:col>
      <xdr:colOff>165100</xdr:colOff>
      <xdr:row>79</xdr:row>
      <xdr:rowOff>83186</xdr:rowOff>
    </xdr:to>
    <xdr:sp macro="" textlink="">
      <xdr:nvSpPr>
        <xdr:cNvPr id="438" name="楕円 437"/>
        <xdr:cNvSpPr/>
      </xdr:nvSpPr>
      <xdr:spPr>
        <a:xfrm>
          <a:off x="6921500" y="135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74313</xdr:rowOff>
    </xdr:from>
    <xdr:ext cx="378565" cy="259045"/>
    <xdr:sp macro="" textlink="">
      <xdr:nvSpPr>
        <xdr:cNvPr id="439" name="テキスト ボックス 438"/>
        <xdr:cNvSpPr txBox="1"/>
      </xdr:nvSpPr>
      <xdr:spPr>
        <a:xfrm>
          <a:off x="6783017" y="13618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71599</xdr:rowOff>
    </xdr:from>
    <xdr:to>
      <xdr:col>55</xdr:col>
      <xdr:colOff>0</xdr:colOff>
      <xdr:row>96</xdr:row>
      <xdr:rowOff>79578</xdr:rowOff>
    </xdr:to>
    <xdr:cxnSp macro="">
      <xdr:nvCxnSpPr>
        <xdr:cNvPr id="470" name="直線コネクタ 469"/>
        <xdr:cNvCxnSpPr/>
      </xdr:nvCxnSpPr>
      <xdr:spPr>
        <a:xfrm>
          <a:off x="9639300" y="16530799"/>
          <a:ext cx="838200" cy="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108083</xdr:rowOff>
    </xdr:from>
    <xdr:ext cx="534377" cy="259045"/>
    <xdr:sp macro="" textlink="">
      <xdr:nvSpPr>
        <xdr:cNvPr id="471" name="土木費平均値テキスト"/>
        <xdr:cNvSpPr txBox="1"/>
      </xdr:nvSpPr>
      <xdr:spPr>
        <a:xfrm>
          <a:off x="10528300" y="16567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146416</xdr:rowOff>
    </xdr:from>
    <xdr:to>
      <xdr:col>50</xdr:col>
      <xdr:colOff>114300</xdr:colOff>
      <xdr:row>96</xdr:row>
      <xdr:rowOff>71599</xdr:rowOff>
    </xdr:to>
    <xdr:cxnSp macro="">
      <xdr:nvCxnSpPr>
        <xdr:cNvPr id="473" name="直線コネクタ 472"/>
        <xdr:cNvCxnSpPr/>
      </xdr:nvCxnSpPr>
      <xdr:spPr>
        <a:xfrm>
          <a:off x="8750300" y="16434166"/>
          <a:ext cx="889000" cy="9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5" name="テキスト ボックス 474"/>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146416</xdr:rowOff>
    </xdr:from>
    <xdr:to>
      <xdr:col>45</xdr:col>
      <xdr:colOff>177800</xdr:colOff>
      <xdr:row>96</xdr:row>
      <xdr:rowOff>44036</xdr:rowOff>
    </xdr:to>
    <xdr:cxnSp macro="">
      <xdr:nvCxnSpPr>
        <xdr:cNvPr id="476" name="直線コネクタ 475"/>
        <xdr:cNvCxnSpPr/>
      </xdr:nvCxnSpPr>
      <xdr:spPr>
        <a:xfrm flipV="1">
          <a:off x="7861300" y="16434166"/>
          <a:ext cx="889000" cy="6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78" name="テキスト ボックス 477"/>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144218</xdr:rowOff>
    </xdr:from>
    <xdr:to>
      <xdr:col>41</xdr:col>
      <xdr:colOff>50800</xdr:colOff>
      <xdr:row>96</xdr:row>
      <xdr:rowOff>44036</xdr:rowOff>
    </xdr:to>
    <xdr:cxnSp macro="">
      <xdr:nvCxnSpPr>
        <xdr:cNvPr id="479" name="直線コネクタ 478"/>
        <xdr:cNvCxnSpPr/>
      </xdr:nvCxnSpPr>
      <xdr:spPr>
        <a:xfrm>
          <a:off x="6972300" y="16431968"/>
          <a:ext cx="889000" cy="7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1" name="テキスト ボックス 480"/>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3" name="テキスト ボックス 482"/>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28778</xdr:rowOff>
    </xdr:from>
    <xdr:to>
      <xdr:col>55</xdr:col>
      <xdr:colOff>50800</xdr:colOff>
      <xdr:row>96</xdr:row>
      <xdr:rowOff>130378</xdr:rowOff>
    </xdr:to>
    <xdr:sp macro="" textlink="">
      <xdr:nvSpPr>
        <xdr:cNvPr id="489" name="楕円 488"/>
        <xdr:cNvSpPr/>
      </xdr:nvSpPr>
      <xdr:spPr>
        <a:xfrm>
          <a:off x="10426700" y="164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51655</xdr:rowOff>
    </xdr:from>
    <xdr:ext cx="534377" cy="259045"/>
    <xdr:sp macro="" textlink="">
      <xdr:nvSpPr>
        <xdr:cNvPr id="490" name="土木費該当値テキスト"/>
        <xdr:cNvSpPr txBox="1"/>
      </xdr:nvSpPr>
      <xdr:spPr>
        <a:xfrm>
          <a:off x="10528300" y="163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20799</xdr:rowOff>
    </xdr:from>
    <xdr:to>
      <xdr:col>50</xdr:col>
      <xdr:colOff>165100</xdr:colOff>
      <xdr:row>96</xdr:row>
      <xdr:rowOff>122399</xdr:rowOff>
    </xdr:to>
    <xdr:sp macro="" textlink="">
      <xdr:nvSpPr>
        <xdr:cNvPr id="491" name="楕円 490"/>
        <xdr:cNvSpPr/>
      </xdr:nvSpPr>
      <xdr:spPr>
        <a:xfrm>
          <a:off x="9588500" y="164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138926</xdr:rowOff>
    </xdr:from>
    <xdr:ext cx="534377" cy="259045"/>
    <xdr:sp macro="" textlink="">
      <xdr:nvSpPr>
        <xdr:cNvPr id="492" name="テキスト ボックス 491"/>
        <xdr:cNvSpPr txBox="1"/>
      </xdr:nvSpPr>
      <xdr:spPr>
        <a:xfrm>
          <a:off x="9372111" y="1625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95616</xdr:rowOff>
    </xdr:from>
    <xdr:to>
      <xdr:col>46</xdr:col>
      <xdr:colOff>38100</xdr:colOff>
      <xdr:row>96</xdr:row>
      <xdr:rowOff>25766</xdr:rowOff>
    </xdr:to>
    <xdr:sp macro="" textlink="">
      <xdr:nvSpPr>
        <xdr:cNvPr id="493" name="楕円 492"/>
        <xdr:cNvSpPr/>
      </xdr:nvSpPr>
      <xdr:spPr>
        <a:xfrm>
          <a:off x="8699500" y="163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42293</xdr:rowOff>
    </xdr:from>
    <xdr:ext cx="534377" cy="259045"/>
    <xdr:sp macro="" textlink="">
      <xdr:nvSpPr>
        <xdr:cNvPr id="494" name="テキスト ボックス 493"/>
        <xdr:cNvSpPr txBox="1"/>
      </xdr:nvSpPr>
      <xdr:spPr>
        <a:xfrm>
          <a:off x="8483111" y="1615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164686</xdr:rowOff>
    </xdr:from>
    <xdr:to>
      <xdr:col>41</xdr:col>
      <xdr:colOff>101600</xdr:colOff>
      <xdr:row>96</xdr:row>
      <xdr:rowOff>94836</xdr:rowOff>
    </xdr:to>
    <xdr:sp macro="" textlink="">
      <xdr:nvSpPr>
        <xdr:cNvPr id="495" name="楕円 494"/>
        <xdr:cNvSpPr/>
      </xdr:nvSpPr>
      <xdr:spPr>
        <a:xfrm>
          <a:off x="7810500" y="1645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111363</xdr:rowOff>
    </xdr:from>
    <xdr:ext cx="534377" cy="259045"/>
    <xdr:sp macro="" textlink="">
      <xdr:nvSpPr>
        <xdr:cNvPr id="496" name="テキスト ボックス 495"/>
        <xdr:cNvSpPr txBox="1"/>
      </xdr:nvSpPr>
      <xdr:spPr>
        <a:xfrm>
          <a:off x="7594111" y="1622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93418</xdr:rowOff>
    </xdr:from>
    <xdr:to>
      <xdr:col>36</xdr:col>
      <xdr:colOff>165100</xdr:colOff>
      <xdr:row>96</xdr:row>
      <xdr:rowOff>23568</xdr:rowOff>
    </xdr:to>
    <xdr:sp macro="" textlink="">
      <xdr:nvSpPr>
        <xdr:cNvPr id="497" name="楕円 496"/>
        <xdr:cNvSpPr/>
      </xdr:nvSpPr>
      <xdr:spPr>
        <a:xfrm>
          <a:off x="6921500" y="1638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40095</xdr:rowOff>
    </xdr:from>
    <xdr:ext cx="534377" cy="259045"/>
    <xdr:sp macro="" textlink="">
      <xdr:nvSpPr>
        <xdr:cNvPr id="498" name="テキスト ボックス 497"/>
        <xdr:cNvSpPr txBox="1"/>
      </xdr:nvSpPr>
      <xdr:spPr>
        <a:xfrm>
          <a:off x="6705111" y="1615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88265</xdr:rowOff>
    </xdr:from>
    <xdr:to>
      <xdr:col>85</xdr:col>
      <xdr:colOff>127000</xdr:colOff>
      <xdr:row>36</xdr:row>
      <xdr:rowOff>91145</xdr:rowOff>
    </xdr:to>
    <xdr:cxnSp macro="">
      <xdr:nvCxnSpPr>
        <xdr:cNvPr id="525" name="直線コネクタ 524"/>
        <xdr:cNvCxnSpPr/>
      </xdr:nvCxnSpPr>
      <xdr:spPr>
        <a:xfrm>
          <a:off x="15481300" y="6260465"/>
          <a:ext cx="8382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88265</xdr:rowOff>
    </xdr:from>
    <xdr:to>
      <xdr:col>81</xdr:col>
      <xdr:colOff>50800</xdr:colOff>
      <xdr:row>36</xdr:row>
      <xdr:rowOff>93683</xdr:rowOff>
    </xdr:to>
    <xdr:cxnSp macro="">
      <xdr:nvCxnSpPr>
        <xdr:cNvPr id="528" name="直線コネクタ 527"/>
        <xdr:cNvCxnSpPr/>
      </xdr:nvCxnSpPr>
      <xdr:spPr>
        <a:xfrm flipV="1">
          <a:off x="14592300" y="6260465"/>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121481</xdr:rowOff>
    </xdr:from>
    <xdr:to>
      <xdr:col>76</xdr:col>
      <xdr:colOff>114300</xdr:colOff>
      <xdr:row>36</xdr:row>
      <xdr:rowOff>93683</xdr:rowOff>
    </xdr:to>
    <xdr:cxnSp macro="">
      <xdr:nvCxnSpPr>
        <xdr:cNvPr id="531" name="直線コネクタ 530"/>
        <xdr:cNvCxnSpPr/>
      </xdr:nvCxnSpPr>
      <xdr:spPr>
        <a:xfrm>
          <a:off x="13703300" y="5950781"/>
          <a:ext cx="889000" cy="31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121481</xdr:rowOff>
    </xdr:from>
    <xdr:to>
      <xdr:col>71</xdr:col>
      <xdr:colOff>177800</xdr:colOff>
      <xdr:row>35</xdr:row>
      <xdr:rowOff>143861</xdr:rowOff>
    </xdr:to>
    <xdr:cxnSp macro="">
      <xdr:nvCxnSpPr>
        <xdr:cNvPr id="534" name="直線コネクタ 533"/>
        <xdr:cNvCxnSpPr/>
      </xdr:nvCxnSpPr>
      <xdr:spPr>
        <a:xfrm flipV="1">
          <a:off x="12814300" y="5950781"/>
          <a:ext cx="889000" cy="19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156870</xdr:rowOff>
    </xdr:from>
    <xdr:ext cx="534377" cy="259045"/>
    <xdr:sp macro="" textlink="">
      <xdr:nvSpPr>
        <xdr:cNvPr id="536" name="テキスト ボックス 535"/>
        <xdr:cNvSpPr txBox="1"/>
      </xdr:nvSpPr>
      <xdr:spPr>
        <a:xfrm>
          <a:off x="13436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38" name="テキスト ボックス 537"/>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40345</xdr:rowOff>
    </xdr:from>
    <xdr:to>
      <xdr:col>85</xdr:col>
      <xdr:colOff>177800</xdr:colOff>
      <xdr:row>36</xdr:row>
      <xdr:rowOff>141945</xdr:rowOff>
    </xdr:to>
    <xdr:sp macro="" textlink="">
      <xdr:nvSpPr>
        <xdr:cNvPr id="544" name="楕円 543"/>
        <xdr:cNvSpPr/>
      </xdr:nvSpPr>
      <xdr:spPr>
        <a:xfrm>
          <a:off x="16268700" y="621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63222</xdr:rowOff>
    </xdr:from>
    <xdr:ext cx="534377" cy="259045"/>
    <xdr:sp macro="" textlink="">
      <xdr:nvSpPr>
        <xdr:cNvPr id="545" name="消防費該当値テキスト"/>
        <xdr:cNvSpPr txBox="1"/>
      </xdr:nvSpPr>
      <xdr:spPr>
        <a:xfrm>
          <a:off x="16370300" y="606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37465</xdr:rowOff>
    </xdr:from>
    <xdr:to>
      <xdr:col>81</xdr:col>
      <xdr:colOff>101600</xdr:colOff>
      <xdr:row>36</xdr:row>
      <xdr:rowOff>139065</xdr:rowOff>
    </xdr:to>
    <xdr:sp macro="" textlink="">
      <xdr:nvSpPr>
        <xdr:cNvPr id="546" name="楕円 545"/>
        <xdr:cNvSpPr/>
      </xdr:nvSpPr>
      <xdr:spPr>
        <a:xfrm>
          <a:off x="154305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155592</xdr:rowOff>
    </xdr:from>
    <xdr:ext cx="534377" cy="259045"/>
    <xdr:sp macro="" textlink="">
      <xdr:nvSpPr>
        <xdr:cNvPr id="547" name="テキスト ボックス 546"/>
        <xdr:cNvSpPr txBox="1"/>
      </xdr:nvSpPr>
      <xdr:spPr>
        <a:xfrm>
          <a:off x="15214111" y="598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42883</xdr:rowOff>
    </xdr:from>
    <xdr:to>
      <xdr:col>76</xdr:col>
      <xdr:colOff>165100</xdr:colOff>
      <xdr:row>36</xdr:row>
      <xdr:rowOff>144483</xdr:rowOff>
    </xdr:to>
    <xdr:sp macro="" textlink="">
      <xdr:nvSpPr>
        <xdr:cNvPr id="548" name="楕円 547"/>
        <xdr:cNvSpPr/>
      </xdr:nvSpPr>
      <xdr:spPr>
        <a:xfrm>
          <a:off x="14541500" y="62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161010</xdr:rowOff>
    </xdr:from>
    <xdr:ext cx="534377" cy="259045"/>
    <xdr:sp macro="" textlink="">
      <xdr:nvSpPr>
        <xdr:cNvPr id="549" name="テキスト ボックス 548"/>
        <xdr:cNvSpPr txBox="1"/>
      </xdr:nvSpPr>
      <xdr:spPr>
        <a:xfrm>
          <a:off x="14325111" y="599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70681</xdr:rowOff>
    </xdr:from>
    <xdr:to>
      <xdr:col>72</xdr:col>
      <xdr:colOff>38100</xdr:colOff>
      <xdr:row>35</xdr:row>
      <xdr:rowOff>831</xdr:rowOff>
    </xdr:to>
    <xdr:sp macro="" textlink="">
      <xdr:nvSpPr>
        <xdr:cNvPr id="550" name="楕円 549"/>
        <xdr:cNvSpPr/>
      </xdr:nvSpPr>
      <xdr:spPr>
        <a:xfrm>
          <a:off x="13652500" y="589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17358</xdr:rowOff>
    </xdr:from>
    <xdr:ext cx="534377" cy="259045"/>
    <xdr:sp macro="" textlink="">
      <xdr:nvSpPr>
        <xdr:cNvPr id="551" name="テキスト ボックス 550"/>
        <xdr:cNvSpPr txBox="1"/>
      </xdr:nvSpPr>
      <xdr:spPr>
        <a:xfrm>
          <a:off x="13436111" y="56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93061</xdr:rowOff>
    </xdr:from>
    <xdr:to>
      <xdr:col>67</xdr:col>
      <xdr:colOff>101600</xdr:colOff>
      <xdr:row>36</xdr:row>
      <xdr:rowOff>23211</xdr:rowOff>
    </xdr:to>
    <xdr:sp macro="" textlink="">
      <xdr:nvSpPr>
        <xdr:cNvPr id="552" name="楕円 551"/>
        <xdr:cNvSpPr/>
      </xdr:nvSpPr>
      <xdr:spPr>
        <a:xfrm>
          <a:off x="12763500" y="609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39738</xdr:rowOff>
    </xdr:from>
    <xdr:ext cx="534377" cy="259045"/>
    <xdr:sp macro="" textlink="">
      <xdr:nvSpPr>
        <xdr:cNvPr id="553" name="テキスト ボックス 552"/>
        <xdr:cNvSpPr txBox="1"/>
      </xdr:nvSpPr>
      <xdr:spPr>
        <a:xfrm>
          <a:off x="12547111" y="58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163144</xdr:rowOff>
    </xdr:from>
    <xdr:to>
      <xdr:col>85</xdr:col>
      <xdr:colOff>127000</xdr:colOff>
      <xdr:row>59</xdr:row>
      <xdr:rowOff>29464</xdr:rowOff>
    </xdr:to>
    <xdr:cxnSp macro="">
      <xdr:nvCxnSpPr>
        <xdr:cNvPr id="583" name="直線コネクタ 582"/>
        <xdr:cNvCxnSpPr/>
      </xdr:nvCxnSpPr>
      <xdr:spPr>
        <a:xfrm>
          <a:off x="15481300" y="10107244"/>
          <a:ext cx="838200" cy="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116777</xdr:rowOff>
    </xdr:from>
    <xdr:to>
      <xdr:col>81</xdr:col>
      <xdr:colOff>50800</xdr:colOff>
      <xdr:row>58</xdr:row>
      <xdr:rowOff>163144</xdr:rowOff>
    </xdr:to>
    <xdr:cxnSp macro="">
      <xdr:nvCxnSpPr>
        <xdr:cNvPr id="586" name="直線コネクタ 585"/>
        <xdr:cNvCxnSpPr/>
      </xdr:nvCxnSpPr>
      <xdr:spPr>
        <a:xfrm>
          <a:off x="14592300" y="10060877"/>
          <a:ext cx="889000" cy="4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116777</xdr:rowOff>
    </xdr:from>
    <xdr:to>
      <xdr:col>76</xdr:col>
      <xdr:colOff>114300</xdr:colOff>
      <xdr:row>59</xdr:row>
      <xdr:rowOff>19215</xdr:rowOff>
    </xdr:to>
    <xdr:cxnSp macro="">
      <xdr:nvCxnSpPr>
        <xdr:cNvPr id="589" name="直線コネクタ 588"/>
        <xdr:cNvCxnSpPr/>
      </xdr:nvCxnSpPr>
      <xdr:spPr>
        <a:xfrm flipV="1">
          <a:off x="13703300" y="10060877"/>
          <a:ext cx="889000" cy="7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61519</xdr:rowOff>
    </xdr:from>
    <xdr:to>
      <xdr:col>71</xdr:col>
      <xdr:colOff>177800</xdr:colOff>
      <xdr:row>59</xdr:row>
      <xdr:rowOff>19215</xdr:rowOff>
    </xdr:to>
    <xdr:cxnSp macro="">
      <xdr:nvCxnSpPr>
        <xdr:cNvPr id="592" name="直線コネクタ 591"/>
        <xdr:cNvCxnSpPr/>
      </xdr:nvCxnSpPr>
      <xdr:spPr>
        <a:xfrm>
          <a:off x="12814300" y="10005619"/>
          <a:ext cx="889000" cy="1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150114</xdr:rowOff>
    </xdr:from>
    <xdr:to>
      <xdr:col>85</xdr:col>
      <xdr:colOff>177800</xdr:colOff>
      <xdr:row>59</xdr:row>
      <xdr:rowOff>80264</xdr:rowOff>
    </xdr:to>
    <xdr:sp macro="" textlink="">
      <xdr:nvSpPr>
        <xdr:cNvPr id="602" name="楕円 601"/>
        <xdr:cNvSpPr/>
      </xdr:nvSpPr>
      <xdr:spPr>
        <a:xfrm>
          <a:off x="16268700" y="100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65041</xdr:rowOff>
    </xdr:from>
    <xdr:ext cx="534377" cy="259045"/>
    <xdr:sp macro="" textlink="">
      <xdr:nvSpPr>
        <xdr:cNvPr id="603" name="教育費該当値テキスト"/>
        <xdr:cNvSpPr txBox="1"/>
      </xdr:nvSpPr>
      <xdr:spPr>
        <a:xfrm>
          <a:off x="16370300" y="100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112344</xdr:rowOff>
    </xdr:from>
    <xdr:to>
      <xdr:col>81</xdr:col>
      <xdr:colOff>101600</xdr:colOff>
      <xdr:row>59</xdr:row>
      <xdr:rowOff>42494</xdr:rowOff>
    </xdr:to>
    <xdr:sp macro="" textlink="">
      <xdr:nvSpPr>
        <xdr:cNvPr id="604" name="楕円 603"/>
        <xdr:cNvSpPr/>
      </xdr:nvSpPr>
      <xdr:spPr>
        <a:xfrm>
          <a:off x="15430500" y="1005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33621</xdr:rowOff>
    </xdr:from>
    <xdr:ext cx="534377" cy="259045"/>
    <xdr:sp macro="" textlink="">
      <xdr:nvSpPr>
        <xdr:cNvPr id="605" name="テキスト ボックス 604"/>
        <xdr:cNvSpPr txBox="1"/>
      </xdr:nvSpPr>
      <xdr:spPr>
        <a:xfrm>
          <a:off x="15214111" y="1014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65977</xdr:rowOff>
    </xdr:from>
    <xdr:to>
      <xdr:col>76</xdr:col>
      <xdr:colOff>165100</xdr:colOff>
      <xdr:row>58</xdr:row>
      <xdr:rowOff>167577</xdr:rowOff>
    </xdr:to>
    <xdr:sp macro="" textlink="">
      <xdr:nvSpPr>
        <xdr:cNvPr id="606" name="楕円 605"/>
        <xdr:cNvSpPr/>
      </xdr:nvSpPr>
      <xdr:spPr>
        <a:xfrm>
          <a:off x="14541500" y="1001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158704</xdr:rowOff>
    </xdr:from>
    <xdr:ext cx="534377" cy="259045"/>
    <xdr:sp macro="" textlink="">
      <xdr:nvSpPr>
        <xdr:cNvPr id="607" name="テキスト ボックス 606"/>
        <xdr:cNvSpPr txBox="1"/>
      </xdr:nvSpPr>
      <xdr:spPr>
        <a:xfrm>
          <a:off x="14325111" y="10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139865</xdr:rowOff>
    </xdr:from>
    <xdr:to>
      <xdr:col>72</xdr:col>
      <xdr:colOff>38100</xdr:colOff>
      <xdr:row>59</xdr:row>
      <xdr:rowOff>70015</xdr:rowOff>
    </xdr:to>
    <xdr:sp macro="" textlink="">
      <xdr:nvSpPr>
        <xdr:cNvPr id="608" name="楕円 607"/>
        <xdr:cNvSpPr/>
      </xdr:nvSpPr>
      <xdr:spPr>
        <a:xfrm>
          <a:off x="13652500" y="1008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61142</xdr:rowOff>
    </xdr:from>
    <xdr:ext cx="534377" cy="259045"/>
    <xdr:sp macro="" textlink="">
      <xdr:nvSpPr>
        <xdr:cNvPr id="609" name="テキスト ボックス 608"/>
        <xdr:cNvSpPr txBox="1"/>
      </xdr:nvSpPr>
      <xdr:spPr>
        <a:xfrm>
          <a:off x="13436111" y="1017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10719</xdr:rowOff>
    </xdr:from>
    <xdr:to>
      <xdr:col>67</xdr:col>
      <xdr:colOff>101600</xdr:colOff>
      <xdr:row>58</xdr:row>
      <xdr:rowOff>112319</xdr:rowOff>
    </xdr:to>
    <xdr:sp macro="" textlink="">
      <xdr:nvSpPr>
        <xdr:cNvPr id="610" name="楕円 609"/>
        <xdr:cNvSpPr/>
      </xdr:nvSpPr>
      <xdr:spPr>
        <a:xfrm>
          <a:off x="12763500" y="995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103446</xdr:rowOff>
    </xdr:from>
    <xdr:ext cx="534377" cy="259045"/>
    <xdr:sp macro="" textlink="">
      <xdr:nvSpPr>
        <xdr:cNvPr id="611" name="テキスト ボックス 610"/>
        <xdr:cNvSpPr txBox="1"/>
      </xdr:nvSpPr>
      <xdr:spPr>
        <a:xfrm>
          <a:off x="12547111" y="1004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4677</xdr:rowOff>
    </xdr:from>
    <xdr:to>
      <xdr:col>85</xdr:col>
      <xdr:colOff>127000</xdr:colOff>
      <xdr:row>79</xdr:row>
      <xdr:rowOff>41005</xdr:rowOff>
    </xdr:to>
    <xdr:cxnSp macro="">
      <xdr:nvCxnSpPr>
        <xdr:cNvPr id="640" name="直線コネクタ 639"/>
        <xdr:cNvCxnSpPr/>
      </xdr:nvCxnSpPr>
      <xdr:spPr>
        <a:xfrm flipV="1">
          <a:off x="15481300" y="13549227"/>
          <a:ext cx="838200" cy="3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137834</xdr:rowOff>
    </xdr:from>
    <xdr:ext cx="469744" cy="259045"/>
    <xdr:sp macro="" textlink="">
      <xdr:nvSpPr>
        <xdr:cNvPr id="641" name="災害復旧費平均値テキスト"/>
        <xdr:cNvSpPr txBox="1"/>
      </xdr:nvSpPr>
      <xdr:spPr>
        <a:xfrm>
          <a:off x="16370300" y="1351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40838</xdr:rowOff>
    </xdr:from>
    <xdr:to>
      <xdr:col>81</xdr:col>
      <xdr:colOff>50800</xdr:colOff>
      <xdr:row>79</xdr:row>
      <xdr:rowOff>41005</xdr:rowOff>
    </xdr:to>
    <xdr:cxnSp macro="">
      <xdr:nvCxnSpPr>
        <xdr:cNvPr id="643" name="直線コネクタ 642"/>
        <xdr:cNvCxnSpPr/>
      </xdr:nvCxnSpPr>
      <xdr:spPr>
        <a:xfrm>
          <a:off x="14592300" y="13585388"/>
          <a:ext cx="8890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83774</xdr:rowOff>
    </xdr:from>
    <xdr:ext cx="378565" cy="259045"/>
    <xdr:sp macro="" textlink="">
      <xdr:nvSpPr>
        <xdr:cNvPr id="645" name="テキスト ボックス 644"/>
        <xdr:cNvSpPr txBox="1"/>
      </xdr:nvSpPr>
      <xdr:spPr>
        <a:xfrm>
          <a:off x="15292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40838</xdr:rowOff>
    </xdr:from>
    <xdr:to>
      <xdr:col>76</xdr:col>
      <xdr:colOff>114300</xdr:colOff>
      <xdr:row>79</xdr:row>
      <xdr:rowOff>42694</xdr:rowOff>
    </xdr:to>
    <xdr:cxnSp macro="">
      <xdr:nvCxnSpPr>
        <xdr:cNvPr id="646" name="直線コネクタ 645"/>
        <xdr:cNvCxnSpPr/>
      </xdr:nvCxnSpPr>
      <xdr:spPr>
        <a:xfrm flipV="1">
          <a:off x="13703300" y="13585388"/>
          <a:ext cx="889000" cy="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42613</xdr:rowOff>
    </xdr:from>
    <xdr:to>
      <xdr:col>71</xdr:col>
      <xdr:colOff>177800</xdr:colOff>
      <xdr:row>79</xdr:row>
      <xdr:rowOff>42694</xdr:rowOff>
    </xdr:to>
    <xdr:cxnSp macro="">
      <xdr:nvCxnSpPr>
        <xdr:cNvPr id="649" name="直線コネクタ 648"/>
        <xdr:cNvCxnSpPr/>
      </xdr:nvCxnSpPr>
      <xdr:spPr>
        <a:xfrm>
          <a:off x="12814300" y="13587163"/>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125327</xdr:rowOff>
    </xdr:from>
    <xdr:to>
      <xdr:col>85</xdr:col>
      <xdr:colOff>177800</xdr:colOff>
      <xdr:row>79</xdr:row>
      <xdr:rowOff>55477</xdr:rowOff>
    </xdr:to>
    <xdr:sp macro="" textlink="">
      <xdr:nvSpPr>
        <xdr:cNvPr id="659" name="楕円 658"/>
        <xdr:cNvSpPr/>
      </xdr:nvSpPr>
      <xdr:spPr>
        <a:xfrm>
          <a:off x="16268700" y="134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84704</xdr:rowOff>
    </xdr:from>
    <xdr:ext cx="534377" cy="259045"/>
    <xdr:sp macro="" textlink="">
      <xdr:nvSpPr>
        <xdr:cNvPr id="660" name="災害復旧費該当値テキスト"/>
        <xdr:cNvSpPr txBox="1"/>
      </xdr:nvSpPr>
      <xdr:spPr>
        <a:xfrm>
          <a:off x="16370300" y="1328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161655</xdr:rowOff>
    </xdr:from>
    <xdr:to>
      <xdr:col>81</xdr:col>
      <xdr:colOff>101600</xdr:colOff>
      <xdr:row>79</xdr:row>
      <xdr:rowOff>91805</xdr:rowOff>
    </xdr:to>
    <xdr:sp macro="" textlink="">
      <xdr:nvSpPr>
        <xdr:cNvPr id="661" name="楕円 660"/>
        <xdr:cNvSpPr/>
      </xdr:nvSpPr>
      <xdr:spPr>
        <a:xfrm>
          <a:off x="15430500" y="1353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108332</xdr:rowOff>
    </xdr:from>
    <xdr:ext cx="378565" cy="259045"/>
    <xdr:sp macro="" textlink="">
      <xdr:nvSpPr>
        <xdr:cNvPr id="662" name="テキスト ボックス 661"/>
        <xdr:cNvSpPr txBox="1"/>
      </xdr:nvSpPr>
      <xdr:spPr>
        <a:xfrm>
          <a:off x="15292017" y="13309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161488</xdr:rowOff>
    </xdr:from>
    <xdr:to>
      <xdr:col>76</xdr:col>
      <xdr:colOff>165100</xdr:colOff>
      <xdr:row>79</xdr:row>
      <xdr:rowOff>91638</xdr:rowOff>
    </xdr:to>
    <xdr:sp macro="" textlink="">
      <xdr:nvSpPr>
        <xdr:cNvPr id="663" name="楕円 662"/>
        <xdr:cNvSpPr/>
      </xdr:nvSpPr>
      <xdr:spPr>
        <a:xfrm>
          <a:off x="14541500" y="135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82765</xdr:rowOff>
    </xdr:from>
    <xdr:ext cx="378565" cy="259045"/>
    <xdr:sp macro="" textlink="">
      <xdr:nvSpPr>
        <xdr:cNvPr id="664" name="テキスト ボックス 663"/>
        <xdr:cNvSpPr txBox="1"/>
      </xdr:nvSpPr>
      <xdr:spPr>
        <a:xfrm>
          <a:off x="14403017" y="13627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163344</xdr:rowOff>
    </xdr:from>
    <xdr:to>
      <xdr:col>72</xdr:col>
      <xdr:colOff>38100</xdr:colOff>
      <xdr:row>79</xdr:row>
      <xdr:rowOff>93494</xdr:rowOff>
    </xdr:to>
    <xdr:sp macro="" textlink="">
      <xdr:nvSpPr>
        <xdr:cNvPr id="665" name="楕円 664"/>
        <xdr:cNvSpPr/>
      </xdr:nvSpPr>
      <xdr:spPr>
        <a:xfrm>
          <a:off x="13652500" y="1353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84621</xdr:rowOff>
    </xdr:from>
    <xdr:ext cx="378565" cy="259045"/>
    <xdr:sp macro="" textlink="">
      <xdr:nvSpPr>
        <xdr:cNvPr id="666" name="テキスト ボックス 665"/>
        <xdr:cNvSpPr txBox="1"/>
      </xdr:nvSpPr>
      <xdr:spPr>
        <a:xfrm>
          <a:off x="13514017" y="13629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163263</xdr:rowOff>
    </xdr:from>
    <xdr:to>
      <xdr:col>67</xdr:col>
      <xdr:colOff>101600</xdr:colOff>
      <xdr:row>79</xdr:row>
      <xdr:rowOff>93413</xdr:rowOff>
    </xdr:to>
    <xdr:sp macro="" textlink="">
      <xdr:nvSpPr>
        <xdr:cNvPr id="667" name="楕円 666"/>
        <xdr:cNvSpPr/>
      </xdr:nvSpPr>
      <xdr:spPr>
        <a:xfrm>
          <a:off x="12763500" y="1353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84540</xdr:rowOff>
    </xdr:from>
    <xdr:ext cx="378565" cy="259045"/>
    <xdr:sp macro="" textlink="">
      <xdr:nvSpPr>
        <xdr:cNvPr id="668" name="テキスト ボックス 667"/>
        <xdr:cNvSpPr txBox="1"/>
      </xdr:nvSpPr>
      <xdr:spPr>
        <a:xfrm>
          <a:off x="12625017" y="13629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107708</xdr:rowOff>
    </xdr:from>
    <xdr:to>
      <xdr:col>85</xdr:col>
      <xdr:colOff>127000</xdr:colOff>
      <xdr:row>95</xdr:row>
      <xdr:rowOff>7620</xdr:rowOff>
    </xdr:to>
    <xdr:cxnSp macro="">
      <xdr:nvCxnSpPr>
        <xdr:cNvPr id="697" name="直線コネクタ 696"/>
        <xdr:cNvCxnSpPr/>
      </xdr:nvCxnSpPr>
      <xdr:spPr>
        <a:xfrm flipV="1">
          <a:off x="15481300" y="16224008"/>
          <a:ext cx="838200" cy="7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78351</xdr:rowOff>
    </xdr:from>
    <xdr:ext cx="534377" cy="259045"/>
    <xdr:sp macro="" textlink="">
      <xdr:nvSpPr>
        <xdr:cNvPr id="698" name="公債費平均値テキスト"/>
        <xdr:cNvSpPr txBox="1"/>
      </xdr:nvSpPr>
      <xdr:spPr>
        <a:xfrm>
          <a:off x="16370300" y="16537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127939</xdr:rowOff>
    </xdr:from>
    <xdr:to>
      <xdr:col>81</xdr:col>
      <xdr:colOff>50800</xdr:colOff>
      <xdr:row>95</xdr:row>
      <xdr:rowOff>7620</xdr:rowOff>
    </xdr:to>
    <xdr:cxnSp macro="">
      <xdr:nvCxnSpPr>
        <xdr:cNvPr id="700" name="直線コネクタ 699"/>
        <xdr:cNvCxnSpPr/>
      </xdr:nvCxnSpPr>
      <xdr:spPr>
        <a:xfrm>
          <a:off x="14592300" y="16244239"/>
          <a:ext cx="889000" cy="5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2" name="テキスト ボックス 701"/>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127939</xdr:rowOff>
    </xdr:from>
    <xdr:to>
      <xdr:col>76</xdr:col>
      <xdr:colOff>114300</xdr:colOff>
      <xdr:row>95</xdr:row>
      <xdr:rowOff>30290</xdr:rowOff>
    </xdr:to>
    <xdr:cxnSp macro="">
      <xdr:nvCxnSpPr>
        <xdr:cNvPr id="703" name="直線コネクタ 702"/>
        <xdr:cNvCxnSpPr/>
      </xdr:nvCxnSpPr>
      <xdr:spPr>
        <a:xfrm flipV="1">
          <a:off x="13703300" y="16244239"/>
          <a:ext cx="889000" cy="7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26103</xdr:rowOff>
    </xdr:from>
    <xdr:ext cx="534377" cy="259045"/>
    <xdr:sp macro="" textlink="">
      <xdr:nvSpPr>
        <xdr:cNvPr id="705" name="テキスト ボックス 704"/>
        <xdr:cNvSpPr txBox="1"/>
      </xdr:nvSpPr>
      <xdr:spPr>
        <a:xfrm>
          <a:off x="14325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148400</xdr:rowOff>
    </xdr:from>
    <xdr:to>
      <xdr:col>71</xdr:col>
      <xdr:colOff>177800</xdr:colOff>
      <xdr:row>95</xdr:row>
      <xdr:rowOff>30290</xdr:rowOff>
    </xdr:to>
    <xdr:cxnSp macro="">
      <xdr:nvCxnSpPr>
        <xdr:cNvPr id="706" name="直線コネクタ 705"/>
        <xdr:cNvCxnSpPr/>
      </xdr:nvCxnSpPr>
      <xdr:spPr>
        <a:xfrm>
          <a:off x="12814300" y="16264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08" name="テキスト ボックス 707"/>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165816</xdr:rowOff>
    </xdr:from>
    <xdr:ext cx="534377" cy="259045"/>
    <xdr:sp macro="" textlink="">
      <xdr:nvSpPr>
        <xdr:cNvPr id="710" name="テキスト ボックス 709"/>
        <xdr:cNvSpPr txBox="1"/>
      </xdr:nvSpPr>
      <xdr:spPr>
        <a:xfrm>
          <a:off x="12547111"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56908</xdr:rowOff>
    </xdr:from>
    <xdr:to>
      <xdr:col>85</xdr:col>
      <xdr:colOff>177800</xdr:colOff>
      <xdr:row>94</xdr:row>
      <xdr:rowOff>158508</xdr:rowOff>
    </xdr:to>
    <xdr:sp macro="" textlink="">
      <xdr:nvSpPr>
        <xdr:cNvPr id="716" name="楕円 715"/>
        <xdr:cNvSpPr/>
      </xdr:nvSpPr>
      <xdr:spPr>
        <a:xfrm>
          <a:off x="16268700" y="1617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79785</xdr:rowOff>
    </xdr:from>
    <xdr:ext cx="534377" cy="259045"/>
    <xdr:sp macro="" textlink="">
      <xdr:nvSpPr>
        <xdr:cNvPr id="717" name="公債費該当値テキスト"/>
        <xdr:cNvSpPr txBox="1"/>
      </xdr:nvSpPr>
      <xdr:spPr>
        <a:xfrm>
          <a:off x="16370300" y="160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128270</xdr:rowOff>
    </xdr:from>
    <xdr:to>
      <xdr:col>81</xdr:col>
      <xdr:colOff>101600</xdr:colOff>
      <xdr:row>95</xdr:row>
      <xdr:rowOff>58420</xdr:rowOff>
    </xdr:to>
    <xdr:sp macro="" textlink="">
      <xdr:nvSpPr>
        <xdr:cNvPr id="718" name="楕円 717"/>
        <xdr:cNvSpPr/>
      </xdr:nvSpPr>
      <xdr:spPr>
        <a:xfrm>
          <a:off x="15430500" y="1624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74947</xdr:rowOff>
    </xdr:from>
    <xdr:ext cx="534377" cy="259045"/>
    <xdr:sp macro="" textlink="">
      <xdr:nvSpPr>
        <xdr:cNvPr id="719" name="テキスト ボックス 718"/>
        <xdr:cNvSpPr txBox="1"/>
      </xdr:nvSpPr>
      <xdr:spPr>
        <a:xfrm>
          <a:off x="15214111" y="1601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77139</xdr:rowOff>
    </xdr:from>
    <xdr:to>
      <xdr:col>76</xdr:col>
      <xdr:colOff>165100</xdr:colOff>
      <xdr:row>95</xdr:row>
      <xdr:rowOff>7289</xdr:rowOff>
    </xdr:to>
    <xdr:sp macro="" textlink="">
      <xdr:nvSpPr>
        <xdr:cNvPr id="720" name="楕円 719"/>
        <xdr:cNvSpPr/>
      </xdr:nvSpPr>
      <xdr:spPr>
        <a:xfrm>
          <a:off x="14541500" y="1619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23816</xdr:rowOff>
    </xdr:from>
    <xdr:ext cx="534377" cy="259045"/>
    <xdr:sp macro="" textlink="">
      <xdr:nvSpPr>
        <xdr:cNvPr id="721" name="テキスト ボックス 720"/>
        <xdr:cNvSpPr txBox="1"/>
      </xdr:nvSpPr>
      <xdr:spPr>
        <a:xfrm>
          <a:off x="14325111" y="1596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150940</xdr:rowOff>
    </xdr:from>
    <xdr:to>
      <xdr:col>72</xdr:col>
      <xdr:colOff>38100</xdr:colOff>
      <xdr:row>95</xdr:row>
      <xdr:rowOff>81090</xdr:rowOff>
    </xdr:to>
    <xdr:sp macro="" textlink="">
      <xdr:nvSpPr>
        <xdr:cNvPr id="722" name="楕円 721"/>
        <xdr:cNvSpPr/>
      </xdr:nvSpPr>
      <xdr:spPr>
        <a:xfrm>
          <a:off x="13652500" y="162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97617</xdr:rowOff>
    </xdr:from>
    <xdr:ext cx="534377" cy="259045"/>
    <xdr:sp macro="" textlink="">
      <xdr:nvSpPr>
        <xdr:cNvPr id="723" name="テキスト ボックス 722"/>
        <xdr:cNvSpPr txBox="1"/>
      </xdr:nvSpPr>
      <xdr:spPr>
        <a:xfrm>
          <a:off x="13436111" y="160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97600</xdr:rowOff>
    </xdr:from>
    <xdr:to>
      <xdr:col>67</xdr:col>
      <xdr:colOff>101600</xdr:colOff>
      <xdr:row>95</xdr:row>
      <xdr:rowOff>27750</xdr:rowOff>
    </xdr:to>
    <xdr:sp macro="" textlink="">
      <xdr:nvSpPr>
        <xdr:cNvPr id="724" name="楕円 723"/>
        <xdr:cNvSpPr/>
      </xdr:nvSpPr>
      <xdr:spPr>
        <a:xfrm>
          <a:off x="12763500" y="162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44277</xdr:rowOff>
    </xdr:from>
    <xdr:ext cx="534377" cy="259045"/>
    <xdr:sp macro="" textlink="">
      <xdr:nvSpPr>
        <xdr:cNvPr id="725" name="テキスト ボックス 724"/>
        <xdr:cNvSpPr txBox="1"/>
      </xdr:nvSpPr>
      <xdr:spPr>
        <a:xfrm>
          <a:off x="12547111" y="1598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公債費の住民一人当たりコストは</a:t>
          </a:r>
          <a:r>
            <a:rPr kumimoji="1" lang="en-US" altLang="ja-JP" sz="1300">
              <a:latin typeface="ＭＳ Ｐゴシック" panose="020B0600070205080204" pitchFamily="50" charset="-128"/>
              <a:ea typeface="ＭＳ Ｐゴシック" panose="020B0600070205080204" pitchFamily="50" charset="-128"/>
            </a:rPr>
            <a:t>62,519</a:t>
          </a:r>
          <a:r>
            <a:rPr kumimoji="1" lang="ja-JP" altLang="en-US" sz="1300">
              <a:latin typeface="ＭＳ Ｐゴシック" panose="020B0600070205080204" pitchFamily="50" charset="-128"/>
              <a:ea typeface="ＭＳ Ｐゴシック" panose="020B0600070205080204" pitchFamily="50" charset="-128"/>
            </a:rPr>
            <a:t>円となり、類似団体平均を大きく上回っている。地方債の新規発行額については、財政計画に基づき元金償還額の</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％を超えない額に抑制し、また繰上償還の実行などにより地方債残高は年々減少しているが、なお高い状況にあるため、今後も健全財政に努めなければならない。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年度は実質収支、実質単年度収支のいずれも黒字となった。財政調整基金残高については、取崩しを行ったことにより標準財政規模比で</a:t>
          </a:r>
          <a:r>
            <a:rPr kumimoji="1" lang="en-US" altLang="ja-JP" sz="1400">
              <a:latin typeface="ＭＳ ゴシック" pitchFamily="49" charset="-128"/>
              <a:ea typeface="ＭＳ ゴシック" pitchFamily="49" charset="-128"/>
            </a:rPr>
            <a:t>6.02</a:t>
          </a:r>
          <a:r>
            <a:rPr kumimoji="1" lang="ja-JP" altLang="en-US" sz="1400">
              <a:latin typeface="ＭＳ ゴシック" pitchFamily="49" charset="-128"/>
              <a:ea typeface="ＭＳ ゴシック" pitchFamily="49" charset="-128"/>
            </a:rPr>
            <a:t>ポイント減少した。なお、５年間の推移においては実質収支３～４％台であり、適正範囲を推移している。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赤字が続いていた国民健康保険事業特別会計において、黒字に転換した。しかしながら、今後も被保険者の所得状況の改善は見込めず、医療費の更なる削減を進める必要がある。適切な税率改正など税収増の取組みと合わせ、医療費削減に向けて健康推進事業、特定健診受診率の向上や受診後の個別指導などに積極的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12847114</v>
      </c>
      <c r="BO4" s="430"/>
      <c r="BP4" s="430"/>
      <c r="BQ4" s="430"/>
      <c r="BR4" s="430"/>
      <c r="BS4" s="430"/>
      <c r="BT4" s="430"/>
      <c r="BU4" s="431"/>
      <c r="BV4" s="429">
        <v>12785437</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3.5</v>
      </c>
      <c r="CU4" s="436"/>
      <c r="CV4" s="436"/>
      <c r="CW4" s="436"/>
      <c r="CX4" s="436"/>
      <c r="CY4" s="436"/>
      <c r="CZ4" s="436"/>
      <c r="DA4" s="437"/>
      <c r="DB4" s="435">
        <v>3.2</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12581097</v>
      </c>
      <c r="BO5" s="467"/>
      <c r="BP5" s="467"/>
      <c r="BQ5" s="467"/>
      <c r="BR5" s="467"/>
      <c r="BS5" s="467"/>
      <c r="BT5" s="467"/>
      <c r="BU5" s="468"/>
      <c r="BV5" s="466">
        <v>12533464</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88.2</v>
      </c>
      <c r="CU5" s="464"/>
      <c r="CV5" s="464"/>
      <c r="CW5" s="464"/>
      <c r="CX5" s="464"/>
      <c r="CY5" s="464"/>
      <c r="CZ5" s="464"/>
      <c r="DA5" s="465"/>
      <c r="DB5" s="463">
        <v>95.5</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266017</v>
      </c>
      <c r="BO6" s="467"/>
      <c r="BP6" s="467"/>
      <c r="BQ6" s="467"/>
      <c r="BR6" s="467"/>
      <c r="BS6" s="467"/>
      <c r="BT6" s="467"/>
      <c r="BU6" s="468"/>
      <c r="BV6" s="466">
        <v>251973</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93.1</v>
      </c>
      <c r="CU6" s="504"/>
      <c r="CV6" s="504"/>
      <c r="CW6" s="504"/>
      <c r="CX6" s="504"/>
      <c r="CY6" s="504"/>
      <c r="CZ6" s="504"/>
      <c r="DA6" s="505"/>
      <c r="DB6" s="503">
        <v>100.7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7100</v>
      </c>
      <c r="BO7" s="467"/>
      <c r="BP7" s="467"/>
      <c r="BQ7" s="467"/>
      <c r="BR7" s="467"/>
      <c r="BS7" s="467"/>
      <c r="BT7" s="467"/>
      <c r="BU7" s="468"/>
      <c r="BV7" s="466">
        <v>12583</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7487796</v>
      </c>
      <c r="CU7" s="467"/>
      <c r="CV7" s="467"/>
      <c r="CW7" s="467"/>
      <c r="CX7" s="467"/>
      <c r="CY7" s="467"/>
      <c r="CZ7" s="467"/>
      <c r="DA7" s="468"/>
      <c r="DB7" s="466">
        <v>7414797</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258917</v>
      </c>
      <c r="BO8" s="467"/>
      <c r="BP8" s="467"/>
      <c r="BQ8" s="467"/>
      <c r="BR8" s="467"/>
      <c r="BS8" s="467"/>
      <c r="BT8" s="467"/>
      <c r="BU8" s="468"/>
      <c r="BV8" s="466">
        <v>239390</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0.47</v>
      </c>
      <c r="CU8" s="507"/>
      <c r="CV8" s="507"/>
      <c r="CW8" s="507"/>
      <c r="CX8" s="507"/>
      <c r="CY8" s="507"/>
      <c r="CZ8" s="507"/>
      <c r="DA8" s="508"/>
      <c r="DB8" s="506">
        <v>0.47</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29306</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105</v>
      </c>
      <c r="AV9" s="499"/>
      <c r="AW9" s="499"/>
      <c r="AX9" s="499"/>
      <c r="AY9" s="500" t="s">
        <v>116</v>
      </c>
      <c r="AZ9" s="501"/>
      <c r="BA9" s="501"/>
      <c r="BB9" s="501"/>
      <c r="BC9" s="501"/>
      <c r="BD9" s="501"/>
      <c r="BE9" s="501"/>
      <c r="BF9" s="501"/>
      <c r="BG9" s="501"/>
      <c r="BH9" s="501"/>
      <c r="BI9" s="501"/>
      <c r="BJ9" s="501"/>
      <c r="BK9" s="501"/>
      <c r="BL9" s="501"/>
      <c r="BM9" s="502"/>
      <c r="BN9" s="466">
        <v>19527</v>
      </c>
      <c r="BO9" s="467"/>
      <c r="BP9" s="467"/>
      <c r="BQ9" s="467"/>
      <c r="BR9" s="467"/>
      <c r="BS9" s="467"/>
      <c r="BT9" s="467"/>
      <c r="BU9" s="468"/>
      <c r="BV9" s="466">
        <v>2054</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20.8</v>
      </c>
      <c r="CU9" s="464"/>
      <c r="CV9" s="464"/>
      <c r="CW9" s="464"/>
      <c r="CX9" s="464"/>
      <c r="CY9" s="464"/>
      <c r="CZ9" s="464"/>
      <c r="DA9" s="465"/>
      <c r="DB9" s="463">
        <v>18.7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29155</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109</v>
      </c>
      <c r="AV10" s="499"/>
      <c r="AW10" s="499"/>
      <c r="AX10" s="499"/>
      <c r="AY10" s="500" t="s">
        <v>120</v>
      </c>
      <c r="AZ10" s="501"/>
      <c r="BA10" s="501"/>
      <c r="BB10" s="501"/>
      <c r="BC10" s="501"/>
      <c r="BD10" s="501"/>
      <c r="BE10" s="501"/>
      <c r="BF10" s="501"/>
      <c r="BG10" s="501"/>
      <c r="BH10" s="501"/>
      <c r="BI10" s="501"/>
      <c r="BJ10" s="501"/>
      <c r="BK10" s="501"/>
      <c r="BL10" s="501"/>
      <c r="BM10" s="502"/>
      <c r="BN10" s="466">
        <v>22898</v>
      </c>
      <c r="BO10" s="467"/>
      <c r="BP10" s="467"/>
      <c r="BQ10" s="467"/>
      <c r="BR10" s="467"/>
      <c r="BS10" s="467"/>
      <c r="BT10" s="467"/>
      <c r="BU10" s="468"/>
      <c r="BV10" s="466">
        <v>28468</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105</v>
      </c>
      <c r="AV11" s="499"/>
      <c r="AW11" s="499"/>
      <c r="AX11" s="499"/>
      <c r="AY11" s="500" t="s">
        <v>125</v>
      </c>
      <c r="AZ11" s="501"/>
      <c r="BA11" s="501"/>
      <c r="BB11" s="501"/>
      <c r="BC11" s="501"/>
      <c r="BD11" s="501"/>
      <c r="BE11" s="501"/>
      <c r="BF11" s="501"/>
      <c r="BG11" s="501"/>
      <c r="BH11" s="501"/>
      <c r="BI11" s="501"/>
      <c r="BJ11" s="501"/>
      <c r="BK11" s="501"/>
      <c r="BL11" s="501"/>
      <c r="BM11" s="502"/>
      <c r="BN11" s="466">
        <v>410527</v>
      </c>
      <c r="BO11" s="467"/>
      <c r="BP11" s="467"/>
      <c r="BQ11" s="467"/>
      <c r="BR11" s="467"/>
      <c r="BS11" s="467"/>
      <c r="BT11" s="467"/>
      <c r="BU11" s="468"/>
      <c r="BV11" s="466">
        <v>260833</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29691</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450000</v>
      </c>
      <c r="BO12" s="467"/>
      <c r="BP12" s="467"/>
      <c r="BQ12" s="467"/>
      <c r="BR12" s="467"/>
      <c r="BS12" s="467"/>
      <c r="BT12" s="467"/>
      <c r="BU12" s="468"/>
      <c r="BV12" s="466">
        <v>300000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29447</v>
      </c>
      <c r="S13" s="548"/>
      <c r="T13" s="548"/>
      <c r="U13" s="548"/>
      <c r="V13" s="549"/>
      <c r="W13" s="482" t="s">
        <v>138</v>
      </c>
      <c r="X13" s="483"/>
      <c r="Y13" s="483"/>
      <c r="Z13" s="483"/>
      <c r="AA13" s="483"/>
      <c r="AB13" s="473"/>
      <c r="AC13" s="517">
        <v>1151</v>
      </c>
      <c r="AD13" s="518"/>
      <c r="AE13" s="518"/>
      <c r="AF13" s="518"/>
      <c r="AG13" s="557"/>
      <c r="AH13" s="517">
        <v>1317</v>
      </c>
      <c r="AI13" s="518"/>
      <c r="AJ13" s="518"/>
      <c r="AK13" s="518"/>
      <c r="AL13" s="519"/>
      <c r="AM13" s="495" t="s">
        <v>139</v>
      </c>
      <c r="AN13" s="496"/>
      <c r="AO13" s="496"/>
      <c r="AP13" s="496"/>
      <c r="AQ13" s="496"/>
      <c r="AR13" s="496"/>
      <c r="AS13" s="496"/>
      <c r="AT13" s="497"/>
      <c r="AU13" s="498" t="s">
        <v>133</v>
      </c>
      <c r="AV13" s="499"/>
      <c r="AW13" s="499"/>
      <c r="AX13" s="499"/>
      <c r="AY13" s="500" t="s">
        <v>140</v>
      </c>
      <c r="AZ13" s="501"/>
      <c r="BA13" s="501"/>
      <c r="BB13" s="501"/>
      <c r="BC13" s="501"/>
      <c r="BD13" s="501"/>
      <c r="BE13" s="501"/>
      <c r="BF13" s="501"/>
      <c r="BG13" s="501"/>
      <c r="BH13" s="501"/>
      <c r="BI13" s="501"/>
      <c r="BJ13" s="501"/>
      <c r="BK13" s="501"/>
      <c r="BL13" s="501"/>
      <c r="BM13" s="502"/>
      <c r="BN13" s="466">
        <v>2952</v>
      </c>
      <c r="BO13" s="467"/>
      <c r="BP13" s="467"/>
      <c r="BQ13" s="467"/>
      <c r="BR13" s="467"/>
      <c r="BS13" s="467"/>
      <c r="BT13" s="467"/>
      <c r="BU13" s="468"/>
      <c r="BV13" s="466">
        <v>-8645</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13.4</v>
      </c>
      <c r="CU13" s="464"/>
      <c r="CV13" s="464"/>
      <c r="CW13" s="464"/>
      <c r="CX13" s="464"/>
      <c r="CY13" s="464"/>
      <c r="CZ13" s="464"/>
      <c r="DA13" s="465"/>
      <c r="DB13" s="463">
        <v>14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29685</v>
      </c>
      <c r="S14" s="548"/>
      <c r="T14" s="548"/>
      <c r="U14" s="548"/>
      <c r="V14" s="549"/>
      <c r="W14" s="456"/>
      <c r="X14" s="457"/>
      <c r="Y14" s="457"/>
      <c r="Z14" s="457"/>
      <c r="AA14" s="457"/>
      <c r="AB14" s="446"/>
      <c r="AC14" s="550">
        <v>8.1</v>
      </c>
      <c r="AD14" s="551"/>
      <c r="AE14" s="551"/>
      <c r="AF14" s="551"/>
      <c r="AG14" s="552"/>
      <c r="AH14" s="550">
        <v>9.5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v>102.5</v>
      </c>
      <c r="CU14" s="562"/>
      <c r="CV14" s="562"/>
      <c r="CW14" s="562"/>
      <c r="CX14" s="562"/>
      <c r="CY14" s="562"/>
      <c r="CZ14" s="562"/>
      <c r="DA14" s="563"/>
      <c r="DB14" s="561">
        <v>109.4</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144</v>
      </c>
      <c r="N15" s="555"/>
      <c r="O15" s="555"/>
      <c r="P15" s="555"/>
      <c r="Q15" s="556"/>
      <c r="R15" s="547">
        <v>29477</v>
      </c>
      <c r="S15" s="548"/>
      <c r="T15" s="548"/>
      <c r="U15" s="548"/>
      <c r="V15" s="549"/>
      <c r="W15" s="482" t="s">
        <v>145</v>
      </c>
      <c r="X15" s="483"/>
      <c r="Y15" s="483"/>
      <c r="Z15" s="483"/>
      <c r="AA15" s="483"/>
      <c r="AB15" s="473"/>
      <c r="AC15" s="517">
        <v>3628</v>
      </c>
      <c r="AD15" s="518"/>
      <c r="AE15" s="518"/>
      <c r="AF15" s="518"/>
      <c r="AG15" s="557"/>
      <c r="AH15" s="517">
        <v>3430</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2940201</v>
      </c>
      <c r="BO15" s="430"/>
      <c r="BP15" s="430"/>
      <c r="BQ15" s="430"/>
      <c r="BR15" s="430"/>
      <c r="BS15" s="430"/>
      <c r="BT15" s="430"/>
      <c r="BU15" s="431"/>
      <c r="BV15" s="429">
        <v>2931076</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25.6</v>
      </c>
      <c r="AD16" s="551"/>
      <c r="AE16" s="551"/>
      <c r="AF16" s="551"/>
      <c r="AG16" s="552"/>
      <c r="AH16" s="550">
        <v>24.8</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6268874</v>
      </c>
      <c r="BO16" s="467"/>
      <c r="BP16" s="467"/>
      <c r="BQ16" s="467"/>
      <c r="BR16" s="467"/>
      <c r="BS16" s="467"/>
      <c r="BT16" s="467"/>
      <c r="BU16" s="468"/>
      <c r="BV16" s="466">
        <v>6150238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9394</v>
      </c>
      <c r="AD17" s="518"/>
      <c r="AE17" s="518"/>
      <c r="AF17" s="518"/>
      <c r="AG17" s="557"/>
      <c r="AH17" s="517">
        <v>9085</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3698637</v>
      </c>
      <c r="BO17" s="467"/>
      <c r="BP17" s="467"/>
      <c r="BQ17" s="467"/>
      <c r="BR17" s="467"/>
      <c r="BS17" s="467"/>
      <c r="BT17" s="467"/>
      <c r="BU17" s="468"/>
      <c r="BV17" s="466">
        <v>3689606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67.099999999999994</v>
      </c>
      <c r="M18" s="579"/>
      <c r="N18" s="579"/>
      <c r="O18" s="579"/>
      <c r="P18" s="579"/>
      <c r="Q18" s="579"/>
      <c r="R18" s="580"/>
      <c r="S18" s="580"/>
      <c r="T18" s="580"/>
      <c r="U18" s="580"/>
      <c r="V18" s="581"/>
      <c r="W18" s="484"/>
      <c r="X18" s="485"/>
      <c r="Y18" s="485"/>
      <c r="Z18" s="485"/>
      <c r="AA18" s="485"/>
      <c r="AB18" s="476"/>
      <c r="AC18" s="582">
        <v>66.3</v>
      </c>
      <c r="AD18" s="583"/>
      <c r="AE18" s="583"/>
      <c r="AF18" s="583"/>
      <c r="AG18" s="584"/>
      <c r="AH18" s="582">
        <v>65.7</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6707513</v>
      </c>
      <c r="BO18" s="467"/>
      <c r="BP18" s="467"/>
      <c r="BQ18" s="467"/>
      <c r="BR18" s="467"/>
      <c r="BS18" s="467"/>
      <c r="BT18" s="467"/>
      <c r="BU18" s="468"/>
      <c r="BV18" s="466">
        <v>7154572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437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8695448</v>
      </c>
      <c r="BO19" s="467"/>
      <c r="BP19" s="467"/>
      <c r="BQ19" s="467"/>
      <c r="BR19" s="467"/>
      <c r="BS19" s="467"/>
      <c r="BT19" s="467"/>
      <c r="BU19" s="468"/>
      <c r="BV19" s="466">
        <v>8730223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9767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15059261</v>
      </c>
      <c r="BO23" s="467"/>
      <c r="BP23" s="467"/>
      <c r="BQ23" s="467"/>
      <c r="BR23" s="467"/>
      <c r="BS23" s="467"/>
      <c r="BT23" s="467"/>
      <c r="BU23" s="468"/>
      <c r="BV23" s="466">
        <v>16021615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8130</v>
      </c>
      <c r="R24" s="518"/>
      <c r="S24" s="518"/>
      <c r="T24" s="518"/>
      <c r="U24" s="518"/>
      <c r="V24" s="557"/>
      <c r="W24" s="616"/>
      <c r="X24" s="604"/>
      <c r="Y24" s="605"/>
      <c r="Z24" s="516" t="s">
        <v>169</v>
      </c>
      <c r="AA24" s="496"/>
      <c r="AB24" s="496"/>
      <c r="AC24" s="496"/>
      <c r="AD24" s="496"/>
      <c r="AE24" s="496"/>
      <c r="AF24" s="496"/>
      <c r="AG24" s="497"/>
      <c r="AH24" s="517">
        <v>151</v>
      </c>
      <c r="AI24" s="518"/>
      <c r="AJ24" s="518"/>
      <c r="AK24" s="518"/>
      <c r="AL24" s="557"/>
      <c r="AM24" s="517">
        <v>485616</v>
      </c>
      <c r="AN24" s="518"/>
      <c r="AO24" s="518"/>
      <c r="AP24" s="518"/>
      <c r="AQ24" s="518"/>
      <c r="AR24" s="557"/>
      <c r="AS24" s="517">
        <v>3216</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12147819</v>
      </c>
      <c r="BO24" s="467"/>
      <c r="BP24" s="467"/>
      <c r="BQ24" s="467"/>
      <c r="BR24" s="467"/>
      <c r="BS24" s="467"/>
      <c r="BT24" s="467"/>
      <c r="BU24" s="468"/>
      <c r="BV24" s="466">
        <v>12447061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6500</v>
      </c>
      <c r="R25" s="518"/>
      <c r="S25" s="518"/>
      <c r="T25" s="518"/>
      <c r="U25" s="518"/>
      <c r="V25" s="557"/>
      <c r="W25" s="616"/>
      <c r="X25" s="604"/>
      <c r="Y25" s="605"/>
      <c r="Z25" s="516" t="s">
        <v>172</v>
      </c>
      <c r="AA25" s="496"/>
      <c r="AB25" s="496"/>
      <c r="AC25" s="496"/>
      <c r="AD25" s="496"/>
      <c r="AE25" s="496"/>
      <c r="AF25" s="496"/>
      <c r="AG25" s="497"/>
      <c r="AH25" s="517" t="s">
        <v>127</v>
      </c>
      <c r="AI25" s="518"/>
      <c r="AJ25" s="518"/>
      <c r="AK25" s="518"/>
      <c r="AL25" s="557"/>
      <c r="AM25" s="517" t="s">
        <v>136</v>
      </c>
      <c r="AN25" s="518"/>
      <c r="AO25" s="518"/>
      <c r="AP25" s="518"/>
      <c r="AQ25" s="518"/>
      <c r="AR25" s="557"/>
      <c r="AS25" s="517" t="s">
        <v>127</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297529</v>
      </c>
      <c r="BO25" s="430"/>
      <c r="BP25" s="430"/>
      <c r="BQ25" s="430"/>
      <c r="BR25" s="430"/>
      <c r="BS25" s="430"/>
      <c r="BT25" s="430"/>
      <c r="BU25" s="431"/>
      <c r="BV25" s="429">
        <v>378966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5930</v>
      </c>
      <c r="R26" s="518"/>
      <c r="S26" s="518"/>
      <c r="T26" s="518"/>
      <c r="U26" s="518"/>
      <c r="V26" s="557"/>
      <c r="W26" s="616"/>
      <c r="X26" s="604"/>
      <c r="Y26" s="605"/>
      <c r="Z26" s="516" t="s">
        <v>175</v>
      </c>
      <c r="AA26" s="626"/>
      <c r="AB26" s="626"/>
      <c r="AC26" s="626"/>
      <c r="AD26" s="626"/>
      <c r="AE26" s="626"/>
      <c r="AF26" s="626"/>
      <c r="AG26" s="627"/>
      <c r="AH26" s="517">
        <v>4</v>
      </c>
      <c r="AI26" s="518"/>
      <c r="AJ26" s="518"/>
      <c r="AK26" s="518"/>
      <c r="AL26" s="557"/>
      <c r="AM26" s="517">
        <v>15324</v>
      </c>
      <c r="AN26" s="518"/>
      <c r="AO26" s="518"/>
      <c r="AP26" s="518"/>
      <c r="AQ26" s="518"/>
      <c r="AR26" s="557"/>
      <c r="AS26" s="517">
        <v>3831</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127</v>
      </c>
      <c r="BO26" s="467"/>
      <c r="BP26" s="467"/>
      <c r="BQ26" s="467"/>
      <c r="BR26" s="467"/>
      <c r="BS26" s="467"/>
      <c r="BT26" s="467"/>
      <c r="BU26" s="468"/>
      <c r="BV26" s="466" t="s">
        <v>127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3490</v>
      </c>
      <c r="R27" s="518"/>
      <c r="S27" s="518"/>
      <c r="T27" s="518"/>
      <c r="U27" s="518"/>
      <c r="V27" s="557"/>
      <c r="W27" s="616"/>
      <c r="X27" s="604"/>
      <c r="Y27" s="605"/>
      <c r="Z27" s="516" t="s">
        <v>178</v>
      </c>
      <c r="AA27" s="496"/>
      <c r="AB27" s="496"/>
      <c r="AC27" s="496"/>
      <c r="AD27" s="496"/>
      <c r="AE27" s="496"/>
      <c r="AF27" s="496"/>
      <c r="AG27" s="497"/>
      <c r="AH27" s="517">
        <v>2</v>
      </c>
      <c r="AI27" s="518"/>
      <c r="AJ27" s="518"/>
      <c r="AK27" s="518"/>
      <c r="AL27" s="557"/>
      <c r="AM27" s="517" t="s">
        <v>179</v>
      </c>
      <c r="AN27" s="518"/>
      <c r="AO27" s="518"/>
      <c r="AP27" s="518"/>
      <c r="AQ27" s="518"/>
      <c r="AR27" s="557"/>
      <c r="AS27" s="517" t="s">
        <v>179</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t="s">
        <v>127</v>
      </c>
      <c r="BO27" s="640"/>
      <c r="BP27" s="640"/>
      <c r="BQ27" s="640"/>
      <c r="BR27" s="640"/>
      <c r="BS27" s="640"/>
      <c r="BT27" s="640"/>
      <c r="BU27" s="641"/>
      <c r="BV27" s="639" t="s">
        <v>136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2970</v>
      </c>
      <c r="R28" s="518"/>
      <c r="S28" s="518"/>
      <c r="T28" s="518"/>
      <c r="U28" s="518"/>
      <c r="V28" s="557"/>
      <c r="W28" s="616"/>
      <c r="X28" s="604"/>
      <c r="Y28" s="605"/>
      <c r="Z28" s="516" t="s">
        <v>182</v>
      </c>
      <c r="AA28" s="496"/>
      <c r="AB28" s="496"/>
      <c r="AC28" s="496"/>
      <c r="AD28" s="496"/>
      <c r="AE28" s="496"/>
      <c r="AF28" s="496"/>
      <c r="AG28" s="497"/>
      <c r="AH28" s="517" t="s">
        <v>136</v>
      </c>
      <c r="AI28" s="518"/>
      <c r="AJ28" s="518"/>
      <c r="AK28" s="518"/>
      <c r="AL28" s="557"/>
      <c r="AM28" s="517" t="s">
        <v>127</v>
      </c>
      <c r="AN28" s="518"/>
      <c r="AO28" s="518"/>
      <c r="AP28" s="518"/>
      <c r="AQ28" s="518"/>
      <c r="AR28" s="557"/>
      <c r="AS28" s="517" t="s">
        <v>127</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1986463</v>
      </c>
      <c r="BO28" s="430"/>
      <c r="BP28" s="430"/>
      <c r="BQ28" s="430"/>
      <c r="BR28" s="430"/>
      <c r="BS28" s="430"/>
      <c r="BT28" s="430"/>
      <c r="BU28" s="431"/>
      <c r="BV28" s="429">
        <v>2413565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12</v>
      </c>
      <c r="M29" s="518"/>
      <c r="N29" s="518"/>
      <c r="O29" s="518"/>
      <c r="P29" s="557"/>
      <c r="Q29" s="517">
        <v>2800</v>
      </c>
      <c r="R29" s="518"/>
      <c r="S29" s="518"/>
      <c r="T29" s="518"/>
      <c r="U29" s="518"/>
      <c r="V29" s="557"/>
      <c r="W29" s="617"/>
      <c r="X29" s="618"/>
      <c r="Y29" s="619"/>
      <c r="Z29" s="516" t="s">
        <v>185</v>
      </c>
      <c r="AA29" s="496"/>
      <c r="AB29" s="496"/>
      <c r="AC29" s="496"/>
      <c r="AD29" s="496"/>
      <c r="AE29" s="496"/>
      <c r="AF29" s="496"/>
      <c r="AG29" s="497"/>
      <c r="AH29" s="517">
        <v>153</v>
      </c>
      <c r="AI29" s="518"/>
      <c r="AJ29" s="518"/>
      <c r="AK29" s="518"/>
      <c r="AL29" s="557"/>
      <c r="AM29" s="517">
        <v>493580</v>
      </c>
      <c r="AN29" s="518"/>
      <c r="AO29" s="518"/>
      <c r="AP29" s="518"/>
      <c r="AQ29" s="518"/>
      <c r="AR29" s="557"/>
      <c r="AS29" s="517">
        <v>3226</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127683</v>
      </c>
      <c r="BO29" s="467"/>
      <c r="BP29" s="467"/>
      <c r="BQ29" s="467"/>
      <c r="BR29" s="467"/>
      <c r="BS29" s="467"/>
      <c r="BT29" s="467"/>
      <c r="BU29" s="468"/>
      <c r="BV29" s="466">
        <v>127325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100.2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2873692</v>
      </c>
      <c r="BO30" s="640"/>
      <c r="BP30" s="640"/>
      <c r="BQ30" s="640"/>
      <c r="BR30" s="640"/>
      <c r="BS30" s="640"/>
      <c r="BT30" s="640"/>
      <c r="BU30" s="641"/>
      <c r="BV30" s="639">
        <v>3203165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196</v>
      </c>
      <c r="X33" s="455"/>
      <c r="Y33" s="455"/>
      <c r="Z33" s="455"/>
      <c r="AA33" s="455"/>
      <c r="AB33" s="455"/>
      <c r="AC33" s="455"/>
      <c r="AD33" s="455"/>
      <c r="AE33" s="455"/>
      <c r="AF33" s="455"/>
      <c r="AG33" s="455"/>
      <c r="AH33" s="455"/>
      <c r="AI33" s="455"/>
      <c r="AJ33" s="455"/>
      <c r="AK33" s="455"/>
      <c r="AL33" s="215"/>
      <c r="AM33" s="490" t="s">
        <v>197</v>
      </c>
      <c r="AN33" s="490"/>
      <c r="AO33" s="455" t="s">
        <v>195</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197</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IF('各会計、関係団体の財政状況及び健全化判断比率'!B30="","",'各会計、関係団体の財政状況及び健全化判断比率'!B30)</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IF('各会計、関係団体の財政状況及び健全化判断比率'!B33="","",'各会計、関係団体の財政状況及び健全化判断比率'!B33)</f>
        <v>工業用地造成事業特別会計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甘木・朝倉広域市町村圏事務組合（一般会計）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筑前町ファーマーズマーケットみなみの里</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住宅新築資金等貸付事業特別会計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IF('各会計、関係団体の財政状況及び健全化判断比率'!B31="","",'各会計、関係団体の財政状況及び健全化判断比率'!B31)</f>
        <v>公共下水道事業特別会計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甘木・朝倉広域市町村圏事務組合（消防特別会計）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f t="shared" si="0"/>
        <v>7</v>
      </c>
      <c r="AN36" s="652"/>
      <c r="AO36" s="653" t="str">
        <f>IF('各会計、関係団体の財政状況及び健全化判断比率'!B32="","",'各会計、関係団体の財政状況及び健全化判断比率'!B32)</f>
        <v>農業集落排水事業特別会計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甘木・朝倉・三井環境施設組合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筑慈苑施設組合（一般会計）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福岡県介護保険広域連合（一般会計）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福岡県介護保険広域連合（介護保険事業特別会計）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福岡県後期高齢者医療広域連合（一般会計）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福岡県後期高齢者医療広域連合（後期高齢者医療特別会計）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福岡県市町村職員退職手当組合（一般会計）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18</v>
      </c>
      <c r="BX43" s="652"/>
      <c r="BY43" s="653" t="str">
        <f>IF('各会計、関係団体の財政状況及び健全化判断比率'!B77="","",'各会計、関係団体の財政状況及び健全化判断比率'!B77)</f>
        <v>福岡県市町村職員退職手当組合（基金特別会計）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aTel5E3Qy0LyZk2FDs/+Z0bkX55+TKZiisaP/deOnyNwMkhWR9eCdElYtrZh6b0Ll2lZwB/4xC5l374yXCTCg==" saltValue="5Qq9hWbmkfTqQ095zssL2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4" t="s">
        <v>563</v>
      </c>
      <c r="D34" s="1244"/>
      <c r="E34" s="1245"/>
      <c r="F34" s="32">
        <v>3.87</v>
      </c>
      <c r="G34" s="33">
        <v>4.46</v>
      </c>
      <c r="H34" s="33">
        <v>5.14</v>
      </c>
      <c r="I34" s="33">
        <v>5.8</v>
      </c>
      <c r="J34" s="34">
        <v>4.34</v>
      </c>
      <c r="K34" s="22"/>
      <c r="L34" s="22"/>
      <c r="M34" s="22"/>
      <c r="N34" s="22"/>
      <c r="O34" s="22"/>
      <c r="P34" s="22"/>
    </row>
    <row r="35" spans="1:16" ht="39" customHeight="1" x14ac:dyDescent="0.15">
      <c r="A35" s="22"/>
      <c r="B35" s="35"/>
      <c r="C35" s="1238" t="s">
        <v>564</v>
      </c>
      <c r="D35" s="1239"/>
      <c r="E35" s="1240"/>
      <c r="F35" s="36">
        <v>4.0599999999999996</v>
      </c>
      <c r="G35" s="37">
        <v>3.27</v>
      </c>
      <c r="H35" s="37">
        <v>3.01</v>
      </c>
      <c r="I35" s="37">
        <v>3.03</v>
      </c>
      <c r="J35" s="38">
        <v>3.25</v>
      </c>
      <c r="K35" s="22"/>
      <c r="L35" s="22"/>
      <c r="M35" s="22"/>
      <c r="N35" s="22"/>
      <c r="O35" s="22"/>
      <c r="P35" s="22"/>
    </row>
    <row r="36" spans="1:16" ht="39" customHeight="1" x14ac:dyDescent="0.15">
      <c r="A36" s="22"/>
      <c r="B36" s="35"/>
      <c r="C36" s="1238" t="s">
        <v>565</v>
      </c>
      <c r="D36" s="1239"/>
      <c r="E36" s="1240"/>
      <c r="F36" s="36">
        <v>0.01</v>
      </c>
      <c r="G36" s="37">
        <v>0.02</v>
      </c>
      <c r="H36" s="37">
        <v>0.02</v>
      </c>
      <c r="I36" s="37">
        <v>1.18</v>
      </c>
      <c r="J36" s="38">
        <v>0.34</v>
      </c>
      <c r="K36" s="22"/>
      <c r="L36" s="22"/>
      <c r="M36" s="22"/>
      <c r="N36" s="22"/>
      <c r="O36" s="22"/>
      <c r="P36" s="22"/>
    </row>
    <row r="37" spans="1:16" ht="39" customHeight="1" x14ac:dyDescent="0.15">
      <c r="A37" s="22"/>
      <c r="B37" s="35"/>
      <c r="C37" s="1238" t="s">
        <v>566</v>
      </c>
      <c r="D37" s="1239"/>
      <c r="E37" s="1240"/>
      <c r="F37" s="36">
        <v>0.09</v>
      </c>
      <c r="G37" s="37">
        <v>0.1</v>
      </c>
      <c r="H37" s="37">
        <v>0.18</v>
      </c>
      <c r="I37" s="37">
        <v>0.19</v>
      </c>
      <c r="J37" s="38">
        <v>0.2</v>
      </c>
      <c r="K37" s="22"/>
      <c r="L37" s="22"/>
      <c r="M37" s="22"/>
      <c r="N37" s="22"/>
      <c r="O37" s="22"/>
      <c r="P37" s="22"/>
    </row>
    <row r="38" spans="1:16" ht="39" customHeight="1" x14ac:dyDescent="0.15">
      <c r="A38" s="22"/>
      <c r="B38" s="35"/>
      <c r="C38" s="1238" t="s">
        <v>567</v>
      </c>
      <c r="D38" s="1239"/>
      <c r="E38" s="1240"/>
      <c r="F38" s="36" t="s">
        <v>568</v>
      </c>
      <c r="G38" s="37" t="s">
        <v>569</v>
      </c>
      <c r="H38" s="37" t="s">
        <v>570</v>
      </c>
      <c r="I38" s="37" t="s">
        <v>571</v>
      </c>
      <c r="J38" s="38">
        <v>0.14000000000000001</v>
      </c>
      <c r="K38" s="22"/>
      <c r="L38" s="22"/>
      <c r="M38" s="22"/>
      <c r="N38" s="22"/>
      <c r="O38" s="22"/>
      <c r="P38" s="22"/>
    </row>
    <row r="39" spans="1:16" ht="39" customHeight="1" x14ac:dyDescent="0.15">
      <c r="A39" s="22"/>
      <c r="B39" s="35"/>
      <c r="C39" s="1238" t="s">
        <v>572</v>
      </c>
      <c r="D39" s="1239"/>
      <c r="E39" s="1240"/>
      <c r="F39" s="36">
        <v>0.01</v>
      </c>
      <c r="G39" s="37">
        <v>0.01</v>
      </c>
      <c r="H39" s="37">
        <v>0.01</v>
      </c>
      <c r="I39" s="37">
        <v>0.09</v>
      </c>
      <c r="J39" s="38">
        <v>0.05</v>
      </c>
      <c r="K39" s="22"/>
      <c r="L39" s="22"/>
      <c r="M39" s="22"/>
      <c r="N39" s="22"/>
      <c r="O39" s="22"/>
      <c r="P39" s="22"/>
    </row>
    <row r="40" spans="1:16" ht="39" customHeight="1" x14ac:dyDescent="0.15">
      <c r="A40" s="22"/>
      <c r="B40" s="35"/>
      <c r="C40" s="1238" t="s">
        <v>573</v>
      </c>
      <c r="D40" s="1239"/>
      <c r="E40" s="1240"/>
      <c r="F40" s="36">
        <v>0</v>
      </c>
      <c r="G40" s="37">
        <v>0.02</v>
      </c>
      <c r="H40" s="37">
        <v>0.04</v>
      </c>
      <c r="I40" s="37">
        <v>0.06</v>
      </c>
      <c r="J40" s="38">
        <v>0.03</v>
      </c>
      <c r="K40" s="22"/>
      <c r="L40" s="22"/>
      <c r="M40" s="22"/>
      <c r="N40" s="22"/>
      <c r="O40" s="22"/>
      <c r="P40" s="22"/>
    </row>
    <row r="41" spans="1:16" ht="39" customHeight="1" x14ac:dyDescent="0.15">
      <c r="A41" s="22"/>
      <c r="B41" s="35"/>
      <c r="C41" s="1238" t="s">
        <v>574</v>
      </c>
      <c r="D41" s="1239"/>
      <c r="E41" s="1240"/>
      <c r="F41" s="36">
        <v>0.09</v>
      </c>
      <c r="G41" s="37">
        <v>0.1</v>
      </c>
      <c r="H41" s="37">
        <v>0.06</v>
      </c>
      <c r="I41" s="37">
        <v>0.03</v>
      </c>
      <c r="J41" s="38">
        <v>0.03</v>
      </c>
      <c r="K41" s="22"/>
      <c r="L41" s="22"/>
      <c r="M41" s="22"/>
      <c r="N41" s="22"/>
      <c r="O41" s="22"/>
      <c r="P41" s="22"/>
    </row>
    <row r="42" spans="1:16" ht="39" customHeight="1" x14ac:dyDescent="0.15">
      <c r="A42" s="22"/>
      <c r="B42" s="39"/>
      <c r="C42" s="1238" t="s">
        <v>575</v>
      </c>
      <c r="D42" s="1239"/>
      <c r="E42" s="1240"/>
      <c r="F42" s="36" t="s">
        <v>528</v>
      </c>
      <c r="G42" s="37" t="s">
        <v>528</v>
      </c>
      <c r="H42" s="37" t="s">
        <v>528</v>
      </c>
      <c r="I42" s="37" t="s">
        <v>528</v>
      </c>
      <c r="J42" s="38" t="s">
        <v>528</v>
      </c>
      <c r="K42" s="22"/>
      <c r="L42" s="22"/>
      <c r="M42" s="22"/>
      <c r="N42" s="22"/>
      <c r="O42" s="22"/>
      <c r="P42" s="22"/>
    </row>
    <row r="43" spans="1:16" ht="39" customHeight="1" thickBot="1" x14ac:dyDescent="0.2">
      <c r="A43" s="22"/>
      <c r="B43" s="40"/>
      <c r="C43" s="1241" t="s">
        <v>576</v>
      </c>
      <c r="D43" s="1242"/>
      <c r="E43" s="1243"/>
      <c r="F43" s="41" t="s">
        <v>528</v>
      </c>
      <c r="G43" s="42" t="s">
        <v>528</v>
      </c>
      <c r="H43" s="42" t="s">
        <v>528</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7NcGI7Prg4054kvkZqdYgT23ufeHpnYBYtouVUI6NsWpHveWhO84DLO5zOhmOPbpxF4qgD3HQsfMl/Y8LyVlQ==" saltValue="FadvAAQGhbDjvv6NaYyw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1666</v>
      </c>
      <c r="L45" s="60">
        <v>1634</v>
      </c>
      <c r="M45" s="60">
        <v>1539</v>
      </c>
      <c r="N45" s="60">
        <v>1428</v>
      </c>
      <c r="O45" s="61">
        <v>1446</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528</v>
      </c>
      <c r="L46" s="64" t="s">
        <v>528</v>
      </c>
      <c r="M46" s="64" t="s">
        <v>528</v>
      </c>
      <c r="N46" s="64" t="s">
        <v>528</v>
      </c>
      <c r="O46" s="65" t="s">
        <v>528</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528</v>
      </c>
      <c r="L47" s="64" t="s">
        <v>528</v>
      </c>
      <c r="M47" s="64" t="s">
        <v>528</v>
      </c>
      <c r="N47" s="64" t="s">
        <v>528</v>
      </c>
      <c r="O47" s="65" t="s">
        <v>528</v>
      </c>
      <c r="P47" s="48"/>
      <c r="Q47" s="48"/>
      <c r="R47" s="48"/>
      <c r="S47" s="48"/>
      <c r="T47" s="48"/>
      <c r="U47" s="48"/>
    </row>
    <row r="48" spans="1:21" ht="30.75" customHeight="1" x14ac:dyDescent="0.15">
      <c r="A48" s="48"/>
      <c r="B48" s="1248"/>
      <c r="C48" s="1249"/>
      <c r="D48" s="62"/>
      <c r="E48" s="1254" t="s">
        <v>15</v>
      </c>
      <c r="F48" s="1254"/>
      <c r="G48" s="1254"/>
      <c r="H48" s="1254"/>
      <c r="I48" s="1254"/>
      <c r="J48" s="1255"/>
      <c r="K48" s="63">
        <v>715</v>
      </c>
      <c r="L48" s="64">
        <v>760</v>
      </c>
      <c r="M48" s="64">
        <v>783</v>
      </c>
      <c r="N48" s="64">
        <v>886</v>
      </c>
      <c r="O48" s="65">
        <v>773</v>
      </c>
      <c r="P48" s="48"/>
      <c r="Q48" s="48"/>
      <c r="R48" s="48"/>
      <c r="S48" s="48"/>
      <c r="T48" s="48"/>
      <c r="U48" s="48"/>
    </row>
    <row r="49" spans="1:21" ht="30.75" customHeight="1" x14ac:dyDescent="0.15">
      <c r="A49" s="48"/>
      <c r="B49" s="1248"/>
      <c r="C49" s="1249"/>
      <c r="D49" s="62"/>
      <c r="E49" s="1254" t="s">
        <v>16</v>
      </c>
      <c r="F49" s="1254"/>
      <c r="G49" s="1254"/>
      <c r="H49" s="1254"/>
      <c r="I49" s="1254"/>
      <c r="J49" s="1255"/>
      <c r="K49" s="63">
        <v>150</v>
      </c>
      <c r="L49" s="64">
        <v>152</v>
      </c>
      <c r="M49" s="64">
        <v>129</v>
      </c>
      <c r="N49" s="64">
        <v>94</v>
      </c>
      <c r="O49" s="65">
        <v>47</v>
      </c>
      <c r="P49" s="48"/>
      <c r="Q49" s="48"/>
      <c r="R49" s="48"/>
      <c r="S49" s="48"/>
      <c r="T49" s="48"/>
      <c r="U49" s="48"/>
    </row>
    <row r="50" spans="1:21" ht="30.75" customHeight="1" x14ac:dyDescent="0.15">
      <c r="A50" s="48"/>
      <c r="B50" s="1248"/>
      <c r="C50" s="1249"/>
      <c r="D50" s="62"/>
      <c r="E50" s="1254" t="s">
        <v>17</v>
      </c>
      <c r="F50" s="1254"/>
      <c r="G50" s="1254"/>
      <c r="H50" s="1254"/>
      <c r="I50" s="1254"/>
      <c r="J50" s="1255"/>
      <c r="K50" s="63">
        <v>24</v>
      </c>
      <c r="L50" s="64">
        <v>24</v>
      </c>
      <c r="M50" s="64">
        <v>23</v>
      </c>
      <c r="N50" s="64">
        <v>23</v>
      </c>
      <c r="O50" s="65">
        <v>0</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528</v>
      </c>
      <c r="L51" s="64" t="s">
        <v>528</v>
      </c>
      <c r="M51" s="64">
        <v>0</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1788</v>
      </c>
      <c r="L52" s="64">
        <v>1769</v>
      </c>
      <c r="M52" s="64">
        <v>1642</v>
      </c>
      <c r="N52" s="64">
        <v>1591</v>
      </c>
      <c r="O52" s="65">
        <v>1564</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767</v>
      </c>
      <c r="L53" s="69">
        <v>801</v>
      </c>
      <c r="M53" s="69">
        <v>832</v>
      </c>
      <c r="N53" s="69">
        <v>840</v>
      </c>
      <c r="O53" s="70">
        <v>702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62" t="s">
        <v>25</v>
      </c>
      <c r="C57" s="1263"/>
      <c r="D57" s="1266" t="s">
        <v>26</v>
      </c>
      <c r="E57" s="1267"/>
      <c r="F57" s="1267"/>
      <c r="G57" s="1267"/>
      <c r="H57" s="1267"/>
      <c r="I57" s="1267"/>
      <c r="J57" s="1268"/>
      <c r="K57" s="82"/>
      <c r="L57" s="83"/>
      <c r="M57" s="83"/>
      <c r="N57" s="83"/>
      <c r="O57" s="84"/>
    </row>
    <row r="58" spans="1:21" ht="31.5" customHeight="1" thickBot="1" x14ac:dyDescent="0.2">
      <c r="B58" s="1264"/>
      <c r="C58" s="1265"/>
      <c r="D58" s="1269" t="s">
        <v>27</v>
      </c>
      <c r="E58" s="1270"/>
      <c r="F58" s="1270"/>
      <c r="G58" s="1270"/>
      <c r="H58" s="1270"/>
      <c r="I58" s="1270"/>
      <c r="J58" s="1271"/>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UPcf7XMv+MMCYSIDiQnNEembREEKrIkgqh/XxusChVg5zX2fTe5LEmC/NxzVOepVm0NEn/Wxu/W4ds8CkShqw==" saltValue="pttifA70CxPZFr+DFGhqc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72" t="s">
        <v>30</v>
      </c>
      <c r="C41" s="1273"/>
      <c r="D41" s="101"/>
      <c r="E41" s="1278" t="s">
        <v>31</v>
      </c>
      <c r="F41" s="1278"/>
      <c r="G41" s="1278"/>
      <c r="H41" s="1279"/>
      <c r="I41" s="102">
        <v>17208</v>
      </c>
      <c r="J41" s="103">
        <v>16976</v>
      </c>
      <c r="K41" s="103">
        <v>16678</v>
      </c>
      <c r="L41" s="103">
        <v>16022</v>
      </c>
      <c r="M41" s="104">
        <v>15059</v>
      </c>
    </row>
    <row r="42" spans="2:13" ht="27.75" customHeight="1" x14ac:dyDescent="0.15">
      <c r="B42" s="1274"/>
      <c r="C42" s="1275"/>
      <c r="D42" s="105"/>
      <c r="E42" s="1280" t="s">
        <v>32</v>
      </c>
      <c r="F42" s="1280"/>
      <c r="G42" s="1280"/>
      <c r="H42" s="1281"/>
      <c r="I42" s="106" t="s">
        <v>528</v>
      </c>
      <c r="J42" s="107">
        <v>124</v>
      </c>
      <c r="K42" s="107">
        <v>109</v>
      </c>
      <c r="L42" s="107">
        <v>104</v>
      </c>
      <c r="M42" s="108">
        <v>99</v>
      </c>
    </row>
    <row r="43" spans="2:13" ht="27.75" customHeight="1" x14ac:dyDescent="0.15">
      <c r="B43" s="1274"/>
      <c r="C43" s="1275"/>
      <c r="D43" s="105"/>
      <c r="E43" s="1280" t="s">
        <v>33</v>
      </c>
      <c r="F43" s="1280"/>
      <c r="G43" s="1280"/>
      <c r="H43" s="1281"/>
      <c r="I43" s="106">
        <v>12731</v>
      </c>
      <c r="J43" s="107">
        <v>12454</v>
      </c>
      <c r="K43" s="107">
        <v>11982</v>
      </c>
      <c r="L43" s="107">
        <v>12228</v>
      </c>
      <c r="M43" s="108">
        <v>11261</v>
      </c>
    </row>
    <row r="44" spans="2:13" ht="27.75" customHeight="1" x14ac:dyDescent="0.15">
      <c r="B44" s="1274"/>
      <c r="C44" s="1275"/>
      <c r="D44" s="105"/>
      <c r="E44" s="1280" t="s">
        <v>34</v>
      </c>
      <c r="F44" s="1280"/>
      <c r="G44" s="1280"/>
      <c r="H44" s="1281"/>
      <c r="I44" s="106">
        <v>512</v>
      </c>
      <c r="J44" s="107">
        <v>427</v>
      </c>
      <c r="K44" s="107">
        <v>297</v>
      </c>
      <c r="L44" s="107">
        <v>284</v>
      </c>
      <c r="M44" s="108">
        <v>440</v>
      </c>
    </row>
    <row r="45" spans="2:13" ht="27.75" customHeight="1" x14ac:dyDescent="0.15">
      <c r="B45" s="1274"/>
      <c r="C45" s="1275"/>
      <c r="D45" s="105"/>
      <c r="E45" s="1280" t="s">
        <v>35</v>
      </c>
      <c r="F45" s="1280"/>
      <c r="G45" s="1280"/>
      <c r="H45" s="1281"/>
      <c r="I45" s="106">
        <v>1299</v>
      </c>
      <c r="J45" s="107">
        <v>1242</v>
      </c>
      <c r="K45" s="107">
        <v>1209</v>
      </c>
      <c r="L45" s="107">
        <v>1098</v>
      </c>
      <c r="M45" s="108">
        <v>1008</v>
      </c>
    </row>
    <row r="46" spans="2:13" ht="27.75" customHeight="1" x14ac:dyDescent="0.15">
      <c r="B46" s="1274"/>
      <c r="C46" s="1275"/>
      <c r="D46" s="109"/>
      <c r="E46" s="1280" t="s">
        <v>36</v>
      </c>
      <c r="F46" s="1280"/>
      <c r="G46" s="1280"/>
      <c r="H46" s="1281"/>
      <c r="I46" s="106" t="s">
        <v>528</v>
      </c>
      <c r="J46" s="107" t="s">
        <v>528</v>
      </c>
      <c r="K46" s="107" t="s">
        <v>528</v>
      </c>
      <c r="L46" s="107" t="s">
        <v>528</v>
      </c>
      <c r="M46" s="108" t="s">
        <v>528</v>
      </c>
    </row>
    <row r="47" spans="2:13" ht="27.75" customHeight="1" x14ac:dyDescent="0.15">
      <c r="B47" s="1274"/>
      <c r="C47" s="1275"/>
      <c r="D47" s="110"/>
      <c r="E47" s="1282" t="s">
        <v>37</v>
      </c>
      <c r="F47" s="1283"/>
      <c r="G47" s="1283"/>
      <c r="H47" s="1284"/>
      <c r="I47" s="106" t="s">
        <v>528</v>
      </c>
      <c r="J47" s="107" t="s">
        <v>528</v>
      </c>
      <c r="K47" s="107" t="s">
        <v>528</v>
      </c>
      <c r="L47" s="107" t="s">
        <v>528</v>
      </c>
      <c r="M47" s="108" t="s">
        <v>528</v>
      </c>
    </row>
    <row r="48" spans="2:13" ht="27.75" customHeight="1" x14ac:dyDescent="0.15">
      <c r="B48" s="1274"/>
      <c r="C48" s="1275"/>
      <c r="D48" s="105"/>
      <c r="E48" s="1280" t="s">
        <v>38</v>
      </c>
      <c r="F48" s="1280"/>
      <c r="G48" s="1280"/>
      <c r="H48" s="1281"/>
      <c r="I48" s="106" t="s">
        <v>528</v>
      </c>
      <c r="J48" s="107" t="s">
        <v>528</v>
      </c>
      <c r="K48" s="107" t="s">
        <v>528</v>
      </c>
      <c r="L48" s="107" t="s">
        <v>528</v>
      </c>
      <c r="M48" s="108" t="s">
        <v>528</v>
      </c>
    </row>
    <row r="49" spans="2:13" ht="27.75" customHeight="1" x14ac:dyDescent="0.15">
      <c r="B49" s="1276"/>
      <c r="C49" s="1277"/>
      <c r="D49" s="105"/>
      <c r="E49" s="1280" t="s">
        <v>39</v>
      </c>
      <c r="F49" s="1280"/>
      <c r="G49" s="1280"/>
      <c r="H49" s="1281"/>
      <c r="I49" s="106" t="s">
        <v>528</v>
      </c>
      <c r="J49" s="107" t="s">
        <v>528</v>
      </c>
      <c r="K49" s="107" t="s">
        <v>528</v>
      </c>
      <c r="L49" s="107" t="s">
        <v>528</v>
      </c>
      <c r="M49" s="108" t="s">
        <v>528</v>
      </c>
    </row>
    <row r="50" spans="2:13" ht="27.75" customHeight="1" x14ac:dyDescent="0.15">
      <c r="B50" s="1285" t="s">
        <v>40</v>
      </c>
      <c r="C50" s="1286"/>
      <c r="D50" s="111"/>
      <c r="E50" s="1280" t="s">
        <v>41</v>
      </c>
      <c r="F50" s="1280"/>
      <c r="G50" s="1280"/>
      <c r="H50" s="1281"/>
      <c r="I50" s="106">
        <v>6549</v>
      </c>
      <c r="J50" s="107">
        <v>6407</v>
      </c>
      <c r="K50" s="107">
        <v>5674</v>
      </c>
      <c r="L50" s="107">
        <v>5750</v>
      </c>
      <c r="M50" s="108">
        <v>4994</v>
      </c>
    </row>
    <row r="51" spans="2:13" ht="27.75" customHeight="1" x14ac:dyDescent="0.15">
      <c r="B51" s="1274"/>
      <c r="C51" s="1275"/>
      <c r="D51" s="105"/>
      <c r="E51" s="1280" t="s">
        <v>42</v>
      </c>
      <c r="F51" s="1280"/>
      <c r="G51" s="1280"/>
      <c r="H51" s="1281"/>
      <c r="I51" s="106">
        <v>860</v>
      </c>
      <c r="J51" s="107">
        <v>793</v>
      </c>
      <c r="K51" s="107">
        <v>654</v>
      </c>
      <c r="L51" s="107">
        <v>546</v>
      </c>
      <c r="M51" s="108">
        <v>491</v>
      </c>
    </row>
    <row r="52" spans="2:13" ht="27.75" customHeight="1" x14ac:dyDescent="0.15">
      <c r="B52" s="1276"/>
      <c r="C52" s="1277"/>
      <c r="D52" s="105"/>
      <c r="E52" s="1280" t="s">
        <v>43</v>
      </c>
      <c r="F52" s="1280"/>
      <c r="G52" s="1280"/>
      <c r="H52" s="1281"/>
      <c r="I52" s="106">
        <v>18365</v>
      </c>
      <c r="J52" s="107">
        <v>18018</v>
      </c>
      <c r="K52" s="107">
        <v>17723</v>
      </c>
      <c r="L52" s="107">
        <v>17000</v>
      </c>
      <c r="M52" s="108">
        <v>16258</v>
      </c>
    </row>
    <row r="53" spans="2:13" ht="27.75" customHeight="1" thickBot="1" x14ac:dyDescent="0.2">
      <c r="B53" s="1287" t="s">
        <v>44</v>
      </c>
      <c r="C53" s="1288"/>
      <c r="D53" s="112"/>
      <c r="E53" s="1289" t="s">
        <v>45</v>
      </c>
      <c r="F53" s="1289"/>
      <c r="G53" s="1289"/>
      <c r="H53" s="1290"/>
      <c r="I53" s="113">
        <v>5976</v>
      </c>
      <c r="J53" s="114">
        <v>6004</v>
      </c>
      <c r="K53" s="114">
        <v>6222</v>
      </c>
      <c r="L53" s="114">
        <v>6439</v>
      </c>
      <c r="M53" s="115">
        <v>6124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uYXOSDV4dvnkyX0B0FyRcz36VzXlHjERjOq2T6ren0ftS6qzUp0SP6syV3fJJXbTagN5G9KrIOyLW55e0BNAg==" saltValue="8SvZLVaOAADsXy42WCD71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99" t="s">
        <v>48</v>
      </c>
      <c r="D55" s="1299"/>
      <c r="E55" s="1300"/>
      <c r="F55" s="127">
        <v>2685</v>
      </c>
      <c r="G55" s="127">
        <v>2414</v>
      </c>
      <c r="H55" s="128">
        <v>1986</v>
      </c>
    </row>
    <row r="56" spans="2:8" ht="52.5" customHeight="1" x14ac:dyDescent="0.15">
      <c r="B56" s="129"/>
      <c r="C56" s="1301" t="s">
        <v>49</v>
      </c>
      <c r="D56" s="1301"/>
      <c r="E56" s="1302"/>
      <c r="F56" s="130">
        <v>273</v>
      </c>
      <c r="G56" s="130">
        <v>127</v>
      </c>
      <c r="H56" s="131">
        <v>128</v>
      </c>
    </row>
    <row r="57" spans="2:8" ht="53.25" customHeight="1" x14ac:dyDescent="0.15">
      <c r="B57" s="129"/>
      <c r="C57" s="1303" t="s">
        <v>50</v>
      </c>
      <c r="D57" s="1303"/>
      <c r="E57" s="1304"/>
      <c r="F57" s="132">
        <v>2710</v>
      </c>
      <c r="G57" s="132">
        <v>3203</v>
      </c>
      <c r="H57" s="133">
        <v>2874</v>
      </c>
    </row>
    <row r="58" spans="2:8" ht="45.75" customHeight="1" x14ac:dyDescent="0.15">
      <c r="B58" s="134"/>
      <c r="C58" s="1291" t="s">
        <v>608</v>
      </c>
      <c r="D58" s="1292"/>
      <c r="E58" s="1293"/>
      <c r="F58" s="135">
        <v>1107</v>
      </c>
      <c r="G58" s="135">
        <v>1554</v>
      </c>
      <c r="H58" s="136">
        <v>1356</v>
      </c>
    </row>
    <row r="59" spans="2:8" ht="45.75" customHeight="1" x14ac:dyDescent="0.15">
      <c r="B59" s="134"/>
      <c r="C59" s="1291" t="s">
        <v>611</v>
      </c>
      <c r="D59" s="1292"/>
      <c r="E59" s="1293"/>
      <c r="F59" s="135">
        <v>719</v>
      </c>
      <c r="G59" s="135">
        <v>656</v>
      </c>
      <c r="H59" s="136">
        <v>745</v>
      </c>
    </row>
    <row r="60" spans="2:8" ht="45.75" customHeight="1" x14ac:dyDescent="0.15">
      <c r="B60" s="134"/>
      <c r="C60" s="1291" t="s">
        <v>609</v>
      </c>
      <c r="D60" s="1292"/>
      <c r="E60" s="1293"/>
      <c r="F60" s="135">
        <v>97</v>
      </c>
      <c r="G60" s="135">
        <v>193</v>
      </c>
      <c r="H60" s="136">
        <v>277</v>
      </c>
    </row>
    <row r="61" spans="2:8" ht="45.75" customHeight="1" x14ac:dyDescent="0.15">
      <c r="B61" s="134"/>
      <c r="C61" s="1291" t="s">
        <v>612</v>
      </c>
      <c r="D61" s="1292"/>
      <c r="E61" s="1293"/>
      <c r="F61" s="135">
        <v>139</v>
      </c>
      <c r="G61" s="135">
        <v>154</v>
      </c>
      <c r="H61" s="136">
        <v>154</v>
      </c>
    </row>
    <row r="62" spans="2:8" ht="45.75" customHeight="1" thickBot="1" x14ac:dyDescent="0.2">
      <c r="B62" s="137"/>
      <c r="C62" s="1294" t="s">
        <v>610</v>
      </c>
      <c r="D62" s="1295"/>
      <c r="E62" s="1296"/>
      <c r="F62" s="138">
        <v>389</v>
      </c>
      <c r="G62" s="138">
        <v>393</v>
      </c>
      <c r="H62" s="139">
        <v>133</v>
      </c>
    </row>
    <row r="63" spans="2:8" ht="52.5" customHeight="1" thickBot="1" x14ac:dyDescent="0.2">
      <c r="B63" s="140"/>
      <c r="C63" s="1297" t="s">
        <v>51</v>
      </c>
      <c r="D63" s="1297"/>
      <c r="E63" s="1298"/>
      <c r="F63" s="141">
        <v>5668</v>
      </c>
      <c r="G63" s="141">
        <v>5744</v>
      </c>
      <c r="H63" s="142">
        <v>4988</v>
      </c>
    </row>
    <row r="64" spans="2:8" ht="15" customHeight="1" x14ac:dyDescent="0.15"/>
    <row r="65" ht="0" hidden="1" customHeight="1" x14ac:dyDescent="0.15"/>
    <row r="66" ht="0" hidden="1" customHeight="1" x14ac:dyDescent="0.15"/>
  </sheetData>
  <sheetProtection algorithmName="SHA-512" hashValue="roMRW44Nf0lA3ihP98HB6xqLWsPmYxH3pqBL9C+oYRr7q/MpVOVwIov5FBYQ4zZQqbmDrw1hu2qws2CMyiNEVw==" saltValue="5ni2c5rp5csjP+RZXWkh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V6" zoomScaleNormal="100" zoomScaleSheetLayoutView="55" workbookViewId="0">
      <selection activeCell="AN65" sqref="AN65:DC69"/>
    </sheetView>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627</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627</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626</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622</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05" t="s">
        <v>629</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5" x14ac:dyDescent="0.15">
      <c r="B44" s="386"/>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5" x14ac:dyDescent="0.15">
      <c r="B45" s="386"/>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5" x14ac:dyDescent="0.15">
      <c r="B46" s="386"/>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5" x14ac:dyDescent="0.15">
      <c r="B47" s="386"/>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621</v>
      </c>
    </row>
    <row r="50" spans="1:109" ht="13.5" x14ac:dyDescent="0.15">
      <c r="B50" s="386"/>
      <c r="G50" s="1314"/>
      <c r="H50" s="1314"/>
      <c r="I50" s="1314"/>
      <c r="J50" s="1314"/>
      <c r="K50" s="395"/>
      <c r="L50" s="395"/>
      <c r="M50" s="394"/>
      <c r="N50" s="394"/>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555</v>
      </c>
      <c r="BQ50" s="1318"/>
      <c r="BR50" s="1318"/>
      <c r="BS50" s="1318"/>
      <c r="BT50" s="1318"/>
      <c r="BU50" s="1318"/>
      <c r="BV50" s="1318"/>
      <c r="BW50" s="1318"/>
      <c r="BX50" s="1318" t="s">
        <v>556</v>
      </c>
      <c r="BY50" s="1318"/>
      <c r="BZ50" s="1318"/>
      <c r="CA50" s="1318"/>
      <c r="CB50" s="1318"/>
      <c r="CC50" s="1318"/>
      <c r="CD50" s="1318"/>
      <c r="CE50" s="1318"/>
      <c r="CF50" s="1318" t="s">
        <v>557</v>
      </c>
      <c r="CG50" s="1318"/>
      <c r="CH50" s="1318"/>
      <c r="CI50" s="1318"/>
      <c r="CJ50" s="1318"/>
      <c r="CK50" s="1318"/>
      <c r="CL50" s="1318"/>
      <c r="CM50" s="1318"/>
      <c r="CN50" s="1318" t="s">
        <v>558</v>
      </c>
      <c r="CO50" s="1318"/>
      <c r="CP50" s="1318"/>
      <c r="CQ50" s="1318"/>
      <c r="CR50" s="1318"/>
      <c r="CS50" s="1318"/>
      <c r="CT50" s="1318"/>
      <c r="CU50" s="1318"/>
      <c r="CV50" s="1318" t="s">
        <v>559</v>
      </c>
      <c r="CW50" s="1318"/>
      <c r="CX50" s="1318"/>
      <c r="CY50" s="1318"/>
      <c r="CZ50" s="1318"/>
      <c r="DA50" s="1318"/>
      <c r="DB50" s="1318"/>
      <c r="DC50" s="1318"/>
    </row>
    <row r="51" spans="1:109" ht="13.5" customHeight="1" x14ac:dyDescent="0.15">
      <c r="B51" s="386"/>
      <c r="G51" s="1324"/>
      <c r="H51" s="1324"/>
      <c r="I51" s="1325"/>
      <c r="J51" s="1325"/>
      <c r="K51" s="1322"/>
      <c r="L51" s="1322"/>
      <c r="M51" s="1322"/>
      <c r="N51" s="1322"/>
      <c r="AM51" s="393"/>
      <c r="AN51" s="1319" t="s">
        <v>620</v>
      </c>
      <c r="AO51" s="1319"/>
      <c r="AP51" s="1319"/>
      <c r="AQ51" s="1319"/>
      <c r="AR51" s="1319"/>
      <c r="AS51" s="1319"/>
      <c r="AT51" s="1319"/>
      <c r="AU51" s="1319"/>
      <c r="AV51" s="1319"/>
      <c r="AW51" s="1319"/>
      <c r="AX51" s="1319"/>
      <c r="AY51" s="1319"/>
      <c r="AZ51" s="1319"/>
      <c r="BA51" s="1319"/>
      <c r="BB51" s="1319" t="s">
        <v>617</v>
      </c>
      <c r="BC51" s="1319"/>
      <c r="BD51" s="1319"/>
      <c r="BE51" s="1319"/>
      <c r="BF51" s="1319"/>
      <c r="BG51" s="1319"/>
      <c r="BH51" s="1319"/>
      <c r="BI51" s="1319"/>
      <c r="BJ51" s="1319"/>
      <c r="BK51" s="1319"/>
      <c r="BL51" s="1319"/>
      <c r="BM51" s="1319"/>
      <c r="BN51" s="1319"/>
      <c r="BO51" s="1319"/>
      <c r="BP51" s="1320"/>
      <c r="BQ51" s="1321"/>
      <c r="BR51" s="1321"/>
      <c r="BS51" s="1321"/>
      <c r="BT51" s="1321"/>
      <c r="BU51" s="1321"/>
      <c r="BV51" s="1321"/>
      <c r="BW51" s="1321"/>
      <c r="BX51" s="1321">
        <v>100.9</v>
      </c>
      <c r="BY51" s="1321"/>
      <c r="BZ51" s="1321"/>
      <c r="CA51" s="1321"/>
      <c r="CB51" s="1321"/>
      <c r="CC51" s="1321"/>
      <c r="CD51" s="1321"/>
      <c r="CE51" s="1321"/>
      <c r="CF51" s="1321">
        <v>106.6</v>
      </c>
      <c r="CG51" s="1321"/>
      <c r="CH51" s="1321"/>
      <c r="CI51" s="1321"/>
      <c r="CJ51" s="1321"/>
      <c r="CK51" s="1321"/>
      <c r="CL51" s="1321"/>
      <c r="CM51" s="1321"/>
      <c r="CN51" s="1321">
        <v>109.4</v>
      </c>
      <c r="CO51" s="1321"/>
      <c r="CP51" s="1321"/>
      <c r="CQ51" s="1321"/>
      <c r="CR51" s="1321"/>
      <c r="CS51" s="1321"/>
      <c r="CT51" s="1321"/>
      <c r="CU51" s="1321"/>
      <c r="CV51" s="1321">
        <v>102.5</v>
      </c>
      <c r="CW51" s="1321"/>
      <c r="CX51" s="1321"/>
      <c r="CY51" s="1321"/>
      <c r="CZ51" s="1321"/>
      <c r="DA51" s="1321"/>
      <c r="DB51" s="1321"/>
      <c r="DC51" s="1321"/>
    </row>
    <row r="52" spans="1:109" ht="13.5" x14ac:dyDescent="0.15">
      <c r="B52" s="386"/>
      <c r="G52" s="1324"/>
      <c r="H52" s="1324"/>
      <c r="I52" s="1325"/>
      <c r="J52" s="1325"/>
      <c r="K52" s="1322"/>
      <c r="L52" s="1322"/>
      <c r="M52" s="1322"/>
      <c r="N52" s="1322"/>
      <c r="AM52" s="393"/>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ht="13.5" x14ac:dyDescent="0.15">
      <c r="A53" s="401"/>
      <c r="B53" s="386"/>
      <c r="G53" s="1324"/>
      <c r="H53" s="1324"/>
      <c r="I53" s="1314"/>
      <c r="J53" s="1314"/>
      <c r="K53" s="1322"/>
      <c r="L53" s="1322"/>
      <c r="M53" s="1322"/>
      <c r="N53" s="1322"/>
      <c r="AM53" s="393"/>
      <c r="AN53" s="1319"/>
      <c r="AO53" s="1319"/>
      <c r="AP53" s="1319"/>
      <c r="AQ53" s="1319"/>
      <c r="AR53" s="1319"/>
      <c r="AS53" s="1319"/>
      <c r="AT53" s="1319"/>
      <c r="AU53" s="1319"/>
      <c r="AV53" s="1319"/>
      <c r="AW53" s="1319"/>
      <c r="AX53" s="1319"/>
      <c r="AY53" s="1319"/>
      <c r="AZ53" s="1319"/>
      <c r="BA53" s="1319"/>
      <c r="BB53" s="1319" t="s">
        <v>625</v>
      </c>
      <c r="BC53" s="1319"/>
      <c r="BD53" s="1319"/>
      <c r="BE53" s="1319"/>
      <c r="BF53" s="1319"/>
      <c r="BG53" s="1319"/>
      <c r="BH53" s="1319"/>
      <c r="BI53" s="1319"/>
      <c r="BJ53" s="1319"/>
      <c r="BK53" s="1319"/>
      <c r="BL53" s="1319"/>
      <c r="BM53" s="1319"/>
      <c r="BN53" s="1319"/>
      <c r="BO53" s="1319"/>
      <c r="BP53" s="1320"/>
      <c r="BQ53" s="1321"/>
      <c r="BR53" s="1321"/>
      <c r="BS53" s="1321"/>
      <c r="BT53" s="1321"/>
      <c r="BU53" s="1321"/>
      <c r="BV53" s="1321"/>
      <c r="BW53" s="1321"/>
      <c r="BX53" s="1321">
        <v>39.200000000000003</v>
      </c>
      <c r="BY53" s="1321"/>
      <c r="BZ53" s="1321"/>
      <c r="CA53" s="1321"/>
      <c r="CB53" s="1321"/>
      <c r="CC53" s="1321"/>
      <c r="CD53" s="1321"/>
      <c r="CE53" s="1321"/>
      <c r="CF53" s="1321">
        <v>48.2</v>
      </c>
      <c r="CG53" s="1321"/>
      <c r="CH53" s="1321"/>
      <c r="CI53" s="1321"/>
      <c r="CJ53" s="1321"/>
      <c r="CK53" s="1321"/>
      <c r="CL53" s="1321"/>
      <c r="CM53" s="1321"/>
      <c r="CN53" s="1321">
        <v>50.1</v>
      </c>
      <c r="CO53" s="1321"/>
      <c r="CP53" s="1321"/>
      <c r="CQ53" s="1321"/>
      <c r="CR53" s="1321"/>
      <c r="CS53" s="1321"/>
      <c r="CT53" s="1321"/>
      <c r="CU53" s="1321"/>
      <c r="CV53" s="1321">
        <v>52</v>
      </c>
      <c r="CW53" s="1321"/>
      <c r="CX53" s="1321"/>
      <c r="CY53" s="1321"/>
      <c r="CZ53" s="1321"/>
      <c r="DA53" s="1321"/>
      <c r="DB53" s="1321"/>
      <c r="DC53" s="1321"/>
    </row>
    <row r="54" spans="1:109" ht="13.5" x14ac:dyDescent="0.15">
      <c r="A54" s="401"/>
      <c r="B54" s="386"/>
      <c r="G54" s="1324"/>
      <c r="H54" s="1324"/>
      <c r="I54" s="1314"/>
      <c r="J54" s="1314"/>
      <c r="K54" s="1322"/>
      <c r="L54" s="1322"/>
      <c r="M54" s="1322"/>
      <c r="N54" s="1322"/>
      <c r="AM54" s="393"/>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ht="13.5" x14ac:dyDescent="0.15">
      <c r="A55" s="401"/>
      <c r="B55" s="386"/>
      <c r="G55" s="1314"/>
      <c r="H55" s="1314"/>
      <c r="I55" s="1314"/>
      <c r="J55" s="1314"/>
      <c r="K55" s="1322"/>
      <c r="L55" s="1322"/>
      <c r="M55" s="1322"/>
      <c r="N55" s="1322"/>
      <c r="AN55" s="1318" t="s">
        <v>618</v>
      </c>
      <c r="AO55" s="1318"/>
      <c r="AP55" s="1318"/>
      <c r="AQ55" s="1318"/>
      <c r="AR55" s="1318"/>
      <c r="AS55" s="1318"/>
      <c r="AT55" s="1318"/>
      <c r="AU55" s="1318"/>
      <c r="AV55" s="1318"/>
      <c r="AW55" s="1318"/>
      <c r="AX55" s="1318"/>
      <c r="AY55" s="1318"/>
      <c r="AZ55" s="1318"/>
      <c r="BA55" s="1318"/>
      <c r="BB55" s="1319" t="s">
        <v>617</v>
      </c>
      <c r="BC55" s="1319"/>
      <c r="BD55" s="1319"/>
      <c r="BE55" s="1319"/>
      <c r="BF55" s="1319"/>
      <c r="BG55" s="1319"/>
      <c r="BH55" s="1319"/>
      <c r="BI55" s="1319"/>
      <c r="BJ55" s="1319"/>
      <c r="BK55" s="1319"/>
      <c r="BL55" s="1319"/>
      <c r="BM55" s="1319"/>
      <c r="BN55" s="1319"/>
      <c r="BO55" s="1319"/>
      <c r="BP55" s="1320"/>
      <c r="BQ55" s="1321"/>
      <c r="BR55" s="1321"/>
      <c r="BS55" s="1321"/>
      <c r="BT55" s="1321"/>
      <c r="BU55" s="1321"/>
      <c r="BV55" s="1321"/>
      <c r="BW55" s="1321"/>
      <c r="BX55" s="1321">
        <v>13</v>
      </c>
      <c r="BY55" s="1321"/>
      <c r="BZ55" s="1321"/>
      <c r="CA55" s="1321"/>
      <c r="CB55" s="1321"/>
      <c r="CC55" s="1321"/>
      <c r="CD55" s="1321"/>
      <c r="CE55" s="1321"/>
      <c r="CF55" s="1321">
        <v>21</v>
      </c>
      <c r="CG55" s="1321"/>
      <c r="CH55" s="1321"/>
      <c r="CI55" s="1321"/>
      <c r="CJ55" s="1321"/>
      <c r="CK55" s="1321"/>
      <c r="CL55" s="1321"/>
      <c r="CM55" s="1321"/>
      <c r="CN55" s="1321">
        <v>20.2</v>
      </c>
      <c r="CO55" s="1321"/>
      <c r="CP55" s="1321"/>
      <c r="CQ55" s="1321"/>
      <c r="CR55" s="1321"/>
      <c r="CS55" s="1321"/>
      <c r="CT55" s="1321"/>
      <c r="CU55" s="1321"/>
      <c r="CV55" s="1321">
        <v>18.3</v>
      </c>
      <c r="CW55" s="1321"/>
      <c r="CX55" s="1321"/>
      <c r="CY55" s="1321"/>
      <c r="CZ55" s="1321"/>
      <c r="DA55" s="1321"/>
      <c r="DB55" s="1321"/>
      <c r="DC55" s="1321"/>
    </row>
    <row r="56" spans="1:109" ht="13.5" x14ac:dyDescent="0.15">
      <c r="A56" s="401"/>
      <c r="B56" s="386"/>
      <c r="G56" s="1314"/>
      <c r="H56" s="1314"/>
      <c r="I56" s="1314"/>
      <c r="J56" s="1314"/>
      <c r="K56" s="1322"/>
      <c r="L56" s="1322"/>
      <c r="M56" s="1322"/>
      <c r="N56" s="1322"/>
      <c r="AN56" s="1318"/>
      <c r="AO56" s="1318"/>
      <c r="AP56" s="1318"/>
      <c r="AQ56" s="1318"/>
      <c r="AR56" s="1318"/>
      <c r="AS56" s="1318"/>
      <c r="AT56" s="1318"/>
      <c r="AU56" s="1318"/>
      <c r="AV56" s="1318"/>
      <c r="AW56" s="1318"/>
      <c r="AX56" s="1318"/>
      <c r="AY56" s="1318"/>
      <c r="AZ56" s="1318"/>
      <c r="BA56" s="1318"/>
      <c r="BB56" s="1319"/>
      <c r="BC56" s="1319"/>
      <c r="BD56" s="1319"/>
      <c r="BE56" s="1319"/>
      <c r="BF56" s="1319"/>
      <c r="BG56" s="1319"/>
      <c r="BH56" s="1319"/>
      <c r="BI56" s="1319"/>
      <c r="BJ56" s="1319"/>
      <c r="BK56" s="1319"/>
      <c r="BL56" s="1319"/>
      <c r="BM56" s="1319"/>
      <c r="BN56" s="1319"/>
      <c r="BO56" s="1319"/>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1" customFormat="1" ht="13.5" x14ac:dyDescent="0.15">
      <c r="B57" s="407"/>
      <c r="G57" s="1314"/>
      <c r="H57" s="1314"/>
      <c r="I57" s="1323"/>
      <c r="J57" s="1323"/>
      <c r="K57" s="1322"/>
      <c r="L57" s="1322"/>
      <c r="M57" s="1322"/>
      <c r="N57" s="1322"/>
      <c r="AM57" s="385"/>
      <c r="AN57" s="1318"/>
      <c r="AO57" s="1318"/>
      <c r="AP57" s="1318"/>
      <c r="AQ57" s="1318"/>
      <c r="AR57" s="1318"/>
      <c r="AS57" s="1318"/>
      <c r="AT57" s="1318"/>
      <c r="AU57" s="1318"/>
      <c r="AV57" s="1318"/>
      <c r="AW57" s="1318"/>
      <c r="AX57" s="1318"/>
      <c r="AY57" s="1318"/>
      <c r="AZ57" s="1318"/>
      <c r="BA57" s="1318"/>
      <c r="BB57" s="1319" t="s">
        <v>624</v>
      </c>
      <c r="BC57" s="1319"/>
      <c r="BD57" s="1319"/>
      <c r="BE57" s="1319"/>
      <c r="BF57" s="1319"/>
      <c r="BG57" s="1319"/>
      <c r="BH57" s="1319"/>
      <c r="BI57" s="1319"/>
      <c r="BJ57" s="1319"/>
      <c r="BK57" s="1319"/>
      <c r="BL57" s="1319"/>
      <c r="BM57" s="1319"/>
      <c r="BN57" s="1319"/>
      <c r="BO57" s="1319"/>
      <c r="BP57" s="1320"/>
      <c r="BQ57" s="1321"/>
      <c r="BR57" s="1321"/>
      <c r="BS57" s="1321"/>
      <c r="BT57" s="1321"/>
      <c r="BU57" s="1321"/>
      <c r="BV57" s="1321"/>
      <c r="BW57" s="1321"/>
      <c r="BX57" s="1321">
        <v>53.4</v>
      </c>
      <c r="BY57" s="1321"/>
      <c r="BZ57" s="1321"/>
      <c r="CA57" s="1321"/>
      <c r="CB57" s="1321"/>
      <c r="CC57" s="1321"/>
      <c r="CD57" s="1321"/>
      <c r="CE57" s="1321"/>
      <c r="CF57" s="1321">
        <v>56.1</v>
      </c>
      <c r="CG57" s="1321"/>
      <c r="CH57" s="1321"/>
      <c r="CI57" s="1321"/>
      <c r="CJ57" s="1321"/>
      <c r="CK57" s="1321"/>
      <c r="CL57" s="1321"/>
      <c r="CM57" s="1321"/>
      <c r="CN57" s="1321">
        <v>58.1</v>
      </c>
      <c r="CO57" s="1321"/>
      <c r="CP57" s="1321"/>
      <c r="CQ57" s="1321"/>
      <c r="CR57" s="1321"/>
      <c r="CS57" s="1321"/>
      <c r="CT57" s="1321"/>
      <c r="CU57" s="1321"/>
      <c r="CV57" s="1321">
        <v>59.1</v>
      </c>
      <c r="CW57" s="1321"/>
      <c r="CX57" s="1321"/>
      <c r="CY57" s="1321"/>
      <c r="CZ57" s="1321"/>
      <c r="DA57" s="1321"/>
      <c r="DB57" s="1321"/>
      <c r="DC57" s="1321"/>
      <c r="DD57" s="412"/>
      <c r="DE57" s="407"/>
    </row>
    <row r="58" spans="1:109" s="401" customFormat="1" ht="13.5" x14ac:dyDescent="0.15">
      <c r="A58" s="385"/>
      <c r="B58" s="407"/>
      <c r="G58" s="1314"/>
      <c r="H58" s="1314"/>
      <c r="I58" s="1323"/>
      <c r="J58" s="1323"/>
      <c r="K58" s="1322"/>
      <c r="L58" s="1322"/>
      <c r="M58" s="1322"/>
      <c r="N58" s="1322"/>
      <c r="AM58" s="385"/>
      <c r="AN58" s="1318"/>
      <c r="AO58" s="1318"/>
      <c r="AP58" s="1318"/>
      <c r="AQ58" s="1318"/>
      <c r="AR58" s="1318"/>
      <c r="AS58" s="1318"/>
      <c r="AT58" s="1318"/>
      <c r="AU58" s="1318"/>
      <c r="AV58" s="1318"/>
      <c r="AW58" s="1318"/>
      <c r="AX58" s="1318"/>
      <c r="AY58" s="1318"/>
      <c r="AZ58" s="1318"/>
      <c r="BA58" s="1318"/>
      <c r="BB58" s="1319"/>
      <c r="BC58" s="1319"/>
      <c r="BD58" s="1319"/>
      <c r="BE58" s="1319"/>
      <c r="BF58" s="1319"/>
      <c r="BG58" s="1319"/>
      <c r="BH58" s="1319"/>
      <c r="BI58" s="1319"/>
      <c r="BJ58" s="1319"/>
      <c r="BK58" s="1319"/>
      <c r="BL58" s="1319"/>
      <c r="BM58" s="1319"/>
      <c r="BN58" s="1319"/>
      <c r="BO58" s="1319"/>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623</v>
      </c>
    </row>
    <row r="64" spans="1:109" ht="13.5" x14ac:dyDescent="0.15">
      <c r="B64" s="386"/>
      <c r="G64" s="402"/>
      <c r="I64" s="404"/>
      <c r="J64" s="404"/>
      <c r="K64" s="404"/>
      <c r="L64" s="404"/>
      <c r="M64" s="404"/>
      <c r="N64" s="403"/>
      <c r="AM64" s="402"/>
      <c r="AN64" s="402" t="s">
        <v>622</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05" t="s">
        <v>630</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5" x14ac:dyDescent="0.15">
      <c r="B66" s="386"/>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5" x14ac:dyDescent="0.15">
      <c r="B67" s="386"/>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5" x14ac:dyDescent="0.15">
      <c r="B68" s="386"/>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5" x14ac:dyDescent="0.15">
      <c r="B69" s="386"/>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621</v>
      </c>
    </row>
    <row r="72" spans="2:107" ht="13.5" x14ac:dyDescent="0.15">
      <c r="B72" s="386"/>
      <c r="G72" s="1314"/>
      <c r="H72" s="1314"/>
      <c r="I72" s="1314"/>
      <c r="J72" s="1314"/>
      <c r="K72" s="395"/>
      <c r="L72" s="395"/>
      <c r="M72" s="394"/>
      <c r="N72" s="394"/>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555</v>
      </c>
      <c r="BQ72" s="1318"/>
      <c r="BR72" s="1318"/>
      <c r="BS72" s="1318"/>
      <c r="BT72" s="1318"/>
      <c r="BU72" s="1318"/>
      <c r="BV72" s="1318"/>
      <c r="BW72" s="1318"/>
      <c r="BX72" s="1318" t="s">
        <v>556</v>
      </c>
      <c r="BY72" s="1318"/>
      <c r="BZ72" s="1318"/>
      <c r="CA72" s="1318"/>
      <c r="CB72" s="1318"/>
      <c r="CC72" s="1318"/>
      <c r="CD72" s="1318"/>
      <c r="CE72" s="1318"/>
      <c r="CF72" s="1318" t="s">
        <v>557</v>
      </c>
      <c r="CG72" s="1318"/>
      <c r="CH72" s="1318"/>
      <c r="CI72" s="1318"/>
      <c r="CJ72" s="1318"/>
      <c r="CK72" s="1318"/>
      <c r="CL72" s="1318"/>
      <c r="CM72" s="1318"/>
      <c r="CN72" s="1318" t="s">
        <v>558</v>
      </c>
      <c r="CO72" s="1318"/>
      <c r="CP72" s="1318"/>
      <c r="CQ72" s="1318"/>
      <c r="CR72" s="1318"/>
      <c r="CS72" s="1318"/>
      <c r="CT72" s="1318"/>
      <c r="CU72" s="1318"/>
      <c r="CV72" s="1318" t="s">
        <v>559</v>
      </c>
      <c r="CW72" s="1318"/>
      <c r="CX72" s="1318"/>
      <c r="CY72" s="1318"/>
      <c r="CZ72" s="1318"/>
      <c r="DA72" s="1318"/>
      <c r="DB72" s="1318"/>
      <c r="DC72" s="1318"/>
    </row>
    <row r="73" spans="2:107" ht="13.5" x14ac:dyDescent="0.15">
      <c r="B73" s="386"/>
      <c r="G73" s="1324"/>
      <c r="H73" s="1324"/>
      <c r="I73" s="1324"/>
      <c r="J73" s="1324"/>
      <c r="K73" s="1326"/>
      <c r="L73" s="1326"/>
      <c r="M73" s="1326"/>
      <c r="N73" s="1326"/>
      <c r="AM73" s="393"/>
      <c r="AN73" s="1319" t="s">
        <v>620</v>
      </c>
      <c r="AO73" s="1319"/>
      <c r="AP73" s="1319"/>
      <c r="AQ73" s="1319"/>
      <c r="AR73" s="1319"/>
      <c r="AS73" s="1319"/>
      <c r="AT73" s="1319"/>
      <c r="AU73" s="1319"/>
      <c r="AV73" s="1319"/>
      <c r="AW73" s="1319"/>
      <c r="AX73" s="1319"/>
      <c r="AY73" s="1319"/>
      <c r="AZ73" s="1319"/>
      <c r="BA73" s="1319"/>
      <c r="BB73" s="1319" t="s">
        <v>619</v>
      </c>
      <c r="BC73" s="1319"/>
      <c r="BD73" s="1319"/>
      <c r="BE73" s="1319"/>
      <c r="BF73" s="1319"/>
      <c r="BG73" s="1319"/>
      <c r="BH73" s="1319"/>
      <c r="BI73" s="1319"/>
      <c r="BJ73" s="1319"/>
      <c r="BK73" s="1319"/>
      <c r="BL73" s="1319"/>
      <c r="BM73" s="1319"/>
      <c r="BN73" s="1319"/>
      <c r="BO73" s="1319"/>
      <c r="BP73" s="1321">
        <v>101.3</v>
      </c>
      <c r="BQ73" s="1321"/>
      <c r="BR73" s="1321"/>
      <c r="BS73" s="1321"/>
      <c r="BT73" s="1321"/>
      <c r="BU73" s="1321"/>
      <c r="BV73" s="1321"/>
      <c r="BW73" s="1321"/>
      <c r="BX73" s="1321">
        <v>100.9</v>
      </c>
      <c r="BY73" s="1321"/>
      <c r="BZ73" s="1321"/>
      <c r="CA73" s="1321"/>
      <c r="CB73" s="1321"/>
      <c r="CC73" s="1321"/>
      <c r="CD73" s="1321"/>
      <c r="CE73" s="1321"/>
      <c r="CF73" s="1321">
        <v>106.6</v>
      </c>
      <c r="CG73" s="1321"/>
      <c r="CH73" s="1321"/>
      <c r="CI73" s="1321"/>
      <c r="CJ73" s="1321"/>
      <c r="CK73" s="1321"/>
      <c r="CL73" s="1321"/>
      <c r="CM73" s="1321"/>
      <c r="CN73" s="1321">
        <v>109.4</v>
      </c>
      <c r="CO73" s="1321"/>
      <c r="CP73" s="1321"/>
      <c r="CQ73" s="1321"/>
      <c r="CR73" s="1321"/>
      <c r="CS73" s="1321"/>
      <c r="CT73" s="1321"/>
      <c r="CU73" s="1321"/>
      <c r="CV73" s="1321">
        <v>102.5</v>
      </c>
      <c r="CW73" s="1321"/>
      <c r="CX73" s="1321"/>
      <c r="CY73" s="1321"/>
      <c r="CZ73" s="1321"/>
      <c r="DA73" s="1321"/>
      <c r="DB73" s="1321"/>
      <c r="DC73" s="1321"/>
    </row>
    <row r="74" spans="2:107" ht="13.5" x14ac:dyDescent="0.15">
      <c r="B74" s="386"/>
      <c r="G74" s="1324"/>
      <c r="H74" s="1324"/>
      <c r="I74" s="1324"/>
      <c r="J74" s="1324"/>
      <c r="K74" s="1326"/>
      <c r="L74" s="1326"/>
      <c r="M74" s="1326"/>
      <c r="N74" s="1326"/>
      <c r="AM74" s="393"/>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ht="13.5" x14ac:dyDescent="0.15">
      <c r="B75" s="386"/>
      <c r="G75" s="1324"/>
      <c r="H75" s="1324"/>
      <c r="I75" s="1314"/>
      <c r="J75" s="1314"/>
      <c r="K75" s="1322"/>
      <c r="L75" s="1322"/>
      <c r="M75" s="1322"/>
      <c r="N75" s="1322"/>
      <c r="AM75" s="393"/>
      <c r="AN75" s="1319"/>
      <c r="AO75" s="1319"/>
      <c r="AP75" s="1319"/>
      <c r="AQ75" s="1319"/>
      <c r="AR75" s="1319"/>
      <c r="AS75" s="1319"/>
      <c r="AT75" s="1319"/>
      <c r="AU75" s="1319"/>
      <c r="AV75" s="1319"/>
      <c r="AW75" s="1319"/>
      <c r="AX75" s="1319"/>
      <c r="AY75" s="1319"/>
      <c r="AZ75" s="1319"/>
      <c r="BA75" s="1319"/>
      <c r="BB75" s="1319" t="s">
        <v>616</v>
      </c>
      <c r="BC75" s="1319"/>
      <c r="BD75" s="1319"/>
      <c r="BE75" s="1319"/>
      <c r="BF75" s="1319"/>
      <c r="BG75" s="1319"/>
      <c r="BH75" s="1319"/>
      <c r="BI75" s="1319"/>
      <c r="BJ75" s="1319"/>
      <c r="BK75" s="1319"/>
      <c r="BL75" s="1319"/>
      <c r="BM75" s="1319"/>
      <c r="BN75" s="1319"/>
      <c r="BO75" s="1319"/>
      <c r="BP75" s="1321">
        <v>13.1</v>
      </c>
      <c r="BQ75" s="1321"/>
      <c r="BR75" s="1321"/>
      <c r="BS75" s="1321"/>
      <c r="BT75" s="1321"/>
      <c r="BU75" s="1321"/>
      <c r="BV75" s="1321"/>
      <c r="BW75" s="1321"/>
      <c r="BX75" s="1321">
        <v>13.2</v>
      </c>
      <c r="BY75" s="1321"/>
      <c r="BZ75" s="1321"/>
      <c r="CA75" s="1321"/>
      <c r="CB75" s="1321"/>
      <c r="CC75" s="1321"/>
      <c r="CD75" s="1321"/>
      <c r="CE75" s="1321"/>
      <c r="CF75" s="1321">
        <v>13.5</v>
      </c>
      <c r="CG75" s="1321"/>
      <c r="CH75" s="1321"/>
      <c r="CI75" s="1321"/>
      <c r="CJ75" s="1321"/>
      <c r="CK75" s="1321"/>
      <c r="CL75" s="1321"/>
      <c r="CM75" s="1321"/>
      <c r="CN75" s="1321">
        <v>14</v>
      </c>
      <c r="CO75" s="1321"/>
      <c r="CP75" s="1321"/>
      <c r="CQ75" s="1321"/>
      <c r="CR75" s="1321"/>
      <c r="CS75" s="1321"/>
      <c r="CT75" s="1321"/>
      <c r="CU75" s="1321"/>
      <c r="CV75" s="1321">
        <v>13.4</v>
      </c>
      <c r="CW75" s="1321"/>
      <c r="CX75" s="1321"/>
      <c r="CY75" s="1321"/>
      <c r="CZ75" s="1321"/>
      <c r="DA75" s="1321"/>
      <c r="DB75" s="1321"/>
      <c r="DC75" s="1321"/>
    </row>
    <row r="76" spans="2:107" ht="13.5" x14ac:dyDescent="0.15">
      <c r="B76" s="386"/>
      <c r="G76" s="1324"/>
      <c r="H76" s="1324"/>
      <c r="I76" s="1314"/>
      <c r="J76" s="1314"/>
      <c r="K76" s="1322"/>
      <c r="L76" s="1322"/>
      <c r="M76" s="1322"/>
      <c r="N76" s="1322"/>
      <c r="AM76" s="393"/>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ht="13.5" x14ac:dyDescent="0.15">
      <c r="B77" s="386"/>
      <c r="G77" s="1314"/>
      <c r="H77" s="1314"/>
      <c r="I77" s="1314"/>
      <c r="J77" s="1314"/>
      <c r="K77" s="1326"/>
      <c r="L77" s="1326"/>
      <c r="M77" s="1326"/>
      <c r="N77" s="1326"/>
      <c r="AN77" s="1318" t="s">
        <v>618</v>
      </c>
      <c r="AO77" s="1318"/>
      <c r="AP77" s="1318"/>
      <c r="AQ77" s="1318"/>
      <c r="AR77" s="1318"/>
      <c r="AS77" s="1318"/>
      <c r="AT77" s="1318"/>
      <c r="AU77" s="1318"/>
      <c r="AV77" s="1318"/>
      <c r="AW77" s="1318"/>
      <c r="AX77" s="1318"/>
      <c r="AY77" s="1318"/>
      <c r="AZ77" s="1318"/>
      <c r="BA77" s="1318"/>
      <c r="BB77" s="1319" t="s">
        <v>617</v>
      </c>
      <c r="BC77" s="1319"/>
      <c r="BD77" s="1319"/>
      <c r="BE77" s="1319"/>
      <c r="BF77" s="1319"/>
      <c r="BG77" s="1319"/>
      <c r="BH77" s="1319"/>
      <c r="BI77" s="1319"/>
      <c r="BJ77" s="1319"/>
      <c r="BK77" s="1319"/>
      <c r="BL77" s="1319"/>
      <c r="BM77" s="1319"/>
      <c r="BN77" s="1319"/>
      <c r="BO77" s="1319"/>
      <c r="BP77" s="1321">
        <v>20.3</v>
      </c>
      <c r="BQ77" s="1321"/>
      <c r="BR77" s="1321"/>
      <c r="BS77" s="1321"/>
      <c r="BT77" s="1321"/>
      <c r="BU77" s="1321"/>
      <c r="BV77" s="1321"/>
      <c r="BW77" s="1321"/>
      <c r="BX77" s="1321">
        <v>13</v>
      </c>
      <c r="BY77" s="1321"/>
      <c r="BZ77" s="1321"/>
      <c r="CA77" s="1321"/>
      <c r="CB77" s="1321"/>
      <c r="CC77" s="1321"/>
      <c r="CD77" s="1321"/>
      <c r="CE77" s="1321"/>
      <c r="CF77" s="1321">
        <v>21</v>
      </c>
      <c r="CG77" s="1321"/>
      <c r="CH77" s="1321"/>
      <c r="CI77" s="1321"/>
      <c r="CJ77" s="1321"/>
      <c r="CK77" s="1321"/>
      <c r="CL77" s="1321"/>
      <c r="CM77" s="1321"/>
      <c r="CN77" s="1321">
        <v>20.2</v>
      </c>
      <c r="CO77" s="1321"/>
      <c r="CP77" s="1321"/>
      <c r="CQ77" s="1321"/>
      <c r="CR77" s="1321"/>
      <c r="CS77" s="1321"/>
      <c r="CT77" s="1321"/>
      <c r="CU77" s="1321"/>
      <c r="CV77" s="1321">
        <v>18.3</v>
      </c>
      <c r="CW77" s="1321"/>
      <c r="CX77" s="1321"/>
      <c r="CY77" s="1321"/>
      <c r="CZ77" s="1321"/>
      <c r="DA77" s="1321"/>
      <c r="DB77" s="1321"/>
      <c r="DC77" s="1321"/>
    </row>
    <row r="78" spans="2:107" ht="13.5" x14ac:dyDescent="0.15">
      <c r="B78" s="386"/>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19"/>
      <c r="BC78" s="1319"/>
      <c r="BD78" s="1319"/>
      <c r="BE78" s="1319"/>
      <c r="BF78" s="1319"/>
      <c r="BG78" s="1319"/>
      <c r="BH78" s="1319"/>
      <c r="BI78" s="1319"/>
      <c r="BJ78" s="1319"/>
      <c r="BK78" s="1319"/>
      <c r="BL78" s="1319"/>
      <c r="BM78" s="1319"/>
      <c r="BN78" s="1319"/>
      <c r="BO78" s="1319"/>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ht="13.5" x14ac:dyDescent="0.15">
      <c r="B79" s="386"/>
      <c r="G79" s="1314"/>
      <c r="H79" s="1314"/>
      <c r="I79" s="1323"/>
      <c r="J79" s="1323"/>
      <c r="K79" s="1327"/>
      <c r="L79" s="1327"/>
      <c r="M79" s="1327"/>
      <c r="N79" s="1327"/>
      <c r="AN79" s="1318"/>
      <c r="AO79" s="1318"/>
      <c r="AP79" s="1318"/>
      <c r="AQ79" s="1318"/>
      <c r="AR79" s="1318"/>
      <c r="AS79" s="1318"/>
      <c r="AT79" s="1318"/>
      <c r="AU79" s="1318"/>
      <c r="AV79" s="1318"/>
      <c r="AW79" s="1318"/>
      <c r="AX79" s="1318"/>
      <c r="AY79" s="1318"/>
      <c r="AZ79" s="1318"/>
      <c r="BA79" s="1318"/>
      <c r="BB79" s="1319" t="s">
        <v>616</v>
      </c>
      <c r="BC79" s="1319"/>
      <c r="BD79" s="1319"/>
      <c r="BE79" s="1319"/>
      <c r="BF79" s="1319"/>
      <c r="BG79" s="1319"/>
      <c r="BH79" s="1319"/>
      <c r="BI79" s="1319"/>
      <c r="BJ79" s="1319"/>
      <c r="BK79" s="1319"/>
      <c r="BL79" s="1319"/>
      <c r="BM79" s="1319"/>
      <c r="BN79" s="1319"/>
      <c r="BO79" s="1319"/>
      <c r="BP79" s="1321">
        <v>7.7</v>
      </c>
      <c r="BQ79" s="1321"/>
      <c r="BR79" s="1321"/>
      <c r="BS79" s="1321"/>
      <c r="BT79" s="1321"/>
      <c r="BU79" s="1321"/>
      <c r="BV79" s="1321"/>
      <c r="BW79" s="1321"/>
      <c r="BX79" s="1321">
        <v>6.8</v>
      </c>
      <c r="BY79" s="1321"/>
      <c r="BZ79" s="1321"/>
      <c r="CA79" s="1321"/>
      <c r="CB79" s="1321"/>
      <c r="CC79" s="1321"/>
      <c r="CD79" s="1321"/>
      <c r="CE79" s="1321"/>
      <c r="CF79" s="1321">
        <v>6.8</v>
      </c>
      <c r="CG79" s="1321"/>
      <c r="CH79" s="1321"/>
      <c r="CI79" s="1321"/>
      <c r="CJ79" s="1321"/>
      <c r="CK79" s="1321"/>
      <c r="CL79" s="1321"/>
      <c r="CM79" s="1321"/>
      <c r="CN79" s="1321">
        <v>6.8</v>
      </c>
      <c r="CO79" s="1321"/>
      <c r="CP79" s="1321"/>
      <c r="CQ79" s="1321"/>
      <c r="CR79" s="1321"/>
      <c r="CS79" s="1321"/>
      <c r="CT79" s="1321"/>
      <c r="CU79" s="1321"/>
      <c r="CV79" s="1321">
        <v>6.8</v>
      </c>
      <c r="CW79" s="1321"/>
      <c r="CX79" s="1321"/>
      <c r="CY79" s="1321"/>
      <c r="CZ79" s="1321"/>
      <c r="DA79" s="1321"/>
      <c r="DB79" s="1321"/>
      <c r="DC79" s="1321"/>
    </row>
    <row r="80" spans="2:107" ht="13.5" x14ac:dyDescent="0.15">
      <c r="B80" s="386"/>
      <c r="G80" s="1314"/>
      <c r="H80" s="1314"/>
      <c r="I80" s="1323"/>
      <c r="J80" s="1323"/>
      <c r="K80" s="1327"/>
      <c r="L80" s="1327"/>
      <c r="M80" s="1327"/>
      <c r="N80" s="1327"/>
      <c r="AN80" s="1318"/>
      <c r="AO80" s="1318"/>
      <c r="AP80" s="1318"/>
      <c r="AQ80" s="1318"/>
      <c r="AR80" s="1318"/>
      <c r="AS80" s="1318"/>
      <c r="AT80" s="1318"/>
      <c r="AU80" s="1318"/>
      <c r="AV80" s="1318"/>
      <c r="AW80" s="1318"/>
      <c r="AX80" s="1318"/>
      <c r="AY80" s="1318"/>
      <c r="AZ80" s="1318"/>
      <c r="BA80" s="1318"/>
      <c r="BB80" s="1319"/>
      <c r="BC80" s="1319"/>
      <c r="BD80" s="1319"/>
      <c r="BE80" s="1319"/>
      <c r="BF80" s="1319"/>
      <c r="BG80" s="1319"/>
      <c r="BH80" s="1319"/>
      <c r="BI80" s="1319"/>
      <c r="BJ80" s="1319"/>
      <c r="BK80" s="1319"/>
      <c r="BL80" s="1319"/>
      <c r="BM80" s="1319"/>
      <c r="BN80" s="1319"/>
      <c r="BO80" s="1319"/>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f51t2sFF61OdyWHnRcbpRZPp1/2fiOEe+74p/ltDsweDrKxBklkqVXz3Wvv99PR3BMAztN9fgx1sXKkjzdGlA==" saltValue="maM4ATkI08/hXNz2rDT5BQ=="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98"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KQJbcbQ0uBHr2CbtE4H0MiUyeHf46UXm8VOyHqIHb27AGyY+UIBIo1ESKwvZLZ1b9/xRr7BNyyzIicjv8ho9Q==" saltValue="6J067cY0kavA3ZokG69zd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view="pageBreakPreview" topLeftCell="AC93" zoomScaleNormal="100" zoomScaleSheetLayoutView="10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rscUBoQphNDjLEsWyV+745Y+7FKSl9NP0MmKf9irsOIJIS77qYZB7tYT8+nM6hq88NmhTjCvD8wrMAxiA34WQ==" saltValue="X4LonnmCZaIUkr9ww6oRP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552</v>
      </c>
      <c r="G2" s="156"/>
      <c r="H2" s="157"/>
    </row>
    <row r="3" spans="1:8" x14ac:dyDescent="0.15">
      <c r="A3" s="153" t="s">
        <v>545</v>
      </c>
      <c r="B3" s="158"/>
      <c r="C3" s="159"/>
      <c r="D3" s="160">
        <v>48759</v>
      </c>
      <c r="E3" s="161"/>
      <c r="F3" s="162">
        <v>53292</v>
      </c>
      <c r="G3" s="163"/>
      <c r="H3" s="164"/>
    </row>
    <row r="4" spans="1:8" x14ac:dyDescent="0.15">
      <c r="A4" s="165"/>
      <c r="B4" s="166"/>
      <c r="C4" s="167"/>
      <c r="D4" s="168">
        <v>14289</v>
      </c>
      <c r="E4" s="169"/>
      <c r="F4" s="170">
        <v>28900</v>
      </c>
      <c r="G4" s="171"/>
      <c r="H4" s="172"/>
    </row>
    <row r="5" spans="1:8" x14ac:dyDescent="0.15">
      <c r="A5" s="153" t="s">
        <v>547</v>
      </c>
      <c r="B5" s="158"/>
      <c r="C5" s="159"/>
      <c r="D5" s="160">
        <v>46618</v>
      </c>
      <c r="E5" s="161"/>
      <c r="F5" s="162">
        <v>49919</v>
      </c>
      <c r="G5" s="163"/>
      <c r="H5" s="164"/>
    </row>
    <row r="6" spans="1:8" x14ac:dyDescent="0.15">
      <c r="A6" s="165"/>
      <c r="B6" s="166"/>
      <c r="C6" s="167"/>
      <c r="D6" s="168">
        <v>27541</v>
      </c>
      <c r="E6" s="169"/>
      <c r="F6" s="170">
        <v>26398</v>
      </c>
      <c r="G6" s="171"/>
      <c r="H6" s="172"/>
    </row>
    <row r="7" spans="1:8" x14ac:dyDescent="0.15">
      <c r="A7" s="153" t="s">
        <v>548</v>
      </c>
      <c r="B7" s="158"/>
      <c r="C7" s="159"/>
      <c r="D7" s="160">
        <v>61853</v>
      </c>
      <c r="E7" s="161"/>
      <c r="F7" s="162">
        <v>47738</v>
      </c>
      <c r="G7" s="163"/>
      <c r="H7" s="164"/>
    </row>
    <row r="8" spans="1:8" x14ac:dyDescent="0.15">
      <c r="A8" s="165"/>
      <c r="B8" s="166"/>
      <c r="C8" s="167"/>
      <c r="D8" s="168">
        <v>34058</v>
      </c>
      <c r="E8" s="169"/>
      <c r="F8" s="170">
        <v>24937</v>
      </c>
      <c r="G8" s="171"/>
      <c r="H8" s="172"/>
    </row>
    <row r="9" spans="1:8" x14ac:dyDescent="0.15">
      <c r="A9" s="153" t="s">
        <v>549</v>
      </c>
      <c r="B9" s="158"/>
      <c r="C9" s="159"/>
      <c r="D9" s="160">
        <v>35331</v>
      </c>
      <c r="E9" s="161"/>
      <c r="F9" s="162">
        <v>52191</v>
      </c>
      <c r="G9" s="163"/>
      <c r="H9" s="164"/>
    </row>
    <row r="10" spans="1:8" x14ac:dyDescent="0.15">
      <c r="A10" s="165"/>
      <c r="B10" s="166"/>
      <c r="C10" s="167"/>
      <c r="D10" s="168">
        <v>20058</v>
      </c>
      <c r="E10" s="169"/>
      <c r="F10" s="170">
        <v>24843</v>
      </c>
      <c r="G10" s="171"/>
      <c r="H10" s="172"/>
    </row>
    <row r="11" spans="1:8" x14ac:dyDescent="0.15">
      <c r="A11" s="153" t="s">
        <v>550</v>
      </c>
      <c r="B11" s="158"/>
      <c r="C11" s="159"/>
      <c r="D11" s="160">
        <v>25869</v>
      </c>
      <c r="E11" s="161"/>
      <c r="F11" s="162">
        <v>47387</v>
      </c>
      <c r="G11" s="163"/>
      <c r="H11" s="164"/>
    </row>
    <row r="12" spans="1:8" x14ac:dyDescent="0.15">
      <c r="A12" s="165"/>
      <c r="B12" s="166"/>
      <c r="C12" s="173"/>
      <c r="D12" s="168">
        <v>10181</v>
      </c>
      <c r="E12" s="169"/>
      <c r="F12" s="170">
        <v>24928</v>
      </c>
      <c r="G12" s="171"/>
      <c r="H12" s="172"/>
    </row>
    <row r="13" spans="1:8" x14ac:dyDescent="0.15">
      <c r="A13" s="153"/>
      <c r="B13" s="158"/>
      <c r="C13" s="174"/>
      <c r="D13" s="175">
        <v>43686</v>
      </c>
      <c r="E13" s="176"/>
      <c r="F13" s="177">
        <v>50105</v>
      </c>
      <c r="G13" s="178"/>
      <c r="H13" s="164"/>
    </row>
    <row r="14" spans="1:8" x14ac:dyDescent="0.15">
      <c r="A14" s="165"/>
      <c r="B14" s="166"/>
      <c r="C14" s="167"/>
      <c r="D14" s="168">
        <v>21225</v>
      </c>
      <c r="E14" s="169"/>
      <c r="F14" s="170">
        <v>26001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4.17</v>
      </c>
      <c r="C19" s="179">
        <f>ROUND(VALUE(SUBSTITUTE(実質収支比率等に係る経年分析!G$48,"▲","-")),2)</f>
        <v>3.38</v>
      </c>
      <c r="D19" s="179">
        <f>ROUND(VALUE(SUBSTITUTE(実質収支比率等に係る経年分析!H$48,"▲","-")),2)</f>
        <v>3.2</v>
      </c>
      <c r="E19" s="179">
        <f>ROUND(VALUE(SUBSTITUTE(実質収支比率等に係る経年分析!I$48,"▲","-")),2)</f>
        <v>3.23</v>
      </c>
      <c r="F19" s="179">
        <f>ROUND(VALUE(SUBSTITUTE(実質収支比率等に係る経年分析!J$48,"▲","-")),2)</f>
        <v>3.46</v>
      </c>
    </row>
    <row r="20" spans="1:11" x14ac:dyDescent="0.15">
      <c r="A20" s="179" t="s">
        <v>55</v>
      </c>
      <c r="B20" s="179">
        <f>ROUND(VALUE(SUBSTITUTE(実質収支比率等に係る経年分析!F$47,"▲","-")),2)</f>
        <v>40.799999999999997</v>
      </c>
      <c r="C20" s="179">
        <f>ROUND(VALUE(SUBSTITUTE(実質収支比率等に係る経年分析!G$47,"▲","-")),2)</f>
        <v>41.07</v>
      </c>
      <c r="D20" s="179">
        <f>ROUND(VALUE(SUBSTITUTE(実質収支比率等に係る経年分析!H$47,"▲","-")),2)</f>
        <v>36.17</v>
      </c>
      <c r="E20" s="179">
        <f>ROUND(VALUE(SUBSTITUTE(実質収支比率等に係る経年分析!I$47,"▲","-")),2)</f>
        <v>32.549999999999997</v>
      </c>
      <c r="F20" s="179">
        <f>ROUND(VALUE(SUBSTITUTE(実質収支比率等に係る経年分析!J$47,"▲","-")),2)</f>
        <v>26.53</v>
      </c>
    </row>
    <row r="21" spans="1:11" x14ac:dyDescent="0.15">
      <c r="A21" s="179" t="s">
        <v>56</v>
      </c>
      <c r="B21" s="179">
        <f>IF(ISNUMBER(VALUE(SUBSTITUTE(実質収支比率等に係る経年分析!F$49,"▲","-"))),ROUND(VALUE(SUBSTITUTE(実質収支比率等に係る経年分析!F$49,"▲","-")),2),NA())</f>
        <v>2.2999999999999998</v>
      </c>
      <c r="C21" s="179">
        <f>IF(ISNUMBER(VALUE(SUBSTITUTE(実質収支比率等に係る経年分析!G$49,"▲","-"))),ROUND(VALUE(SUBSTITUTE(実質収支比率等に係る経年分析!G$49,"▲","-")),2),NA())</f>
        <v>-0.16</v>
      </c>
      <c r="D21" s="179">
        <f>IF(ISNUMBER(VALUE(SUBSTITUTE(実質収支比率等に係る経年分析!H$49,"▲","-"))),ROUND(VALUE(SUBSTITUTE(実質収支比率等に係る経年分析!H$49,"▲","-")),2),NA())</f>
        <v>-2.84</v>
      </c>
      <c r="E21" s="179">
        <f>IF(ISNUMBER(VALUE(SUBSTITUTE(実質収支比率等に係る経年分析!I$49,"▲","-"))),ROUND(VALUE(SUBSTITUTE(実質収支比率等に係る経年分析!I$49,"▲","-")),2),NA())</f>
        <v>-0.12</v>
      </c>
      <c r="F21" s="179">
        <f>IF(ISNUMBER(VALUE(SUBSTITUTE(実質収支比率等に係る経年分析!J$49,"▲","-"))),ROUND(VALUE(SUBSTITUTE(実質収支比率等に係る経年分析!J$49,"▲","-")),2),NA())</f>
        <v>0.04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0.09</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工業用地造成事業特別会計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国民健康保険事業特別会計</v>
      </c>
      <c r="B32" s="180">
        <f>IF(ROUND(VALUE(SUBSTITUTE(連結実質赤字比率に係る赤字・黒字の構成分析!F$38,"▲", "-")), 2) &lt; 0, ABS(ROUND(VALUE(SUBSTITUTE(連結実質赤字比率に係る赤字・黒字の構成分析!F$38,"▲", "-")), 2)), NA())</f>
        <v>2.31</v>
      </c>
      <c r="C32" s="180" t="e">
        <f>IF(ROUND(VALUE(SUBSTITUTE(連結実質赤字比率に係る赤字・黒字の構成分析!F$38,"▲", "-")), 2) &gt;= 0, ABS(ROUND(VALUE(SUBSTITUTE(連結実質赤字比率に係る赤字・黒字の構成分析!F$38,"▲", "-")), 2)), NA())</f>
        <v>#N/A</v>
      </c>
      <c r="D32" s="180">
        <f>IF(ROUND(VALUE(SUBSTITUTE(連結実質赤字比率に係る赤字・黒字の構成分析!G$38,"▲", "-")), 2) &lt; 0, ABS(ROUND(VALUE(SUBSTITUTE(連結実質赤字比率に係る赤字・黒字の構成分析!G$38,"▲", "-")), 2)), NA())</f>
        <v>3.24</v>
      </c>
      <c r="E32" s="180" t="e">
        <f>IF(ROUND(VALUE(SUBSTITUTE(連結実質赤字比率に係る赤字・黒字の構成分析!G$38,"▲", "-")), 2) &gt;= 0, ABS(ROUND(VALUE(SUBSTITUTE(連結実質赤字比率に係る赤字・黒字の構成分析!G$38,"▲", "-")), 2)), NA())</f>
        <v>#N/A</v>
      </c>
      <c r="F32" s="180">
        <f>IF(ROUND(VALUE(SUBSTITUTE(連結実質赤字比率に係る赤字・黒字の構成分析!H$38,"▲", "-")), 2) &lt; 0, ABS(ROUND(VALUE(SUBSTITUTE(連結実質赤字比率に係る赤字・黒字の構成分析!H$38,"▲", "-")), 2)), NA())</f>
        <v>1.38</v>
      </c>
      <c r="G32" s="180" t="e">
        <f>IF(ROUND(VALUE(SUBSTITUTE(連結実質赤字比率に係る赤字・黒字の構成分析!H$38,"▲", "-")), 2) &gt;= 0, ABS(ROUND(VALUE(SUBSTITUTE(連結実質赤字比率に係る赤字・黒字の構成分析!H$38,"▲", "-")), 2)), NA())</f>
        <v>#N/A</v>
      </c>
      <c r="H32" s="180">
        <f>IF(ROUND(VALUE(SUBSTITUTE(連結実質赤字比率に係る赤字・黒字の構成分析!I$38,"▲", "-")), 2) &lt; 0, ABS(ROUND(VALUE(SUBSTITUTE(連結実質赤字比率に係る赤字・黒字の構成分析!I$38,"▲", "-")), 2)), NA())</f>
        <v>0.25</v>
      </c>
      <c r="I32" s="180" t="e">
        <f>IF(ROUND(VALUE(SUBSTITUTE(連結実質赤字比率に係る赤字・黒字の構成分析!I$38,"▲", "-")), 2) &gt;= 0, ABS(ROUND(VALUE(SUBSTITUTE(連結実質赤字比率に係る赤字・黒字の構成分析!I$38,"▲", "-")), 2)), NA())</f>
        <v>#N/A</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0.14000000000000001</v>
      </c>
    </row>
    <row r="33" spans="1:16" x14ac:dyDescent="0.15">
      <c r="A33" s="180" t="str">
        <f>IF(連結実質赤字比率に係る赤字・黒字の構成分析!C$37="",NA(),連結実質赤字比率に係る赤字・黒字の構成分析!C$37)</f>
        <v>住宅新築資金等貸付事業特別会計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v>
      </c>
    </row>
    <row r="34" spans="1:16" x14ac:dyDescent="0.15">
      <c r="A34" s="180" t="str">
        <f>IF(連結実質赤字比率に係る赤字・黒字の構成分析!C$36="",NA(),連結実質赤字比率に係る赤字・黒字の構成分析!C$36)</f>
        <v>公共下水道事業特別会計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4.0599999999999996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3.27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3.01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3.03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3.25</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3.87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4.46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5.14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4.34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1788</v>
      </c>
      <c r="E42" s="181"/>
      <c r="F42" s="181"/>
      <c r="G42" s="181">
        <f>'実質公債費比率（分子）の構造'!L$52</f>
        <v>1769</v>
      </c>
      <c r="H42" s="181"/>
      <c r="I42" s="181"/>
      <c r="J42" s="181">
        <f>'実質公債費比率（分子）の構造'!M$52</f>
        <v>1642</v>
      </c>
      <c r="K42" s="181"/>
      <c r="L42" s="181"/>
      <c r="M42" s="181">
        <f>'実質公債費比率（分子）の構造'!N$52</f>
        <v>1591</v>
      </c>
      <c r="N42" s="181"/>
      <c r="O42" s="181"/>
      <c r="P42" s="181">
        <f>'実質公債費比率（分子）の構造'!O$52</f>
        <v>1564</v>
      </c>
    </row>
    <row r="43" spans="1:16" x14ac:dyDescent="0.15">
      <c r="A43" s="181" t="s">
        <v>64</v>
      </c>
      <c r="B43" s="181" t="str">
        <f>'実質公債費比率（分子）の構造'!K$51</f>
        <v>-</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24</v>
      </c>
      <c r="C44" s="181"/>
      <c r="D44" s="181"/>
      <c r="E44" s="181">
        <f>'実質公債費比率（分子）の構造'!L$50</f>
        <v>24</v>
      </c>
      <c r="F44" s="181"/>
      <c r="G44" s="181"/>
      <c r="H44" s="181">
        <f>'実質公債費比率（分子）の構造'!M$50</f>
        <v>23</v>
      </c>
      <c r="I44" s="181"/>
      <c r="J44" s="181"/>
      <c r="K44" s="181">
        <f>'実質公債費比率（分子）の構造'!N$50</f>
        <v>23</v>
      </c>
      <c r="L44" s="181"/>
      <c r="M44" s="181"/>
      <c r="N44" s="181">
        <f>'実質公債費比率（分子）の構造'!O$50</f>
        <v>0</v>
      </c>
      <c r="O44" s="181"/>
      <c r="P44" s="181"/>
    </row>
    <row r="45" spans="1:16" x14ac:dyDescent="0.15">
      <c r="A45" s="181" t="s">
        <v>66</v>
      </c>
      <c r="B45" s="181">
        <f>'実質公債費比率（分子）の構造'!K$49</f>
        <v>150</v>
      </c>
      <c r="C45" s="181"/>
      <c r="D45" s="181"/>
      <c r="E45" s="181">
        <f>'実質公債費比率（分子）の構造'!L$49</f>
        <v>152</v>
      </c>
      <c r="F45" s="181"/>
      <c r="G45" s="181"/>
      <c r="H45" s="181">
        <f>'実質公債費比率（分子）の構造'!M$49</f>
        <v>129</v>
      </c>
      <c r="I45" s="181"/>
      <c r="J45" s="181"/>
      <c r="K45" s="181">
        <f>'実質公債費比率（分子）の構造'!N$49</f>
        <v>94</v>
      </c>
      <c r="L45" s="181"/>
      <c r="M45" s="181"/>
      <c r="N45" s="181">
        <f>'実質公債費比率（分子）の構造'!O$49</f>
        <v>47</v>
      </c>
      <c r="O45" s="181"/>
      <c r="P45" s="181"/>
    </row>
    <row r="46" spans="1:16" x14ac:dyDescent="0.15">
      <c r="A46" s="181" t="s">
        <v>67</v>
      </c>
      <c r="B46" s="181">
        <f>'実質公債費比率（分子）の構造'!K$48</f>
        <v>715</v>
      </c>
      <c r="C46" s="181"/>
      <c r="D46" s="181"/>
      <c r="E46" s="181">
        <f>'実質公債費比率（分子）の構造'!L$48</f>
        <v>760</v>
      </c>
      <c r="F46" s="181"/>
      <c r="G46" s="181"/>
      <c r="H46" s="181">
        <f>'実質公債費比率（分子）の構造'!M$48</f>
        <v>783</v>
      </c>
      <c r="I46" s="181"/>
      <c r="J46" s="181"/>
      <c r="K46" s="181">
        <f>'実質公債費比率（分子）の構造'!N$48</f>
        <v>886</v>
      </c>
      <c r="L46" s="181"/>
      <c r="M46" s="181"/>
      <c r="N46" s="181">
        <f>'実質公債費比率（分子）の構造'!O$48</f>
        <v>773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1666</v>
      </c>
      <c r="C49" s="181"/>
      <c r="D49" s="181"/>
      <c r="E49" s="181">
        <f>'実質公債費比率（分子）の構造'!L$45</f>
        <v>1634</v>
      </c>
      <c r="F49" s="181"/>
      <c r="G49" s="181"/>
      <c r="H49" s="181">
        <f>'実質公債費比率（分子）の構造'!M$45</f>
        <v>1539</v>
      </c>
      <c r="I49" s="181"/>
      <c r="J49" s="181"/>
      <c r="K49" s="181">
        <f>'実質公債費比率（分子）の構造'!N$45</f>
        <v>1428</v>
      </c>
      <c r="L49" s="181"/>
      <c r="M49" s="181"/>
      <c r="N49" s="181">
        <f>'実質公債費比率（分子）の構造'!O$45</f>
        <v>1446</v>
      </c>
      <c r="O49" s="181"/>
      <c r="P49" s="181"/>
    </row>
    <row r="50" spans="1:16" x14ac:dyDescent="0.15">
      <c r="A50" s="181" t="s">
        <v>71</v>
      </c>
      <c r="B50" s="181" t="e">
        <f>NA()</f>
        <v>#N/A</v>
      </c>
      <c r="C50" s="181">
        <f>IF(ISNUMBER('実質公債費比率（分子）の構造'!K$53),'実質公債費比率（分子）の構造'!K$53,NA())</f>
        <v>767</v>
      </c>
      <c r="D50" s="181" t="e">
        <f>NA()</f>
        <v>#N/A</v>
      </c>
      <c r="E50" s="181" t="e">
        <f>NA()</f>
        <v>#N/A</v>
      </c>
      <c r="F50" s="181">
        <f>IF(ISNUMBER('実質公債費比率（分子）の構造'!L$53),'実質公債費比率（分子）の構造'!L$53,NA())</f>
        <v>801</v>
      </c>
      <c r="G50" s="181" t="e">
        <f>NA()</f>
        <v>#N/A</v>
      </c>
      <c r="H50" s="181" t="e">
        <f>NA()</f>
        <v>#N/A</v>
      </c>
      <c r="I50" s="181">
        <f>IF(ISNUMBER('実質公債費比率（分子）の構造'!M$53),'実質公債費比率（分子）の構造'!M$53,NA())</f>
        <v>832</v>
      </c>
      <c r="J50" s="181" t="e">
        <f>NA()</f>
        <v>#N/A</v>
      </c>
      <c r="K50" s="181" t="e">
        <f>NA()</f>
        <v>#N/A</v>
      </c>
      <c r="L50" s="181">
        <f>IF(ISNUMBER('実質公債費比率（分子）の構造'!N$53),'実質公債費比率（分子）の構造'!N$53,NA())</f>
        <v>840</v>
      </c>
      <c r="M50" s="181" t="e">
        <f>NA()</f>
        <v>#N/A</v>
      </c>
      <c r="N50" s="181" t="e">
        <f>NA()</f>
        <v>#N/A</v>
      </c>
      <c r="O50" s="181">
        <f>IF(ISNUMBER('実質公債費比率（分子）の構造'!O$53),'実質公債費比率（分子）の構造'!O$53,NA())</f>
        <v>702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18365</v>
      </c>
      <c r="E56" s="180"/>
      <c r="F56" s="180"/>
      <c r="G56" s="180">
        <f>'将来負担比率（分子）の構造'!J$52</f>
        <v>18018</v>
      </c>
      <c r="H56" s="180"/>
      <c r="I56" s="180"/>
      <c r="J56" s="180">
        <f>'将来負担比率（分子）の構造'!K$52</f>
        <v>17723</v>
      </c>
      <c r="K56" s="180"/>
      <c r="L56" s="180"/>
      <c r="M56" s="180">
        <f>'将来負担比率（分子）の構造'!L$52</f>
        <v>17000</v>
      </c>
      <c r="N56" s="180"/>
      <c r="O56" s="180"/>
      <c r="P56" s="180">
        <f>'将来負担比率（分子）の構造'!M$52</f>
        <v>16258</v>
      </c>
    </row>
    <row r="57" spans="1:16" x14ac:dyDescent="0.15">
      <c r="A57" s="180" t="s">
        <v>42</v>
      </c>
      <c r="B57" s="180"/>
      <c r="C57" s="180"/>
      <c r="D57" s="180">
        <f>'将来負担比率（分子）の構造'!I$51</f>
        <v>860</v>
      </c>
      <c r="E57" s="180"/>
      <c r="F57" s="180"/>
      <c r="G57" s="180">
        <f>'将来負担比率（分子）の構造'!J$51</f>
        <v>793</v>
      </c>
      <c r="H57" s="180"/>
      <c r="I57" s="180"/>
      <c r="J57" s="180">
        <f>'将来負担比率（分子）の構造'!K$51</f>
        <v>654</v>
      </c>
      <c r="K57" s="180"/>
      <c r="L57" s="180"/>
      <c r="M57" s="180">
        <f>'将来負担比率（分子）の構造'!L$51</f>
        <v>546</v>
      </c>
      <c r="N57" s="180"/>
      <c r="O57" s="180"/>
      <c r="P57" s="180">
        <f>'将来負担比率（分子）の構造'!M$51</f>
        <v>491</v>
      </c>
    </row>
    <row r="58" spans="1:16" x14ac:dyDescent="0.15">
      <c r="A58" s="180" t="s">
        <v>41</v>
      </c>
      <c r="B58" s="180"/>
      <c r="C58" s="180"/>
      <c r="D58" s="180">
        <f>'将来負担比率（分子）の構造'!I$50</f>
        <v>6549</v>
      </c>
      <c r="E58" s="180"/>
      <c r="F58" s="180"/>
      <c r="G58" s="180">
        <f>'将来負担比率（分子）の構造'!J$50</f>
        <v>6407</v>
      </c>
      <c r="H58" s="180"/>
      <c r="I58" s="180"/>
      <c r="J58" s="180">
        <f>'将来負担比率（分子）の構造'!K$50</f>
        <v>5674</v>
      </c>
      <c r="K58" s="180"/>
      <c r="L58" s="180"/>
      <c r="M58" s="180">
        <f>'将来負担比率（分子）の構造'!L$50</f>
        <v>5750</v>
      </c>
      <c r="N58" s="180"/>
      <c r="O58" s="180"/>
      <c r="P58" s="180">
        <f>'将来負担比率（分子）の構造'!M$50</f>
        <v>4994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1299</v>
      </c>
      <c r="C62" s="180"/>
      <c r="D62" s="180"/>
      <c r="E62" s="180">
        <f>'将来負担比率（分子）の構造'!J$45</f>
        <v>1242</v>
      </c>
      <c r="F62" s="180"/>
      <c r="G62" s="180"/>
      <c r="H62" s="180">
        <f>'将来負担比率（分子）の構造'!K$45</f>
        <v>1209</v>
      </c>
      <c r="I62" s="180"/>
      <c r="J62" s="180"/>
      <c r="K62" s="180">
        <f>'将来負担比率（分子）の構造'!L$45</f>
        <v>1098</v>
      </c>
      <c r="L62" s="180"/>
      <c r="M62" s="180"/>
      <c r="N62" s="180">
        <f>'将来負担比率（分子）の構造'!M$45</f>
        <v>1008</v>
      </c>
      <c r="O62" s="180"/>
      <c r="P62" s="180"/>
    </row>
    <row r="63" spans="1:16" x14ac:dyDescent="0.15">
      <c r="A63" s="180" t="s">
        <v>34</v>
      </c>
      <c r="B63" s="180">
        <f>'将来負担比率（分子）の構造'!I$44</f>
        <v>512</v>
      </c>
      <c r="C63" s="180"/>
      <c r="D63" s="180"/>
      <c r="E63" s="180">
        <f>'将来負担比率（分子）の構造'!J$44</f>
        <v>427</v>
      </c>
      <c r="F63" s="180"/>
      <c r="G63" s="180"/>
      <c r="H63" s="180">
        <f>'将来負担比率（分子）の構造'!K$44</f>
        <v>297</v>
      </c>
      <c r="I63" s="180"/>
      <c r="J63" s="180"/>
      <c r="K63" s="180">
        <f>'将来負担比率（分子）の構造'!L$44</f>
        <v>284</v>
      </c>
      <c r="L63" s="180"/>
      <c r="M63" s="180"/>
      <c r="N63" s="180">
        <f>'将来負担比率（分子）の構造'!M$44</f>
        <v>440</v>
      </c>
      <c r="O63" s="180"/>
      <c r="P63" s="180"/>
    </row>
    <row r="64" spans="1:16" x14ac:dyDescent="0.15">
      <c r="A64" s="180" t="s">
        <v>33</v>
      </c>
      <c r="B64" s="180">
        <f>'将来負担比率（分子）の構造'!I$43</f>
        <v>12731</v>
      </c>
      <c r="C64" s="180"/>
      <c r="D64" s="180"/>
      <c r="E64" s="180">
        <f>'将来負担比率（分子）の構造'!J$43</f>
        <v>12454</v>
      </c>
      <c r="F64" s="180"/>
      <c r="G64" s="180"/>
      <c r="H64" s="180">
        <f>'将来負担比率（分子）の構造'!K$43</f>
        <v>11982</v>
      </c>
      <c r="I64" s="180"/>
      <c r="J64" s="180"/>
      <c r="K64" s="180">
        <f>'将来負担比率（分子）の構造'!L$43</f>
        <v>12228</v>
      </c>
      <c r="L64" s="180"/>
      <c r="M64" s="180"/>
      <c r="N64" s="180">
        <f>'将来負担比率（分子）の構造'!M$43</f>
        <v>11261</v>
      </c>
      <c r="O64" s="180"/>
      <c r="P64" s="180"/>
    </row>
    <row r="65" spans="1:16" x14ac:dyDescent="0.15">
      <c r="A65" s="180" t="s">
        <v>32</v>
      </c>
      <c r="B65" s="180" t="str">
        <f>'将来負担比率（分子）の構造'!I$42</f>
        <v>-</v>
      </c>
      <c r="C65" s="180"/>
      <c r="D65" s="180"/>
      <c r="E65" s="180">
        <f>'将来負担比率（分子）の構造'!J$42</f>
        <v>124</v>
      </c>
      <c r="F65" s="180"/>
      <c r="G65" s="180"/>
      <c r="H65" s="180">
        <f>'将来負担比率（分子）の構造'!K$42</f>
        <v>109</v>
      </c>
      <c r="I65" s="180"/>
      <c r="J65" s="180"/>
      <c r="K65" s="180">
        <f>'将来負担比率（分子）の構造'!L$42</f>
        <v>104</v>
      </c>
      <c r="L65" s="180"/>
      <c r="M65" s="180"/>
      <c r="N65" s="180">
        <f>'将来負担比率（分子）の構造'!M$42</f>
        <v>99</v>
      </c>
      <c r="O65" s="180"/>
      <c r="P65" s="180"/>
    </row>
    <row r="66" spans="1:16" x14ac:dyDescent="0.15">
      <c r="A66" s="180" t="s">
        <v>31</v>
      </c>
      <c r="B66" s="180">
        <f>'将来負担比率（分子）の構造'!I$41</f>
        <v>17208</v>
      </c>
      <c r="C66" s="180"/>
      <c r="D66" s="180"/>
      <c r="E66" s="180">
        <f>'将来負担比率（分子）の構造'!J$41</f>
        <v>16976</v>
      </c>
      <c r="F66" s="180"/>
      <c r="G66" s="180"/>
      <c r="H66" s="180">
        <f>'将来負担比率（分子）の構造'!K$41</f>
        <v>16678</v>
      </c>
      <c r="I66" s="180"/>
      <c r="J66" s="180"/>
      <c r="K66" s="180">
        <f>'将来負担比率（分子）の構造'!L$41</f>
        <v>16022</v>
      </c>
      <c r="L66" s="180"/>
      <c r="M66" s="180"/>
      <c r="N66" s="180">
        <f>'将来負担比率（分子）の構造'!M$41</f>
        <v>15059</v>
      </c>
      <c r="O66" s="180"/>
      <c r="P66" s="180"/>
    </row>
    <row r="67" spans="1:16" x14ac:dyDescent="0.15">
      <c r="A67" s="180" t="s">
        <v>75</v>
      </c>
      <c r="B67" s="180" t="e">
        <f>NA()</f>
        <v>#N/A</v>
      </c>
      <c r="C67" s="180">
        <f>IF(ISNUMBER('将来負担比率（分子）の構造'!I$53), IF('将来負担比率（分子）の構造'!I$53 &lt; 0, 0, '将来負担比率（分子）の構造'!I$53), NA())</f>
        <v>5976</v>
      </c>
      <c r="D67" s="180" t="e">
        <f>NA()</f>
        <v>#N/A</v>
      </c>
      <c r="E67" s="180" t="e">
        <f>NA()</f>
        <v>#N/A</v>
      </c>
      <c r="F67" s="180">
        <f>IF(ISNUMBER('将来負担比率（分子）の構造'!J$53), IF('将来負担比率（分子）の構造'!J$53 &lt; 0, 0, '将来負担比率（分子）の構造'!J$53), NA())</f>
        <v>6004</v>
      </c>
      <c r="G67" s="180" t="e">
        <f>NA()</f>
        <v>#N/A</v>
      </c>
      <c r="H67" s="180" t="e">
        <f>NA()</f>
        <v>#N/A</v>
      </c>
      <c r="I67" s="180">
        <f>IF(ISNUMBER('将来負担比率（分子）の構造'!K$53), IF('将来負担比率（分子）の構造'!K$53 &lt; 0, 0, '将来負担比率（分子）の構造'!K$53), NA())</f>
        <v>6222</v>
      </c>
      <c r="J67" s="180" t="e">
        <f>NA()</f>
        <v>#N/A</v>
      </c>
      <c r="K67" s="180" t="e">
        <f>NA()</f>
        <v>#N/A</v>
      </c>
      <c r="L67" s="180">
        <f>IF(ISNUMBER('将来負担比率（分子）の構造'!L$53), IF('将来負担比率（分子）の構造'!L$53 &lt; 0, 0, '将来負担比率（分子）の構造'!L$53), NA())</f>
        <v>6439</v>
      </c>
      <c r="M67" s="180" t="e">
        <f>NA()</f>
        <v>#N/A</v>
      </c>
      <c r="N67" s="180" t="e">
        <f>NA()</f>
        <v>#N/A</v>
      </c>
      <c r="O67" s="180">
        <f>IF(ISNUMBER('将来負担比率（分子）の構造'!M$53), IF('将来負担比率（分子）の構造'!M$53 &lt; 0, 0, '将来負担比率（分子）の構造'!M$53), NA())</f>
        <v>6124</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2685</v>
      </c>
      <c r="C72" s="184">
        <f>基金残高に係る経年分析!G55</f>
        <v>2414</v>
      </c>
      <c r="D72" s="184">
        <f>基金残高に係る経年分析!H55</f>
        <v>1986</v>
      </c>
    </row>
    <row r="73" spans="1:16" x14ac:dyDescent="0.15">
      <c r="A73" s="183" t="s">
        <v>78</v>
      </c>
      <c r="B73" s="184">
        <f>基金残高に係る経年分析!F56</f>
        <v>273</v>
      </c>
      <c r="C73" s="184">
        <f>基金残高に係る経年分析!G56</f>
        <v>127</v>
      </c>
      <c r="D73" s="184">
        <f>基金残高に係る経年分析!H56</f>
        <v>128</v>
      </c>
    </row>
    <row r="74" spans="1:16" x14ac:dyDescent="0.15">
      <c r="A74" s="183" t="s">
        <v>79</v>
      </c>
      <c r="B74" s="184">
        <f>基金残高に係る経年分析!F57</f>
        <v>2710</v>
      </c>
      <c r="C74" s="184">
        <f>基金残高に係る経年分析!G57</f>
        <v>3203</v>
      </c>
      <c r="D74" s="184">
        <f>基金残高に係る経年分析!H57</f>
        <v>2874</v>
      </c>
    </row>
  </sheetData>
  <sheetProtection algorithmName="SHA-512" hashValue="qsvj2LmXV1kUI5Z6goUx9BrOUwXuL7hxp4lKMEku/VJAL9dnOpgquuVfkRYJgA+awvEWCyKmKwP4Kjng1G6kJQ==" saltValue="ba9UvTl4goz6QpJuUPBlY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3039085</v>
      </c>
      <c r="S5" s="669"/>
      <c r="T5" s="669"/>
      <c r="U5" s="669"/>
      <c r="V5" s="669"/>
      <c r="W5" s="669"/>
      <c r="X5" s="669"/>
      <c r="Y5" s="670"/>
      <c r="Z5" s="671">
        <v>23.7</v>
      </c>
      <c r="AA5" s="671"/>
      <c r="AB5" s="671"/>
      <c r="AC5" s="671"/>
      <c r="AD5" s="672">
        <v>3039085</v>
      </c>
      <c r="AE5" s="672"/>
      <c r="AF5" s="672"/>
      <c r="AG5" s="672"/>
      <c r="AH5" s="672"/>
      <c r="AI5" s="672"/>
      <c r="AJ5" s="672"/>
      <c r="AK5" s="672"/>
      <c r="AL5" s="673">
        <v>42.2</v>
      </c>
      <c r="AM5" s="674"/>
      <c r="AN5" s="674"/>
      <c r="AO5" s="675"/>
      <c r="AP5" s="665" t="s">
        <v>225</v>
      </c>
      <c r="AQ5" s="666"/>
      <c r="AR5" s="666"/>
      <c r="AS5" s="666"/>
      <c r="AT5" s="666"/>
      <c r="AU5" s="666"/>
      <c r="AV5" s="666"/>
      <c r="AW5" s="666"/>
      <c r="AX5" s="666"/>
      <c r="AY5" s="666"/>
      <c r="AZ5" s="666"/>
      <c r="BA5" s="666"/>
      <c r="BB5" s="666"/>
      <c r="BC5" s="666"/>
      <c r="BD5" s="666"/>
      <c r="BE5" s="666"/>
      <c r="BF5" s="667"/>
      <c r="BG5" s="679">
        <v>3032867</v>
      </c>
      <c r="BH5" s="680"/>
      <c r="BI5" s="680"/>
      <c r="BJ5" s="680"/>
      <c r="BK5" s="680"/>
      <c r="BL5" s="680"/>
      <c r="BM5" s="680"/>
      <c r="BN5" s="681"/>
      <c r="BO5" s="682">
        <v>99.8</v>
      </c>
      <c r="BP5" s="682"/>
      <c r="BQ5" s="682"/>
      <c r="BR5" s="682"/>
      <c r="BS5" s="683">
        <v>10040</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15">
      <c r="B6" s="676" t="s">
        <v>229</v>
      </c>
      <c r="C6" s="677"/>
      <c r="D6" s="677"/>
      <c r="E6" s="677"/>
      <c r="F6" s="677"/>
      <c r="G6" s="677"/>
      <c r="H6" s="677"/>
      <c r="I6" s="677"/>
      <c r="J6" s="677"/>
      <c r="K6" s="677"/>
      <c r="L6" s="677"/>
      <c r="M6" s="677"/>
      <c r="N6" s="677"/>
      <c r="O6" s="677"/>
      <c r="P6" s="677"/>
      <c r="Q6" s="678"/>
      <c r="R6" s="679">
        <v>147346</v>
      </c>
      <c r="S6" s="680"/>
      <c r="T6" s="680"/>
      <c r="U6" s="680"/>
      <c r="V6" s="680"/>
      <c r="W6" s="680"/>
      <c r="X6" s="680"/>
      <c r="Y6" s="681"/>
      <c r="Z6" s="682">
        <v>1.1000000000000001</v>
      </c>
      <c r="AA6" s="682"/>
      <c r="AB6" s="682"/>
      <c r="AC6" s="682"/>
      <c r="AD6" s="683">
        <v>147346</v>
      </c>
      <c r="AE6" s="683"/>
      <c r="AF6" s="683"/>
      <c r="AG6" s="683"/>
      <c r="AH6" s="683"/>
      <c r="AI6" s="683"/>
      <c r="AJ6" s="683"/>
      <c r="AK6" s="683"/>
      <c r="AL6" s="684">
        <v>2</v>
      </c>
      <c r="AM6" s="685"/>
      <c r="AN6" s="685"/>
      <c r="AO6" s="686"/>
      <c r="AP6" s="676" t="s">
        <v>230</v>
      </c>
      <c r="AQ6" s="677"/>
      <c r="AR6" s="677"/>
      <c r="AS6" s="677"/>
      <c r="AT6" s="677"/>
      <c r="AU6" s="677"/>
      <c r="AV6" s="677"/>
      <c r="AW6" s="677"/>
      <c r="AX6" s="677"/>
      <c r="AY6" s="677"/>
      <c r="AZ6" s="677"/>
      <c r="BA6" s="677"/>
      <c r="BB6" s="677"/>
      <c r="BC6" s="677"/>
      <c r="BD6" s="677"/>
      <c r="BE6" s="677"/>
      <c r="BF6" s="678"/>
      <c r="BG6" s="679">
        <v>3032867</v>
      </c>
      <c r="BH6" s="680"/>
      <c r="BI6" s="680"/>
      <c r="BJ6" s="680"/>
      <c r="BK6" s="680"/>
      <c r="BL6" s="680"/>
      <c r="BM6" s="680"/>
      <c r="BN6" s="681"/>
      <c r="BO6" s="682">
        <v>99.8</v>
      </c>
      <c r="BP6" s="682"/>
      <c r="BQ6" s="682"/>
      <c r="BR6" s="682"/>
      <c r="BS6" s="683">
        <v>10040</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106047</v>
      </c>
      <c r="CS6" s="680"/>
      <c r="CT6" s="680"/>
      <c r="CU6" s="680"/>
      <c r="CV6" s="680"/>
      <c r="CW6" s="680"/>
      <c r="CX6" s="680"/>
      <c r="CY6" s="681"/>
      <c r="CZ6" s="673">
        <v>0.8</v>
      </c>
      <c r="DA6" s="674"/>
      <c r="DB6" s="674"/>
      <c r="DC6" s="693"/>
      <c r="DD6" s="688" t="s">
        <v>232</v>
      </c>
      <c r="DE6" s="680"/>
      <c r="DF6" s="680"/>
      <c r="DG6" s="680"/>
      <c r="DH6" s="680"/>
      <c r="DI6" s="680"/>
      <c r="DJ6" s="680"/>
      <c r="DK6" s="680"/>
      <c r="DL6" s="680"/>
      <c r="DM6" s="680"/>
      <c r="DN6" s="680"/>
      <c r="DO6" s="680"/>
      <c r="DP6" s="681"/>
      <c r="DQ6" s="688">
        <v>106047</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4263</v>
      </c>
      <c r="S7" s="680"/>
      <c r="T7" s="680"/>
      <c r="U7" s="680"/>
      <c r="V7" s="680"/>
      <c r="W7" s="680"/>
      <c r="X7" s="680"/>
      <c r="Y7" s="681"/>
      <c r="Z7" s="682">
        <v>0</v>
      </c>
      <c r="AA7" s="682"/>
      <c r="AB7" s="682"/>
      <c r="AC7" s="682"/>
      <c r="AD7" s="683">
        <v>4263</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1301894</v>
      </c>
      <c r="BH7" s="680"/>
      <c r="BI7" s="680"/>
      <c r="BJ7" s="680"/>
      <c r="BK7" s="680"/>
      <c r="BL7" s="680"/>
      <c r="BM7" s="680"/>
      <c r="BN7" s="681"/>
      <c r="BO7" s="682">
        <v>42.8</v>
      </c>
      <c r="BP7" s="682"/>
      <c r="BQ7" s="682"/>
      <c r="BR7" s="682"/>
      <c r="BS7" s="683">
        <v>10040</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1524916</v>
      </c>
      <c r="CS7" s="680"/>
      <c r="CT7" s="680"/>
      <c r="CU7" s="680"/>
      <c r="CV7" s="680"/>
      <c r="CW7" s="680"/>
      <c r="CX7" s="680"/>
      <c r="CY7" s="681"/>
      <c r="CZ7" s="682">
        <v>12.1</v>
      </c>
      <c r="DA7" s="682"/>
      <c r="DB7" s="682"/>
      <c r="DC7" s="682"/>
      <c r="DD7" s="688">
        <v>113390</v>
      </c>
      <c r="DE7" s="680"/>
      <c r="DF7" s="680"/>
      <c r="DG7" s="680"/>
      <c r="DH7" s="680"/>
      <c r="DI7" s="680"/>
      <c r="DJ7" s="680"/>
      <c r="DK7" s="680"/>
      <c r="DL7" s="680"/>
      <c r="DM7" s="680"/>
      <c r="DN7" s="680"/>
      <c r="DO7" s="680"/>
      <c r="DP7" s="681"/>
      <c r="DQ7" s="688">
        <v>953103</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9473</v>
      </c>
      <c r="S8" s="680"/>
      <c r="T8" s="680"/>
      <c r="U8" s="680"/>
      <c r="V8" s="680"/>
      <c r="W8" s="680"/>
      <c r="X8" s="680"/>
      <c r="Y8" s="681"/>
      <c r="Z8" s="682">
        <v>0.1</v>
      </c>
      <c r="AA8" s="682"/>
      <c r="AB8" s="682"/>
      <c r="AC8" s="682"/>
      <c r="AD8" s="683">
        <v>9473</v>
      </c>
      <c r="AE8" s="683"/>
      <c r="AF8" s="683"/>
      <c r="AG8" s="683"/>
      <c r="AH8" s="683"/>
      <c r="AI8" s="683"/>
      <c r="AJ8" s="683"/>
      <c r="AK8" s="683"/>
      <c r="AL8" s="684">
        <v>0.1</v>
      </c>
      <c r="AM8" s="685"/>
      <c r="AN8" s="685"/>
      <c r="AO8" s="686"/>
      <c r="AP8" s="676" t="s">
        <v>237</v>
      </c>
      <c r="AQ8" s="677"/>
      <c r="AR8" s="677"/>
      <c r="AS8" s="677"/>
      <c r="AT8" s="677"/>
      <c r="AU8" s="677"/>
      <c r="AV8" s="677"/>
      <c r="AW8" s="677"/>
      <c r="AX8" s="677"/>
      <c r="AY8" s="677"/>
      <c r="AZ8" s="677"/>
      <c r="BA8" s="677"/>
      <c r="BB8" s="677"/>
      <c r="BC8" s="677"/>
      <c r="BD8" s="677"/>
      <c r="BE8" s="677"/>
      <c r="BF8" s="678"/>
      <c r="BG8" s="679">
        <v>46815</v>
      </c>
      <c r="BH8" s="680"/>
      <c r="BI8" s="680"/>
      <c r="BJ8" s="680"/>
      <c r="BK8" s="680"/>
      <c r="BL8" s="680"/>
      <c r="BM8" s="680"/>
      <c r="BN8" s="681"/>
      <c r="BO8" s="682">
        <v>1.5</v>
      </c>
      <c r="BP8" s="682"/>
      <c r="BQ8" s="682"/>
      <c r="BR8" s="682"/>
      <c r="BS8" s="688" t="s">
        <v>232</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3750938</v>
      </c>
      <c r="CS8" s="680"/>
      <c r="CT8" s="680"/>
      <c r="CU8" s="680"/>
      <c r="CV8" s="680"/>
      <c r="CW8" s="680"/>
      <c r="CX8" s="680"/>
      <c r="CY8" s="681"/>
      <c r="CZ8" s="682">
        <v>29.8</v>
      </c>
      <c r="DA8" s="682"/>
      <c r="DB8" s="682"/>
      <c r="DC8" s="682"/>
      <c r="DD8" s="688">
        <v>3188</v>
      </c>
      <c r="DE8" s="680"/>
      <c r="DF8" s="680"/>
      <c r="DG8" s="680"/>
      <c r="DH8" s="680"/>
      <c r="DI8" s="680"/>
      <c r="DJ8" s="680"/>
      <c r="DK8" s="680"/>
      <c r="DL8" s="680"/>
      <c r="DM8" s="680"/>
      <c r="DN8" s="680"/>
      <c r="DO8" s="680"/>
      <c r="DP8" s="681"/>
      <c r="DQ8" s="688">
        <v>1867045</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8682</v>
      </c>
      <c r="S9" s="680"/>
      <c r="T9" s="680"/>
      <c r="U9" s="680"/>
      <c r="V9" s="680"/>
      <c r="W9" s="680"/>
      <c r="X9" s="680"/>
      <c r="Y9" s="681"/>
      <c r="Z9" s="682">
        <v>0.1</v>
      </c>
      <c r="AA9" s="682"/>
      <c r="AB9" s="682"/>
      <c r="AC9" s="682"/>
      <c r="AD9" s="683">
        <v>8682</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1080652</v>
      </c>
      <c r="BH9" s="680"/>
      <c r="BI9" s="680"/>
      <c r="BJ9" s="680"/>
      <c r="BK9" s="680"/>
      <c r="BL9" s="680"/>
      <c r="BM9" s="680"/>
      <c r="BN9" s="681"/>
      <c r="BO9" s="682">
        <v>35.6</v>
      </c>
      <c r="BP9" s="682"/>
      <c r="BQ9" s="682"/>
      <c r="BR9" s="682"/>
      <c r="BS9" s="688" t="s">
        <v>232</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1124209</v>
      </c>
      <c r="CS9" s="680"/>
      <c r="CT9" s="680"/>
      <c r="CU9" s="680"/>
      <c r="CV9" s="680"/>
      <c r="CW9" s="680"/>
      <c r="CX9" s="680"/>
      <c r="CY9" s="681"/>
      <c r="CZ9" s="682">
        <v>8.9</v>
      </c>
      <c r="DA9" s="682"/>
      <c r="DB9" s="682"/>
      <c r="DC9" s="682"/>
      <c r="DD9" s="688">
        <v>5654</v>
      </c>
      <c r="DE9" s="680"/>
      <c r="DF9" s="680"/>
      <c r="DG9" s="680"/>
      <c r="DH9" s="680"/>
      <c r="DI9" s="680"/>
      <c r="DJ9" s="680"/>
      <c r="DK9" s="680"/>
      <c r="DL9" s="680"/>
      <c r="DM9" s="680"/>
      <c r="DN9" s="680"/>
      <c r="DO9" s="680"/>
      <c r="DP9" s="681"/>
      <c r="DQ9" s="688">
        <v>944382</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232</v>
      </c>
      <c r="S10" s="680"/>
      <c r="T10" s="680"/>
      <c r="U10" s="680"/>
      <c r="V10" s="680"/>
      <c r="W10" s="680"/>
      <c r="X10" s="680"/>
      <c r="Y10" s="681"/>
      <c r="Z10" s="682" t="s">
        <v>232</v>
      </c>
      <c r="AA10" s="682"/>
      <c r="AB10" s="682"/>
      <c r="AC10" s="682"/>
      <c r="AD10" s="683" t="s">
        <v>232</v>
      </c>
      <c r="AE10" s="683"/>
      <c r="AF10" s="683"/>
      <c r="AG10" s="683"/>
      <c r="AH10" s="683"/>
      <c r="AI10" s="683"/>
      <c r="AJ10" s="683"/>
      <c r="AK10" s="683"/>
      <c r="AL10" s="684" t="s">
        <v>232</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56158</v>
      </c>
      <c r="BH10" s="680"/>
      <c r="BI10" s="680"/>
      <c r="BJ10" s="680"/>
      <c r="BK10" s="680"/>
      <c r="BL10" s="680"/>
      <c r="BM10" s="680"/>
      <c r="BN10" s="681"/>
      <c r="BO10" s="682">
        <v>1.8</v>
      </c>
      <c r="BP10" s="682"/>
      <c r="BQ10" s="682"/>
      <c r="BR10" s="682"/>
      <c r="BS10" s="688" t="s">
        <v>232</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t="s">
        <v>127</v>
      </c>
      <c r="CS10" s="680"/>
      <c r="CT10" s="680"/>
      <c r="CU10" s="680"/>
      <c r="CV10" s="680"/>
      <c r="CW10" s="680"/>
      <c r="CX10" s="680"/>
      <c r="CY10" s="681"/>
      <c r="CZ10" s="682" t="s">
        <v>232</v>
      </c>
      <c r="DA10" s="682"/>
      <c r="DB10" s="682"/>
      <c r="DC10" s="682"/>
      <c r="DD10" s="688" t="s">
        <v>127</v>
      </c>
      <c r="DE10" s="680"/>
      <c r="DF10" s="680"/>
      <c r="DG10" s="680"/>
      <c r="DH10" s="680"/>
      <c r="DI10" s="680"/>
      <c r="DJ10" s="680"/>
      <c r="DK10" s="680"/>
      <c r="DL10" s="680"/>
      <c r="DM10" s="680"/>
      <c r="DN10" s="680"/>
      <c r="DO10" s="680"/>
      <c r="DP10" s="681"/>
      <c r="DQ10" s="688" t="s">
        <v>232</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232</v>
      </c>
      <c r="AA11" s="682"/>
      <c r="AB11" s="682"/>
      <c r="AC11" s="682"/>
      <c r="AD11" s="683" t="s">
        <v>232</v>
      </c>
      <c r="AE11" s="683"/>
      <c r="AF11" s="683"/>
      <c r="AG11" s="683"/>
      <c r="AH11" s="683"/>
      <c r="AI11" s="683"/>
      <c r="AJ11" s="683"/>
      <c r="AK11" s="683"/>
      <c r="AL11" s="684" t="s">
        <v>232</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118269</v>
      </c>
      <c r="BH11" s="680"/>
      <c r="BI11" s="680"/>
      <c r="BJ11" s="680"/>
      <c r="BK11" s="680"/>
      <c r="BL11" s="680"/>
      <c r="BM11" s="680"/>
      <c r="BN11" s="681"/>
      <c r="BO11" s="682">
        <v>3.9</v>
      </c>
      <c r="BP11" s="682"/>
      <c r="BQ11" s="682"/>
      <c r="BR11" s="682"/>
      <c r="BS11" s="688">
        <v>10040</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971355</v>
      </c>
      <c r="CS11" s="680"/>
      <c r="CT11" s="680"/>
      <c r="CU11" s="680"/>
      <c r="CV11" s="680"/>
      <c r="CW11" s="680"/>
      <c r="CX11" s="680"/>
      <c r="CY11" s="681"/>
      <c r="CZ11" s="682">
        <v>7.7</v>
      </c>
      <c r="DA11" s="682"/>
      <c r="DB11" s="682"/>
      <c r="DC11" s="682"/>
      <c r="DD11" s="688">
        <v>97264</v>
      </c>
      <c r="DE11" s="680"/>
      <c r="DF11" s="680"/>
      <c r="DG11" s="680"/>
      <c r="DH11" s="680"/>
      <c r="DI11" s="680"/>
      <c r="DJ11" s="680"/>
      <c r="DK11" s="680"/>
      <c r="DL11" s="680"/>
      <c r="DM11" s="680"/>
      <c r="DN11" s="680"/>
      <c r="DO11" s="680"/>
      <c r="DP11" s="681"/>
      <c r="DQ11" s="688">
        <v>229666</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482737</v>
      </c>
      <c r="S12" s="680"/>
      <c r="T12" s="680"/>
      <c r="U12" s="680"/>
      <c r="V12" s="680"/>
      <c r="W12" s="680"/>
      <c r="X12" s="680"/>
      <c r="Y12" s="681"/>
      <c r="Z12" s="682">
        <v>3.8</v>
      </c>
      <c r="AA12" s="682"/>
      <c r="AB12" s="682"/>
      <c r="AC12" s="682"/>
      <c r="AD12" s="683">
        <v>482737</v>
      </c>
      <c r="AE12" s="683"/>
      <c r="AF12" s="683"/>
      <c r="AG12" s="683"/>
      <c r="AH12" s="683"/>
      <c r="AI12" s="683"/>
      <c r="AJ12" s="683"/>
      <c r="AK12" s="683"/>
      <c r="AL12" s="684">
        <v>6.7</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1425136</v>
      </c>
      <c r="BH12" s="680"/>
      <c r="BI12" s="680"/>
      <c r="BJ12" s="680"/>
      <c r="BK12" s="680"/>
      <c r="BL12" s="680"/>
      <c r="BM12" s="680"/>
      <c r="BN12" s="681"/>
      <c r="BO12" s="682">
        <v>46.9</v>
      </c>
      <c r="BP12" s="682"/>
      <c r="BQ12" s="682"/>
      <c r="BR12" s="682"/>
      <c r="BS12" s="688" t="s">
        <v>232</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47681</v>
      </c>
      <c r="CS12" s="680"/>
      <c r="CT12" s="680"/>
      <c r="CU12" s="680"/>
      <c r="CV12" s="680"/>
      <c r="CW12" s="680"/>
      <c r="CX12" s="680"/>
      <c r="CY12" s="681"/>
      <c r="CZ12" s="682">
        <v>0.4</v>
      </c>
      <c r="DA12" s="682"/>
      <c r="DB12" s="682"/>
      <c r="DC12" s="682"/>
      <c r="DD12" s="688" t="s">
        <v>232</v>
      </c>
      <c r="DE12" s="680"/>
      <c r="DF12" s="680"/>
      <c r="DG12" s="680"/>
      <c r="DH12" s="680"/>
      <c r="DI12" s="680"/>
      <c r="DJ12" s="680"/>
      <c r="DK12" s="680"/>
      <c r="DL12" s="680"/>
      <c r="DM12" s="680"/>
      <c r="DN12" s="680"/>
      <c r="DO12" s="680"/>
      <c r="DP12" s="681"/>
      <c r="DQ12" s="688">
        <v>45914</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v>18179</v>
      </c>
      <c r="S13" s="680"/>
      <c r="T13" s="680"/>
      <c r="U13" s="680"/>
      <c r="V13" s="680"/>
      <c r="W13" s="680"/>
      <c r="X13" s="680"/>
      <c r="Y13" s="681"/>
      <c r="Z13" s="682">
        <v>0.1</v>
      </c>
      <c r="AA13" s="682"/>
      <c r="AB13" s="682"/>
      <c r="AC13" s="682"/>
      <c r="AD13" s="683">
        <v>18179</v>
      </c>
      <c r="AE13" s="683"/>
      <c r="AF13" s="683"/>
      <c r="AG13" s="683"/>
      <c r="AH13" s="683"/>
      <c r="AI13" s="683"/>
      <c r="AJ13" s="683"/>
      <c r="AK13" s="683"/>
      <c r="AL13" s="684">
        <v>0.3</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1424089</v>
      </c>
      <c r="BH13" s="680"/>
      <c r="BI13" s="680"/>
      <c r="BJ13" s="680"/>
      <c r="BK13" s="680"/>
      <c r="BL13" s="680"/>
      <c r="BM13" s="680"/>
      <c r="BN13" s="681"/>
      <c r="BO13" s="682">
        <v>46.9</v>
      </c>
      <c r="BP13" s="682"/>
      <c r="BQ13" s="682"/>
      <c r="BR13" s="682"/>
      <c r="BS13" s="688" t="s">
        <v>253</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1455539</v>
      </c>
      <c r="CS13" s="680"/>
      <c r="CT13" s="680"/>
      <c r="CU13" s="680"/>
      <c r="CV13" s="680"/>
      <c r="CW13" s="680"/>
      <c r="CX13" s="680"/>
      <c r="CY13" s="681"/>
      <c r="CZ13" s="682">
        <v>11.6</v>
      </c>
      <c r="DA13" s="682"/>
      <c r="DB13" s="682"/>
      <c r="DC13" s="682"/>
      <c r="DD13" s="688">
        <v>493691</v>
      </c>
      <c r="DE13" s="680"/>
      <c r="DF13" s="680"/>
      <c r="DG13" s="680"/>
      <c r="DH13" s="680"/>
      <c r="DI13" s="680"/>
      <c r="DJ13" s="680"/>
      <c r="DK13" s="680"/>
      <c r="DL13" s="680"/>
      <c r="DM13" s="680"/>
      <c r="DN13" s="680"/>
      <c r="DO13" s="680"/>
      <c r="DP13" s="681"/>
      <c r="DQ13" s="688">
        <v>943472</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127</v>
      </c>
      <c r="AE14" s="683"/>
      <c r="AF14" s="683"/>
      <c r="AG14" s="683"/>
      <c r="AH14" s="683"/>
      <c r="AI14" s="683"/>
      <c r="AJ14" s="683"/>
      <c r="AK14" s="683"/>
      <c r="AL14" s="684" t="s">
        <v>232</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94706</v>
      </c>
      <c r="BH14" s="680"/>
      <c r="BI14" s="680"/>
      <c r="BJ14" s="680"/>
      <c r="BK14" s="680"/>
      <c r="BL14" s="680"/>
      <c r="BM14" s="680"/>
      <c r="BN14" s="681"/>
      <c r="BO14" s="682">
        <v>3.1</v>
      </c>
      <c r="BP14" s="682"/>
      <c r="BQ14" s="682"/>
      <c r="BR14" s="682"/>
      <c r="BS14" s="688" t="s">
        <v>232</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508440</v>
      </c>
      <c r="CS14" s="680"/>
      <c r="CT14" s="680"/>
      <c r="CU14" s="680"/>
      <c r="CV14" s="680"/>
      <c r="CW14" s="680"/>
      <c r="CX14" s="680"/>
      <c r="CY14" s="681"/>
      <c r="CZ14" s="682">
        <v>4</v>
      </c>
      <c r="DA14" s="682"/>
      <c r="DB14" s="682"/>
      <c r="DC14" s="682"/>
      <c r="DD14" s="688">
        <v>9806</v>
      </c>
      <c r="DE14" s="680"/>
      <c r="DF14" s="680"/>
      <c r="DG14" s="680"/>
      <c r="DH14" s="680"/>
      <c r="DI14" s="680"/>
      <c r="DJ14" s="680"/>
      <c r="DK14" s="680"/>
      <c r="DL14" s="680"/>
      <c r="DM14" s="680"/>
      <c r="DN14" s="680"/>
      <c r="DO14" s="680"/>
      <c r="DP14" s="681"/>
      <c r="DQ14" s="688">
        <v>497147</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55958</v>
      </c>
      <c r="S15" s="680"/>
      <c r="T15" s="680"/>
      <c r="U15" s="680"/>
      <c r="V15" s="680"/>
      <c r="W15" s="680"/>
      <c r="X15" s="680"/>
      <c r="Y15" s="681"/>
      <c r="Z15" s="682">
        <v>0.4</v>
      </c>
      <c r="AA15" s="682"/>
      <c r="AB15" s="682"/>
      <c r="AC15" s="682"/>
      <c r="AD15" s="683">
        <v>55958</v>
      </c>
      <c r="AE15" s="683"/>
      <c r="AF15" s="683"/>
      <c r="AG15" s="683"/>
      <c r="AH15" s="683"/>
      <c r="AI15" s="683"/>
      <c r="AJ15" s="683"/>
      <c r="AK15" s="683"/>
      <c r="AL15" s="684">
        <v>0.8</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211131</v>
      </c>
      <c r="BH15" s="680"/>
      <c r="BI15" s="680"/>
      <c r="BJ15" s="680"/>
      <c r="BK15" s="680"/>
      <c r="BL15" s="680"/>
      <c r="BM15" s="680"/>
      <c r="BN15" s="681"/>
      <c r="BO15" s="682">
        <v>6.9</v>
      </c>
      <c r="BP15" s="682"/>
      <c r="BQ15" s="682"/>
      <c r="BR15" s="682"/>
      <c r="BS15" s="688" t="s">
        <v>127</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925759</v>
      </c>
      <c r="CS15" s="680"/>
      <c r="CT15" s="680"/>
      <c r="CU15" s="680"/>
      <c r="CV15" s="680"/>
      <c r="CW15" s="680"/>
      <c r="CX15" s="680"/>
      <c r="CY15" s="681"/>
      <c r="CZ15" s="682">
        <v>7.4</v>
      </c>
      <c r="DA15" s="682"/>
      <c r="DB15" s="682"/>
      <c r="DC15" s="682"/>
      <c r="DD15" s="688">
        <v>45094</v>
      </c>
      <c r="DE15" s="680"/>
      <c r="DF15" s="680"/>
      <c r="DG15" s="680"/>
      <c r="DH15" s="680"/>
      <c r="DI15" s="680"/>
      <c r="DJ15" s="680"/>
      <c r="DK15" s="680"/>
      <c r="DL15" s="680"/>
      <c r="DM15" s="680"/>
      <c r="DN15" s="680"/>
      <c r="DO15" s="680"/>
      <c r="DP15" s="681"/>
      <c r="DQ15" s="688">
        <v>851978</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232</v>
      </c>
      <c r="S16" s="680"/>
      <c r="T16" s="680"/>
      <c r="U16" s="680"/>
      <c r="V16" s="680"/>
      <c r="W16" s="680"/>
      <c r="X16" s="680"/>
      <c r="Y16" s="681"/>
      <c r="Z16" s="682" t="s">
        <v>232</v>
      </c>
      <c r="AA16" s="682"/>
      <c r="AB16" s="682"/>
      <c r="AC16" s="682"/>
      <c r="AD16" s="683" t="s">
        <v>232</v>
      </c>
      <c r="AE16" s="683"/>
      <c r="AF16" s="683"/>
      <c r="AG16" s="683"/>
      <c r="AH16" s="683"/>
      <c r="AI16" s="683"/>
      <c r="AJ16" s="683"/>
      <c r="AK16" s="683"/>
      <c r="AL16" s="684" t="s">
        <v>127</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232</v>
      </c>
      <c r="BH16" s="680"/>
      <c r="BI16" s="680"/>
      <c r="BJ16" s="680"/>
      <c r="BK16" s="680"/>
      <c r="BL16" s="680"/>
      <c r="BM16" s="680"/>
      <c r="BN16" s="681"/>
      <c r="BO16" s="682" t="s">
        <v>127</v>
      </c>
      <c r="BP16" s="682"/>
      <c r="BQ16" s="682"/>
      <c r="BR16" s="682"/>
      <c r="BS16" s="688" t="s">
        <v>127</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309947</v>
      </c>
      <c r="CS16" s="680"/>
      <c r="CT16" s="680"/>
      <c r="CU16" s="680"/>
      <c r="CV16" s="680"/>
      <c r="CW16" s="680"/>
      <c r="CX16" s="680"/>
      <c r="CY16" s="681"/>
      <c r="CZ16" s="682">
        <v>2.5</v>
      </c>
      <c r="DA16" s="682"/>
      <c r="DB16" s="682"/>
      <c r="DC16" s="682"/>
      <c r="DD16" s="688" t="s">
        <v>127</v>
      </c>
      <c r="DE16" s="680"/>
      <c r="DF16" s="680"/>
      <c r="DG16" s="680"/>
      <c r="DH16" s="680"/>
      <c r="DI16" s="680"/>
      <c r="DJ16" s="680"/>
      <c r="DK16" s="680"/>
      <c r="DL16" s="680"/>
      <c r="DM16" s="680"/>
      <c r="DN16" s="680"/>
      <c r="DO16" s="680"/>
      <c r="DP16" s="681"/>
      <c r="DQ16" s="688">
        <v>185004</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25891</v>
      </c>
      <c r="S17" s="680"/>
      <c r="T17" s="680"/>
      <c r="U17" s="680"/>
      <c r="V17" s="680"/>
      <c r="W17" s="680"/>
      <c r="X17" s="680"/>
      <c r="Y17" s="681"/>
      <c r="Z17" s="682">
        <v>0.2</v>
      </c>
      <c r="AA17" s="682"/>
      <c r="AB17" s="682"/>
      <c r="AC17" s="682"/>
      <c r="AD17" s="683">
        <v>25891</v>
      </c>
      <c r="AE17" s="683"/>
      <c r="AF17" s="683"/>
      <c r="AG17" s="683"/>
      <c r="AH17" s="683"/>
      <c r="AI17" s="683"/>
      <c r="AJ17" s="683"/>
      <c r="AK17" s="683"/>
      <c r="AL17" s="684">
        <v>0.4</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232</v>
      </c>
      <c r="BP17" s="682"/>
      <c r="BQ17" s="682"/>
      <c r="BR17" s="682"/>
      <c r="BS17" s="688" t="s">
        <v>127</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1856266</v>
      </c>
      <c r="CS17" s="680"/>
      <c r="CT17" s="680"/>
      <c r="CU17" s="680"/>
      <c r="CV17" s="680"/>
      <c r="CW17" s="680"/>
      <c r="CX17" s="680"/>
      <c r="CY17" s="681"/>
      <c r="CZ17" s="682">
        <v>14.8</v>
      </c>
      <c r="DA17" s="682"/>
      <c r="DB17" s="682"/>
      <c r="DC17" s="682"/>
      <c r="DD17" s="688" t="s">
        <v>127</v>
      </c>
      <c r="DE17" s="680"/>
      <c r="DF17" s="680"/>
      <c r="DG17" s="680"/>
      <c r="DH17" s="680"/>
      <c r="DI17" s="680"/>
      <c r="DJ17" s="680"/>
      <c r="DK17" s="680"/>
      <c r="DL17" s="680"/>
      <c r="DM17" s="680"/>
      <c r="DN17" s="680"/>
      <c r="DO17" s="680"/>
      <c r="DP17" s="681"/>
      <c r="DQ17" s="688">
        <v>1805673</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3756982</v>
      </c>
      <c r="S18" s="680"/>
      <c r="T18" s="680"/>
      <c r="U18" s="680"/>
      <c r="V18" s="680"/>
      <c r="W18" s="680"/>
      <c r="X18" s="680"/>
      <c r="Y18" s="681"/>
      <c r="Z18" s="682">
        <v>29.2</v>
      </c>
      <c r="AA18" s="682"/>
      <c r="AB18" s="682"/>
      <c r="AC18" s="682"/>
      <c r="AD18" s="683">
        <v>3394200</v>
      </c>
      <c r="AE18" s="683"/>
      <c r="AF18" s="683"/>
      <c r="AG18" s="683"/>
      <c r="AH18" s="683"/>
      <c r="AI18" s="683"/>
      <c r="AJ18" s="683"/>
      <c r="AK18" s="683"/>
      <c r="AL18" s="684">
        <v>47.1</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232</v>
      </c>
      <c r="BH18" s="680"/>
      <c r="BI18" s="680"/>
      <c r="BJ18" s="680"/>
      <c r="BK18" s="680"/>
      <c r="BL18" s="680"/>
      <c r="BM18" s="680"/>
      <c r="BN18" s="681"/>
      <c r="BO18" s="682" t="s">
        <v>127</v>
      </c>
      <c r="BP18" s="682"/>
      <c r="BQ18" s="682"/>
      <c r="BR18" s="682"/>
      <c r="BS18" s="688" t="s">
        <v>127</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127</v>
      </c>
      <c r="DA18" s="682"/>
      <c r="DB18" s="682"/>
      <c r="DC18" s="682"/>
      <c r="DD18" s="688" t="s">
        <v>127</v>
      </c>
      <c r="DE18" s="680"/>
      <c r="DF18" s="680"/>
      <c r="DG18" s="680"/>
      <c r="DH18" s="680"/>
      <c r="DI18" s="680"/>
      <c r="DJ18" s="680"/>
      <c r="DK18" s="680"/>
      <c r="DL18" s="680"/>
      <c r="DM18" s="680"/>
      <c r="DN18" s="680"/>
      <c r="DO18" s="680"/>
      <c r="DP18" s="681"/>
      <c r="DQ18" s="688" t="s">
        <v>232</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3394200</v>
      </c>
      <c r="S19" s="680"/>
      <c r="T19" s="680"/>
      <c r="U19" s="680"/>
      <c r="V19" s="680"/>
      <c r="W19" s="680"/>
      <c r="X19" s="680"/>
      <c r="Y19" s="681"/>
      <c r="Z19" s="682">
        <v>26.4</v>
      </c>
      <c r="AA19" s="682"/>
      <c r="AB19" s="682"/>
      <c r="AC19" s="682"/>
      <c r="AD19" s="683">
        <v>3394200</v>
      </c>
      <c r="AE19" s="683"/>
      <c r="AF19" s="683"/>
      <c r="AG19" s="683"/>
      <c r="AH19" s="683"/>
      <c r="AI19" s="683"/>
      <c r="AJ19" s="683"/>
      <c r="AK19" s="683"/>
      <c r="AL19" s="684">
        <v>47.1</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6218</v>
      </c>
      <c r="BH19" s="680"/>
      <c r="BI19" s="680"/>
      <c r="BJ19" s="680"/>
      <c r="BK19" s="680"/>
      <c r="BL19" s="680"/>
      <c r="BM19" s="680"/>
      <c r="BN19" s="681"/>
      <c r="BO19" s="682">
        <v>0.2</v>
      </c>
      <c r="BP19" s="682"/>
      <c r="BQ19" s="682"/>
      <c r="BR19" s="682"/>
      <c r="BS19" s="688" t="s">
        <v>232</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232</v>
      </c>
      <c r="DA19" s="682"/>
      <c r="DB19" s="682"/>
      <c r="DC19" s="682"/>
      <c r="DD19" s="688" t="s">
        <v>232</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362782</v>
      </c>
      <c r="S20" s="680"/>
      <c r="T20" s="680"/>
      <c r="U20" s="680"/>
      <c r="V20" s="680"/>
      <c r="W20" s="680"/>
      <c r="X20" s="680"/>
      <c r="Y20" s="681"/>
      <c r="Z20" s="682">
        <v>2.8</v>
      </c>
      <c r="AA20" s="682"/>
      <c r="AB20" s="682"/>
      <c r="AC20" s="682"/>
      <c r="AD20" s="683" t="s">
        <v>232</v>
      </c>
      <c r="AE20" s="683"/>
      <c r="AF20" s="683"/>
      <c r="AG20" s="683"/>
      <c r="AH20" s="683"/>
      <c r="AI20" s="683"/>
      <c r="AJ20" s="683"/>
      <c r="AK20" s="683"/>
      <c r="AL20" s="684" t="s">
        <v>127</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6218</v>
      </c>
      <c r="BH20" s="680"/>
      <c r="BI20" s="680"/>
      <c r="BJ20" s="680"/>
      <c r="BK20" s="680"/>
      <c r="BL20" s="680"/>
      <c r="BM20" s="680"/>
      <c r="BN20" s="681"/>
      <c r="BO20" s="682">
        <v>0.2</v>
      </c>
      <c r="BP20" s="682"/>
      <c r="BQ20" s="682"/>
      <c r="BR20" s="682"/>
      <c r="BS20" s="688" t="s">
        <v>127</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12581097</v>
      </c>
      <c r="CS20" s="680"/>
      <c r="CT20" s="680"/>
      <c r="CU20" s="680"/>
      <c r="CV20" s="680"/>
      <c r="CW20" s="680"/>
      <c r="CX20" s="680"/>
      <c r="CY20" s="681"/>
      <c r="CZ20" s="682">
        <v>100</v>
      </c>
      <c r="DA20" s="682"/>
      <c r="DB20" s="682"/>
      <c r="DC20" s="682"/>
      <c r="DD20" s="688">
        <v>768087</v>
      </c>
      <c r="DE20" s="680"/>
      <c r="DF20" s="680"/>
      <c r="DG20" s="680"/>
      <c r="DH20" s="680"/>
      <c r="DI20" s="680"/>
      <c r="DJ20" s="680"/>
      <c r="DK20" s="680"/>
      <c r="DL20" s="680"/>
      <c r="DM20" s="680"/>
      <c r="DN20" s="680"/>
      <c r="DO20" s="680"/>
      <c r="DP20" s="681"/>
      <c r="DQ20" s="688">
        <v>8429431</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t="s">
        <v>232</v>
      </c>
      <c r="S21" s="680"/>
      <c r="T21" s="680"/>
      <c r="U21" s="680"/>
      <c r="V21" s="680"/>
      <c r="W21" s="680"/>
      <c r="X21" s="680"/>
      <c r="Y21" s="681"/>
      <c r="Z21" s="682" t="s">
        <v>232</v>
      </c>
      <c r="AA21" s="682"/>
      <c r="AB21" s="682"/>
      <c r="AC21" s="682"/>
      <c r="AD21" s="683" t="s">
        <v>127</v>
      </c>
      <c r="AE21" s="683"/>
      <c r="AF21" s="683"/>
      <c r="AG21" s="683"/>
      <c r="AH21" s="683"/>
      <c r="AI21" s="683"/>
      <c r="AJ21" s="683"/>
      <c r="AK21" s="683"/>
      <c r="AL21" s="684" t="s">
        <v>232</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6218</v>
      </c>
      <c r="BH21" s="680"/>
      <c r="BI21" s="680"/>
      <c r="BJ21" s="680"/>
      <c r="BK21" s="680"/>
      <c r="BL21" s="680"/>
      <c r="BM21" s="680"/>
      <c r="BN21" s="681"/>
      <c r="BO21" s="682">
        <v>0.2</v>
      </c>
      <c r="BP21" s="682"/>
      <c r="BQ21" s="682"/>
      <c r="BR21" s="682"/>
      <c r="BS21" s="688" t="s">
        <v>232</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7548596</v>
      </c>
      <c r="S22" s="680"/>
      <c r="T22" s="680"/>
      <c r="U22" s="680"/>
      <c r="V22" s="680"/>
      <c r="W22" s="680"/>
      <c r="X22" s="680"/>
      <c r="Y22" s="681"/>
      <c r="Z22" s="682">
        <v>58.8</v>
      </c>
      <c r="AA22" s="682"/>
      <c r="AB22" s="682"/>
      <c r="AC22" s="682"/>
      <c r="AD22" s="683">
        <v>7185814</v>
      </c>
      <c r="AE22" s="683"/>
      <c r="AF22" s="683"/>
      <c r="AG22" s="683"/>
      <c r="AH22" s="683"/>
      <c r="AI22" s="683"/>
      <c r="AJ22" s="683"/>
      <c r="AK22" s="683"/>
      <c r="AL22" s="684">
        <v>99.7</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127</v>
      </c>
      <c r="BP22" s="682"/>
      <c r="BQ22" s="682"/>
      <c r="BR22" s="682"/>
      <c r="BS22" s="688" t="s">
        <v>232</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v>5588</v>
      </c>
      <c r="S23" s="680"/>
      <c r="T23" s="680"/>
      <c r="U23" s="680"/>
      <c r="V23" s="680"/>
      <c r="W23" s="680"/>
      <c r="X23" s="680"/>
      <c r="Y23" s="681"/>
      <c r="Z23" s="682">
        <v>0</v>
      </c>
      <c r="AA23" s="682"/>
      <c r="AB23" s="682"/>
      <c r="AC23" s="682"/>
      <c r="AD23" s="683">
        <v>5588</v>
      </c>
      <c r="AE23" s="683"/>
      <c r="AF23" s="683"/>
      <c r="AG23" s="683"/>
      <c r="AH23" s="683"/>
      <c r="AI23" s="683"/>
      <c r="AJ23" s="683"/>
      <c r="AK23" s="683"/>
      <c r="AL23" s="684">
        <v>0.1</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127</v>
      </c>
      <c r="BH23" s="680"/>
      <c r="BI23" s="680"/>
      <c r="BJ23" s="680"/>
      <c r="BK23" s="680"/>
      <c r="BL23" s="680"/>
      <c r="BM23" s="680"/>
      <c r="BN23" s="681"/>
      <c r="BO23" s="682" t="s">
        <v>127</v>
      </c>
      <c r="BP23" s="682"/>
      <c r="BQ23" s="682"/>
      <c r="BR23" s="682"/>
      <c r="BS23" s="688" t="s">
        <v>127</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268445</v>
      </c>
      <c r="S24" s="680"/>
      <c r="T24" s="680"/>
      <c r="U24" s="680"/>
      <c r="V24" s="680"/>
      <c r="W24" s="680"/>
      <c r="X24" s="680"/>
      <c r="Y24" s="681"/>
      <c r="Z24" s="682">
        <v>2.1</v>
      </c>
      <c r="AA24" s="682"/>
      <c r="AB24" s="682"/>
      <c r="AC24" s="682"/>
      <c r="AD24" s="683" t="s">
        <v>127</v>
      </c>
      <c r="AE24" s="683"/>
      <c r="AF24" s="683"/>
      <c r="AG24" s="683"/>
      <c r="AH24" s="683"/>
      <c r="AI24" s="683"/>
      <c r="AJ24" s="683"/>
      <c r="AK24" s="683"/>
      <c r="AL24" s="684" t="s">
        <v>232</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232</v>
      </c>
      <c r="BP24" s="682"/>
      <c r="BQ24" s="682"/>
      <c r="BR24" s="682"/>
      <c r="BS24" s="688" t="s">
        <v>232</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5368277</v>
      </c>
      <c r="CS24" s="669"/>
      <c r="CT24" s="669"/>
      <c r="CU24" s="669"/>
      <c r="CV24" s="669"/>
      <c r="CW24" s="669"/>
      <c r="CX24" s="669"/>
      <c r="CY24" s="670"/>
      <c r="CZ24" s="673">
        <v>42.7</v>
      </c>
      <c r="DA24" s="674"/>
      <c r="DB24" s="674"/>
      <c r="DC24" s="693"/>
      <c r="DD24" s="712">
        <v>3676143</v>
      </c>
      <c r="DE24" s="669"/>
      <c r="DF24" s="669"/>
      <c r="DG24" s="669"/>
      <c r="DH24" s="669"/>
      <c r="DI24" s="669"/>
      <c r="DJ24" s="669"/>
      <c r="DK24" s="670"/>
      <c r="DL24" s="712">
        <v>3249250</v>
      </c>
      <c r="DM24" s="669"/>
      <c r="DN24" s="669"/>
      <c r="DO24" s="669"/>
      <c r="DP24" s="669"/>
      <c r="DQ24" s="669"/>
      <c r="DR24" s="669"/>
      <c r="DS24" s="669"/>
      <c r="DT24" s="669"/>
      <c r="DU24" s="669"/>
      <c r="DV24" s="670"/>
      <c r="DW24" s="673">
        <v>42.7</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165799</v>
      </c>
      <c r="S25" s="680"/>
      <c r="T25" s="680"/>
      <c r="U25" s="680"/>
      <c r="V25" s="680"/>
      <c r="W25" s="680"/>
      <c r="X25" s="680"/>
      <c r="Y25" s="681"/>
      <c r="Z25" s="682">
        <v>1.3</v>
      </c>
      <c r="AA25" s="682"/>
      <c r="AB25" s="682"/>
      <c r="AC25" s="682"/>
      <c r="AD25" s="683">
        <v>271</v>
      </c>
      <c r="AE25" s="683"/>
      <c r="AF25" s="683"/>
      <c r="AG25" s="683"/>
      <c r="AH25" s="683"/>
      <c r="AI25" s="683"/>
      <c r="AJ25" s="683"/>
      <c r="AK25" s="683"/>
      <c r="AL25" s="684">
        <v>0</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232</v>
      </c>
      <c r="BH25" s="680"/>
      <c r="BI25" s="680"/>
      <c r="BJ25" s="680"/>
      <c r="BK25" s="680"/>
      <c r="BL25" s="680"/>
      <c r="BM25" s="680"/>
      <c r="BN25" s="681"/>
      <c r="BO25" s="682" t="s">
        <v>232</v>
      </c>
      <c r="BP25" s="682"/>
      <c r="BQ25" s="682"/>
      <c r="BR25" s="682"/>
      <c r="BS25" s="688" t="s">
        <v>127</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1455137</v>
      </c>
      <c r="CS25" s="715"/>
      <c r="CT25" s="715"/>
      <c r="CU25" s="715"/>
      <c r="CV25" s="715"/>
      <c r="CW25" s="715"/>
      <c r="CX25" s="715"/>
      <c r="CY25" s="716"/>
      <c r="CZ25" s="684">
        <v>11.6</v>
      </c>
      <c r="DA25" s="713"/>
      <c r="DB25" s="713"/>
      <c r="DC25" s="717"/>
      <c r="DD25" s="688">
        <v>1317417</v>
      </c>
      <c r="DE25" s="715"/>
      <c r="DF25" s="715"/>
      <c r="DG25" s="715"/>
      <c r="DH25" s="715"/>
      <c r="DI25" s="715"/>
      <c r="DJ25" s="715"/>
      <c r="DK25" s="716"/>
      <c r="DL25" s="688">
        <v>1315193</v>
      </c>
      <c r="DM25" s="715"/>
      <c r="DN25" s="715"/>
      <c r="DO25" s="715"/>
      <c r="DP25" s="715"/>
      <c r="DQ25" s="715"/>
      <c r="DR25" s="715"/>
      <c r="DS25" s="715"/>
      <c r="DT25" s="715"/>
      <c r="DU25" s="715"/>
      <c r="DV25" s="716"/>
      <c r="DW25" s="684">
        <v>17.3</v>
      </c>
      <c r="DX25" s="713"/>
      <c r="DY25" s="713"/>
      <c r="DZ25" s="713"/>
      <c r="EA25" s="713"/>
      <c r="EB25" s="713"/>
      <c r="EC25" s="714"/>
    </row>
    <row r="26" spans="2:133" ht="11.25" customHeight="1" x14ac:dyDescent="0.15">
      <c r="B26" s="676" t="s">
        <v>294</v>
      </c>
      <c r="C26" s="677"/>
      <c r="D26" s="677"/>
      <c r="E26" s="677"/>
      <c r="F26" s="677"/>
      <c r="G26" s="677"/>
      <c r="H26" s="677"/>
      <c r="I26" s="677"/>
      <c r="J26" s="677"/>
      <c r="K26" s="677"/>
      <c r="L26" s="677"/>
      <c r="M26" s="677"/>
      <c r="N26" s="677"/>
      <c r="O26" s="677"/>
      <c r="P26" s="677"/>
      <c r="Q26" s="678"/>
      <c r="R26" s="679">
        <v>93666</v>
      </c>
      <c r="S26" s="680"/>
      <c r="T26" s="680"/>
      <c r="U26" s="680"/>
      <c r="V26" s="680"/>
      <c r="W26" s="680"/>
      <c r="X26" s="680"/>
      <c r="Y26" s="681"/>
      <c r="Z26" s="682">
        <v>0.7</v>
      </c>
      <c r="AA26" s="682"/>
      <c r="AB26" s="682"/>
      <c r="AC26" s="682"/>
      <c r="AD26" s="683" t="s">
        <v>127</v>
      </c>
      <c r="AE26" s="683"/>
      <c r="AF26" s="683"/>
      <c r="AG26" s="683"/>
      <c r="AH26" s="683"/>
      <c r="AI26" s="683"/>
      <c r="AJ26" s="683"/>
      <c r="AK26" s="683"/>
      <c r="AL26" s="684" t="s">
        <v>253</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232</v>
      </c>
      <c r="BH26" s="680"/>
      <c r="BI26" s="680"/>
      <c r="BJ26" s="680"/>
      <c r="BK26" s="680"/>
      <c r="BL26" s="680"/>
      <c r="BM26" s="680"/>
      <c r="BN26" s="681"/>
      <c r="BO26" s="682" t="s">
        <v>232</v>
      </c>
      <c r="BP26" s="682"/>
      <c r="BQ26" s="682"/>
      <c r="BR26" s="682"/>
      <c r="BS26" s="688" t="s">
        <v>232</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899101</v>
      </c>
      <c r="CS26" s="680"/>
      <c r="CT26" s="680"/>
      <c r="CU26" s="680"/>
      <c r="CV26" s="680"/>
      <c r="CW26" s="680"/>
      <c r="CX26" s="680"/>
      <c r="CY26" s="681"/>
      <c r="CZ26" s="684">
        <v>7.1</v>
      </c>
      <c r="DA26" s="713"/>
      <c r="DB26" s="713"/>
      <c r="DC26" s="717"/>
      <c r="DD26" s="688">
        <v>789807</v>
      </c>
      <c r="DE26" s="680"/>
      <c r="DF26" s="680"/>
      <c r="DG26" s="680"/>
      <c r="DH26" s="680"/>
      <c r="DI26" s="680"/>
      <c r="DJ26" s="680"/>
      <c r="DK26" s="681"/>
      <c r="DL26" s="688" t="s">
        <v>232</v>
      </c>
      <c r="DM26" s="680"/>
      <c r="DN26" s="680"/>
      <c r="DO26" s="680"/>
      <c r="DP26" s="680"/>
      <c r="DQ26" s="680"/>
      <c r="DR26" s="680"/>
      <c r="DS26" s="680"/>
      <c r="DT26" s="680"/>
      <c r="DU26" s="680"/>
      <c r="DV26" s="681"/>
      <c r="DW26" s="684" t="s">
        <v>127</v>
      </c>
      <c r="DX26" s="713"/>
      <c r="DY26" s="713"/>
      <c r="DZ26" s="713"/>
      <c r="EA26" s="713"/>
      <c r="EB26" s="713"/>
      <c r="EC26" s="714"/>
    </row>
    <row r="27" spans="2:133" ht="11.25" customHeight="1" x14ac:dyDescent="0.15">
      <c r="B27" s="676" t="s">
        <v>297</v>
      </c>
      <c r="C27" s="677"/>
      <c r="D27" s="677"/>
      <c r="E27" s="677"/>
      <c r="F27" s="677"/>
      <c r="G27" s="677"/>
      <c r="H27" s="677"/>
      <c r="I27" s="677"/>
      <c r="J27" s="677"/>
      <c r="K27" s="677"/>
      <c r="L27" s="677"/>
      <c r="M27" s="677"/>
      <c r="N27" s="677"/>
      <c r="O27" s="677"/>
      <c r="P27" s="677"/>
      <c r="Q27" s="678"/>
      <c r="R27" s="679">
        <v>1191701</v>
      </c>
      <c r="S27" s="680"/>
      <c r="T27" s="680"/>
      <c r="U27" s="680"/>
      <c r="V27" s="680"/>
      <c r="W27" s="680"/>
      <c r="X27" s="680"/>
      <c r="Y27" s="681"/>
      <c r="Z27" s="682">
        <v>9.3000000000000007</v>
      </c>
      <c r="AA27" s="682"/>
      <c r="AB27" s="682"/>
      <c r="AC27" s="682"/>
      <c r="AD27" s="683" t="s">
        <v>127</v>
      </c>
      <c r="AE27" s="683"/>
      <c r="AF27" s="683"/>
      <c r="AG27" s="683"/>
      <c r="AH27" s="683"/>
      <c r="AI27" s="683"/>
      <c r="AJ27" s="683"/>
      <c r="AK27" s="683"/>
      <c r="AL27" s="684" t="s">
        <v>232</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3039085</v>
      </c>
      <c r="BH27" s="680"/>
      <c r="BI27" s="680"/>
      <c r="BJ27" s="680"/>
      <c r="BK27" s="680"/>
      <c r="BL27" s="680"/>
      <c r="BM27" s="680"/>
      <c r="BN27" s="681"/>
      <c r="BO27" s="682">
        <v>100</v>
      </c>
      <c r="BP27" s="682"/>
      <c r="BQ27" s="682"/>
      <c r="BR27" s="682"/>
      <c r="BS27" s="688">
        <v>10040</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2056874</v>
      </c>
      <c r="CS27" s="715"/>
      <c r="CT27" s="715"/>
      <c r="CU27" s="715"/>
      <c r="CV27" s="715"/>
      <c r="CW27" s="715"/>
      <c r="CX27" s="715"/>
      <c r="CY27" s="716"/>
      <c r="CZ27" s="684">
        <v>16.3</v>
      </c>
      <c r="DA27" s="713"/>
      <c r="DB27" s="713"/>
      <c r="DC27" s="717"/>
      <c r="DD27" s="688">
        <v>553053</v>
      </c>
      <c r="DE27" s="715"/>
      <c r="DF27" s="715"/>
      <c r="DG27" s="715"/>
      <c r="DH27" s="715"/>
      <c r="DI27" s="715"/>
      <c r="DJ27" s="715"/>
      <c r="DK27" s="716"/>
      <c r="DL27" s="688">
        <v>538911</v>
      </c>
      <c r="DM27" s="715"/>
      <c r="DN27" s="715"/>
      <c r="DO27" s="715"/>
      <c r="DP27" s="715"/>
      <c r="DQ27" s="715"/>
      <c r="DR27" s="715"/>
      <c r="DS27" s="715"/>
      <c r="DT27" s="715"/>
      <c r="DU27" s="715"/>
      <c r="DV27" s="716"/>
      <c r="DW27" s="684">
        <v>7.1</v>
      </c>
      <c r="DX27" s="713"/>
      <c r="DY27" s="713"/>
      <c r="DZ27" s="713"/>
      <c r="EA27" s="713"/>
      <c r="EB27" s="713"/>
      <c r="EC27" s="714"/>
    </row>
    <row r="28" spans="2:133" ht="11.25" customHeight="1" x14ac:dyDescent="0.15">
      <c r="B28" s="721" t="s">
        <v>300</v>
      </c>
      <c r="C28" s="722"/>
      <c r="D28" s="722"/>
      <c r="E28" s="722"/>
      <c r="F28" s="722"/>
      <c r="G28" s="722"/>
      <c r="H28" s="722"/>
      <c r="I28" s="722"/>
      <c r="J28" s="722"/>
      <c r="K28" s="722"/>
      <c r="L28" s="722"/>
      <c r="M28" s="722"/>
      <c r="N28" s="722"/>
      <c r="O28" s="722"/>
      <c r="P28" s="722"/>
      <c r="Q28" s="723"/>
      <c r="R28" s="679">
        <v>12554</v>
      </c>
      <c r="S28" s="680"/>
      <c r="T28" s="680"/>
      <c r="U28" s="680"/>
      <c r="V28" s="680"/>
      <c r="W28" s="680"/>
      <c r="X28" s="680"/>
      <c r="Y28" s="681"/>
      <c r="Z28" s="682">
        <v>0.1</v>
      </c>
      <c r="AA28" s="682"/>
      <c r="AB28" s="682"/>
      <c r="AC28" s="682"/>
      <c r="AD28" s="683">
        <v>12554</v>
      </c>
      <c r="AE28" s="683"/>
      <c r="AF28" s="683"/>
      <c r="AG28" s="683"/>
      <c r="AH28" s="683"/>
      <c r="AI28" s="683"/>
      <c r="AJ28" s="683"/>
      <c r="AK28" s="683"/>
      <c r="AL28" s="684">
        <v>0.2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1856266</v>
      </c>
      <c r="CS28" s="680"/>
      <c r="CT28" s="680"/>
      <c r="CU28" s="680"/>
      <c r="CV28" s="680"/>
      <c r="CW28" s="680"/>
      <c r="CX28" s="680"/>
      <c r="CY28" s="681"/>
      <c r="CZ28" s="684">
        <v>14.8</v>
      </c>
      <c r="DA28" s="713"/>
      <c r="DB28" s="713"/>
      <c r="DC28" s="717"/>
      <c r="DD28" s="688">
        <v>1805673</v>
      </c>
      <c r="DE28" s="680"/>
      <c r="DF28" s="680"/>
      <c r="DG28" s="680"/>
      <c r="DH28" s="680"/>
      <c r="DI28" s="680"/>
      <c r="DJ28" s="680"/>
      <c r="DK28" s="681"/>
      <c r="DL28" s="688">
        <v>1395146</v>
      </c>
      <c r="DM28" s="680"/>
      <c r="DN28" s="680"/>
      <c r="DO28" s="680"/>
      <c r="DP28" s="680"/>
      <c r="DQ28" s="680"/>
      <c r="DR28" s="680"/>
      <c r="DS28" s="680"/>
      <c r="DT28" s="680"/>
      <c r="DU28" s="680"/>
      <c r="DV28" s="681"/>
      <c r="DW28" s="684">
        <v>18.399999999999999</v>
      </c>
      <c r="DX28" s="713"/>
      <c r="DY28" s="713"/>
      <c r="DZ28" s="713"/>
      <c r="EA28" s="713"/>
      <c r="EB28" s="713"/>
      <c r="EC28" s="714"/>
    </row>
    <row r="29" spans="2:133" ht="11.25" customHeight="1" x14ac:dyDescent="0.15">
      <c r="B29" s="676" t="s">
        <v>302</v>
      </c>
      <c r="C29" s="677"/>
      <c r="D29" s="677"/>
      <c r="E29" s="677"/>
      <c r="F29" s="677"/>
      <c r="G29" s="677"/>
      <c r="H29" s="677"/>
      <c r="I29" s="677"/>
      <c r="J29" s="677"/>
      <c r="K29" s="677"/>
      <c r="L29" s="677"/>
      <c r="M29" s="677"/>
      <c r="N29" s="677"/>
      <c r="O29" s="677"/>
      <c r="P29" s="677"/>
      <c r="Q29" s="678"/>
      <c r="R29" s="679">
        <v>1145137</v>
      </c>
      <c r="S29" s="680"/>
      <c r="T29" s="680"/>
      <c r="U29" s="680"/>
      <c r="V29" s="680"/>
      <c r="W29" s="680"/>
      <c r="X29" s="680"/>
      <c r="Y29" s="681"/>
      <c r="Z29" s="682">
        <v>8.9</v>
      </c>
      <c r="AA29" s="682"/>
      <c r="AB29" s="682"/>
      <c r="AC29" s="682"/>
      <c r="AD29" s="683" t="s">
        <v>127</v>
      </c>
      <c r="AE29" s="683"/>
      <c r="AF29" s="683"/>
      <c r="AG29" s="683"/>
      <c r="AH29" s="683"/>
      <c r="AI29" s="683"/>
      <c r="AJ29" s="683"/>
      <c r="AK29" s="683"/>
      <c r="AL29" s="684" t="s">
        <v>232</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1856178</v>
      </c>
      <c r="CS29" s="715"/>
      <c r="CT29" s="715"/>
      <c r="CU29" s="715"/>
      <c r="CV29" s="715"/>
      <c r="CW29" s="715"/>
      <c r="CX29" s="715"/>
      <c r="CY29" s="716"/>
      <c r="CZ29" s="684">
        <v>14.8</v>
      </c>
      <c r="DA29" s="713"/>
      <c r="DB29" s="713"/>
      <c r="DC29" s="717"/>
      <c r="DD29" s="688">
        <v>1805585</v>
      </c>
      <c r="DE29" s="715"/>
      <c r="DF29" s="715"/>
      <c r="DG29" s="715"/>
      <c r="DH29" s="715"/>
      <c r="DI29" s="715"/>
      <c r="DJ29" s="715"/>
      <c r="DK29" s="716"/>
      <c r="DL29" s="688">
        <v>1395058</v>
      </c>
      <c r="DM29" s="715"/>
      <c r="DN29" s="715"/>
      <c r="DO29" s="715"/>
      <c r="DP29" s="715"/>
      <c r="DQ29" s="715"/>
      <c r="DR29" s="715"/>
      <c r="DS29" s="715"/>
      <c r="DT29" s="715"/>
      <c r="DU29" s="715"/>
      <c r="DV29" s="716"/>
      <c r="DW29" s="684">
        <v>18.399999999999999</v>
      </c>
      <c r="DX29" s="713"/>
      <c r="DY29" s="713"/>
      <c r="DZ29" s="713"/>
      <c r="EA29" s="713"/>
      <c r="EB29" s="713"/>
      <c r="EC29" s="714"/>
    </row>
    <row r="30" spans="2:133" ht="11.25" customHeight="1" x14ac:dyDescent="0.15">
      <c r="B30" s="676" t="s">
        <v>307</v>
      </c>
      <c r="C30" s="677"/>
      <c r="D30" s="677"/>
      <c r="E30" s="677"/>
      <c r="F30" s="677"/>
      <c r="G30" s="677"/>
      <c r="H30" s="677"/>
      <c r="I30" s="677"/>
      <c r="J30" s="677"/>
      <c r="K30" s="677"/>
      <c r="L30" s="677"/>
      <c r="M30" s="677"/>
      <c r="N30" s="677"/>
      <c r="O30" s="677"/>
      <c r="P30" s="677"/>
      <c r="Q30" s="678"/>
      <c r="R30" s="679">
        <v>132328</v>
      </c>
      <c r="S30" s="680"/>
      <c r="T30" s="680"/>
      <c r="U30" s="680"/>
      <c r="V30" s="680"/>
      <c r="W30" s="680"/>
      <c r="X30" s="680"/>
      <c r="Y30" s="681"/>
      <c r="Z30" s="682">
        <v>1</v>
      </c>
      <c r="AA30" s="682"/>
      <c r="AB30" s="682"/>
      <c r="AC30" s="682"/>
      <c r="AD30" s="683">
        <v>3160</v>
      </c>
      <c r="AE30" s="683"/>
      <c r="AF30" s="683"/>
      <c r="AG30" s="683"/>
      <c r="AH30" s="683"/>
      <c r="AI30" s="683"/>
      <c r="AJ30" s="683"/>
      <c r="AK30" s="683"/>
      <c r="AL30" s="684">
        <v>0</v>
      </c>
      <c r="AM30" s="685"/>
      <c r="AN30" s="685"/>
      <c r="AO30" s="686"/>
      <c r="AP30" s="727" t="s">
        <v>308</v>
      </c>
      <c r="AQ30" s="728"/>
      <c r="AR30" s="728"/>
      <c r="AS30" s="728"/>
      <c r="AT30" s="733" t="s">
        <v>309</v>
      </c>
      <c r="AU30" s="230"/>
      <c r="AV30" s="230"/>
      <c r="AW30" s="230"/>
      <c r="AX30" s="665" t="s">
        <v>185</v>
      </c>
      <c r="AY30" s="666"/>
      <c r="AZ30" s="666"/>
      <c r="BA30" s="666"/>
      <c r="BB30" s="666"/>
      <c r="BC30" s="666"/>
      <c r="BD30" s="666"/>
      <c r="BE30" s="666"/>
      <c r="BF30" s="667"/>
      <c r="BG30" s="739">
        <v>98.9</v>
      </c>
      <c r="BH30" s="740"/>
      <c r="BI30" s="740"/>
      <c r="BJ30" s="740"/>
      <c r="BK30" s="740"/>
      <c r="BL30" s="740"/>
      <c r="BM30" s="674">
        <v>93.4</v>
      </c>
      <c r="BN30" s="740"/>
      <c r="BO30" s="740"/>
      <c r="BP30" s="740"/>
      <c r="BQ30" s="741"/>
      <c r="BR30" s="739">
        <v>98.8</v>
      </c>
      <c r="BS30" s="740"/>
      <c r="BT30" s="740"/>
      <c r="BU30" s="740"/>
      <c r="BV30" s="740"/>
      <c r="BW30" s="740"/>
      <c r="BX30" s="674">
        <v>93.1</v>
      </c>
      <c r="BY30" s="740"/>
      <c r="BZ30" s="740"/>
      <c r="CA30" s="740"/>
      <c r="CB30" s="741"/>
      <c r="CD30" s="744"/>
      <c r="CE30" s="745"/>
      <c r="CF30" s="694" t="s">
        <v>310</v>
      </c>
      <c r="CG30" s="695"/>
      <c r="CH30" s="695"/>
      <c r="CI30" s="695"/>
      <c r="CJ30" s="695"/>
      <c r="CK30" s="695"/>
      <c r="CL30" s="695"/>
      <c r="CM30" s="695"/>
      <c r="CN30" s="695"/>
      <c r="CO30" s="695"/>
      <c r="CP30" s="695"/>
      <c r="CQ30" s="696"/>
      <c r="CR30" s="679">
        <v>1674213</v>
      </c>
      <c r="CS30" s="680"/>
      <c r="CT30" s="680"/>
      <c r="CU30" s="680"/>
      <c r="CV30" s="680"/>
      <c r="CW30" s="680"/>
      <c r="CX30" s="680"/>
      <c r="CY30" s="681"/>
      <c r="CZ30" s="684">
        <v>13.3</v>
      </c>
      <c r="DA30" s="713"/>
      <c r="DB30" s="713"/>
      <c r="DC30" s="717"/>
      <c r="DD30" s="688">
        <v>1624010</v>
      </c>
      <c r="DE30" s="680"/>
      <c r="DF30" s="680"/>
      <c r="DG30" s="680"/>
      <c r="DH30" s="680"/>
      <c r="DI30" s="680"/>
      <c r="DJ30" s="680"/>
      <c r="DK30" s="681"/>
      <c r="DL30" s="688">
        <v>1219421</v>
      </c>
      <c r="DM30" s="680"/>
      <c r="DN30" s="680"/>
      <c r="DO30" s="680"/>
      <c r="DP30" s="680"/>
      <c r="DQ30" s="680"/>
      <c r="DR30" s="680"/>
      <c r="DS30" s="680"/>
      <c r="DT30" s="680"/>
      <c r="DU30" s="680"/>
      <c r="DV30" s="681"/>
      <c r="DW30" s="684">
        <v>16</v>
      </c>
      <c r="DX30" s="713"/>
      <c r="DY30" s="713"/>
      <c r="DZ30" s="713"/>
      <c r="EA30" s="713"/>
      <c r="EB30" s="713"/>
      <c r="EC30" s="714"/>
    </row>
    <row r="31" spans="2:133" ht="11.25" customHeight="1" x14ac:dyDescent="0.15">
      <c r="B31" s="676" t="s">
        <v>311</v>
      </c>
      <c r="C31" s="677"/>
      <c r="D31" s="677"/>
      <c r="E31" s="677"/>
      <c r="F31" s="677"/>
      <c r="G31" s="677"/>
      <c r="H31" s="677"/>
      <c r="I31" s="677"/>
      <c r="J31" s="677"/>
      <c r="K31" s="677"/>
      <c r="L31" s="677"/>
      <c r="M31" s="677"/>
      <c r="N31" s="677"/>
      <c r="O31" s="677"/>
      <c r="P31" s="677"/>
      <c r="Q31" s="678"/>
      <c r="R31" s="679">
        <v>201981</v>
      </c>
      <c r="S31" s="680"/>
      <c r="T31" s="680"/>
      <c r="U31" s="680"/>
      <c r="V31" s="680"/>
      <c r="W31" s="680"/>
      <c r="X31" s="680"/>
      <c r="Y31" s="681"/>
      <c r="Z31" s="682">
        <v>1.6</v>
      </c>
      <c r="AA31" s="682"/>
      <c r="AB31" s="682"/>
      <c r="AC31" s="682"/>
      <c r="AD31" s="683" t="s">
        <v>127</v>
      </c>
      <c r="AE31" s="683"/>
      <c r="AF31" s="683"/>
      <c r="AG31" s="683"/>
      <c r="AH31" s="683"/>
      <c r="AI31" s="683"/>
      <c r="AJ31" s="683"/>
      <c r="AK31" s="683"/>
      <c r="AL31" s="684" t="s">
        <v>232</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98.6</v>
      </c>
      <c r="BH31" s="715"/>
      <c r="BI31" s="715"/>
      <c r="BJ31" s="715"/>
      <c r="BK31" s="715"/>
      <c r="BL31" s="715"/>
      <c r="BM31" s="685">
        <v>93.3</v>
      </c>
      <c r="BN31" s="737"/>
      <c r="BO31" s="737"/>
      <c r="BP31" s="737"/>
      <c r="BQ31" s="738"/>
      <c r="BR31" s="736">
        <v>98.7</v>
      </c>
      <c r="BS31" s="715"/>
      <c r="BT31" s="715"/>
      <c r="BU31" s="715"/>
      <c r="BV31" s="715"/>
      <c r="BW31" s="715"/>
      <c r="BX31" s="685">
        <v>93.1</v>
      </c>
      <c r="BY31" s="737"/>
      <c r="BZ31" s="737"/>
      <c r="CA31" s="737"/>
      <c r="CB31" s="738"/>
      <c r="CD31" s="744"/>
      <c r="CE31" s="745"/>
      <c r="CF31" s="694" t="s">
        <v>314</v>
      </c>
      <c r="CG31" s="695"/>
      <c r="CH31" s="695"/>
      <c r="CI31" s="695"/>
      <c r="CJ31" s="695"/>
      <c r="CK31" s="695"/>
      <c r="CL31" s="695"/>
      <c r="CM31" s="695"/>
      <c r="CN31" s="695"/>
      <c r="CO31" s="695"/>
      <c r="CP31" s="695"/>
      <c r="CQ31" s="696"/>
      <c r="CR31" s="679">
        <v>181965</v>
      </c>
      <c r="CS31" s="715"/>
      <c r="CT31" s="715"/>
      <c r="CU31" s="715"/>
      <c r="CV31" s="715"/>
      <c r="CW31" s="715"/>
      <c r="CX31" s="715"/>
      <c r="CY31" s="716"/>
      <c r="CZ31" s="684">
        <v>1.4</v>
      </c>
      <c r="DA31" s="713"/>
      <c r="DB31" s="713"/>
      <c r="DC31" s="717"/>
      <c r="DD31" s="688">
        <v>181575</v>
      </c>
      <c r="DE31" s="715"/>
      <c r="DF31" s="715"/>
      <c r="DG31" s="715"/>
      <c r="DH31" s="715"/>
      <c r="DI31" s="715"/>
      <c r="DJ31" s="715"/>
      <c r="DK31" s="716"/>
      <c r="DL31" s="688">
        <v>175637</v>
      </c>
      <c r="DM31" s="715"/>
      <c r="DN31" s="715"/>
      <c r="DO31" s="715"/>
      <c r="DP31" s="715"/>
      <c r="DQ31" s="715"/>
      <c r="DR31" s="715"/>
      <c r="DS31" s="715"/>
      <c r="DT31" s="715"/>
      <c r="DU31" s="715"/>
      <c r="DV31" s="716"/>
      <c r="DW31" s="684">
        <v>2.2999999999999998</v>
      </c>
      <c r="DX31" s="713"/>
      <c r="DY31" s="713"/>
      <c r="DZ31" s="713"/>
      <c r="EA31" s="713"/>
      <c r="EB31" s="713"/>
      <c r="EC31" s="714"/>
    </row>
    <row r="32" spans="2:133" ht="11.25" customHeight="1" x14ac:dyDescent="0.15">
      <c r="B32" s="676" t="s">
        <v>315</v>
      </c>
      <c r="C32" s="677"/>
      <c r="D32" s="677"/>
      <c r="E32" s="677"/>
      <c r="F32" s="677"/>
      <c r="G32" s="677"/>
      <c r="H32" s="677"/>
      <c r="I32" s="677"/>
      <c r="J32" s="677"/>
      <c r="K32" s="677"/>
      <c r="L32" s="677"/>
      <c r="M32" s="677"/>
      <c r="N32" s="677"/>
      <c r="O32" s="677"/>
      <c r="P32" s="677"/>
      <c r="Q32" s="678"/>
      <c r="R32" s="679">
        <v>1003999</v>
      </c>
      <c r="S32" s="680"/>
      <c r="T32" s="680"/>
      <c r="U32" s="680"/>
      <c r="V32" s="680"/>
      <c r="W32" s="680"/>
      <c r="X32" s="680"/>
      <c r="Y32" s="681"/>
      <c r="Z32" s="682">
        <v>7.8</v>
      </c>
      <c r="AA32" s="682"/>
      <c r="AB32" s="682"/>
      <c r="AC32" s="682"/>
      <c r="AD32" s="683" t="s">
        <v>127</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98.9</v>
      </c>
      <c r="BH32" s="749"/>
      <c r="BI32" s="749"/>
      <c r="BJ32" s="749"/>
      <c r="BK32" s="749"/>
      <c r="BL32" s="749"/>
      <c r="BM32" s="750">
        <v>92.5</v>
      </c>
      <c r="BN32" s="749"/>
      <c r="BO32" s="749"/>
      <c r="BP32" s="749"/>
      <c r="BQ32" s="751"/>
      <c r="BR32" s="748">
        <v>98.8</v>
      </c>
      <c r="BS32" s="749"/>
      <c r="BT32" s="749"/>
      <c r="BU32" s="749"/>
      <c r="BV32" s="749"/>
      <c r="BW32" s="749"/>
      <c r="BX32" s="750">
        <v>92</v>
      </c>
      <c r="BY32" s="749"/>
      <c r="BZ32" s="749"/>
      <c r="CA32" s="749"/>
      <c r="CB32" s="751"/>
      <c r="CD32" s="746"/>
      <c r="CE32" s="747"/>
      <c r="CF32" s="694" t="s">
        <v>317</v>
      </c>
      <c r="CG32" s="695"/>
      <c r="CH32" s="695"/>
      <c r="CI32" s="695"/>
      <c r="CJ32" s="695"/>
      <c r="CK32" s="695"/>
      <c r="CL32" s="695"/>
      <c r="CM32" s="695"/>
      <c r="CN32" s="695"/>
      <c r="CO32" s="695"/>
      <c r="CP32" s="695"/>
      <c r="CQ32" s="696"/>
      <c r="CR32" s="679">
        <v>88</v>
      </c>
      <c r="CS32" s="680"/>
      <c r="CT32" s="680"/>
      <c r="CU32" s="680"/>
      <c r="CV32" s="680"/>
      <c r="CW32" s="680"/>
      <c r="CX32" s="680"/>
      <c r="CY32" s="681"/>
      <c r="CZ32" s="684">
        <v>0</v>
      </c>
      <c r="DA32" s="713"/>
      <c r="DB32" s="713"/>
      <c r="DC32" s="717"/>
      <c r="DD32" s="688">
        <v>88</v>
      </c>
      <c r="DE32" s="680"/>
      <c r="DF32" s="680"/>
      <c r="DG32" s="680"/>
      <c r="DH32" s="680"/>
      <c r="DI32" s="680"/>
      <c r="DJ32" s="680"/>
      <c r="DK32" s="681"/>
      <c r="DL32" s="688">
        <v>88</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318</v>
      </c>
      <c r="C33" s="677"/>
      <c r="D33" s="677"/>
      <c r="E33" s="677"/>
      <c r="F33" s="677"/>
      <c r="G33" s="677"/>
      <c r="H33" s="677"/>
      <c r="I33" s="677"/>
      <c r="J33" s="677"/>
      <c r="K33" s="677"/>
      <c r="L33" s="677"/>
      <c r="M33" s="677"/>
      <c r="N33" s="677"/>
      <c r="O33" s="677"/>
      <c r="P33" s="677"/>
      <c r="Q33" s="678"/>
      <c r="R33" s="679">
        <v>251973</v>
      </c>
      <c r="S33" s="680"/>
      <c r="T33" s="680"/>
      <c r="U33" s="680"/>
      <c r="V33" s="680"/>
      <c r="W33" s="680"/>
      <c r="X33" s="680"/>
      <c r="Y33" s="681"/>
      <c r="Z33" s="682">
        <v>2</v>
      </c>
      <c r="AA33" s="682"/>
      <c r="AB33" s="682"/>
      <c r="AC33" s="682"/>
      <c r="AD33" s="683" t="s">
        <v>127</v>
      </c>
      <c r="AE33" s="683"/>
      <c r="AF33" s="683"/>
      <c r="AG33" s="683"/>
      <c r="AH33" s="683"/>
      <c r="AI33" s="683"/>
      <c r="AJ33" s="683"/>
      <c r="AK33" s="683"/>
      <c r="AL33" s="684" t="s">
        <v>232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6134786</v>
      </c>
      <c r="CS33" s="715"/>
      <c r="CT33" s="715"/>
      <c r="CU33" s="715"/>
      <c r="CV33" s="715"/>
      <c r="CW33" s="715"/>
      <c r="CX33" s="715"/>
      <c r="CY33" s="716"/>
      <c r="CZ33" s="684">
        <v>48.8</v>
      </c>
      <c r="DA33" s="713"/>
      <c r="DB33" s="713"/>
      <c r="DC33" s="717"/>
      <c r="DD33" s="688">
        <v>4333002</v>
      </c>
      <c r="DE33" s="715"/>
      <c r="DF33" s="715"/>
      <c r="DG33" s="715"/>
      <c r="DH33" s="715"/>
      <c r="DI33" s="715"/>
      <c r="DJ33" s="715"/>
      <c r="DK33" s="716"/>
      <c r="DL33" s="688">
        <v>3458263</v>
      </c>
      <c r="DM33" s="715"/>
      <c r="DN33" s="715"/>
      <c r="DO33" s="715"/>
      <c r="DP33" s="715"/>
      <c r="DQ33" s="715"/>
      <c r="DR33" s="715"/>
      <c r="DS33" s="715"/>
      <c r="DT33" s="715"/>
      <c r="DU33" s="715"/>
      <c r="DV33" s="716"/>
      <c r="DW33" s="684">
        <v>45.5</v>
      </c>
      <c r="DX33" s="713"/>
      <c r="DY33" s="713"/>
      <c r="DZ33" s="713"/>
      <c r="EA33" s="713"/>
      <c r="EB33" s="713"/>
      <c r="EC33" s="714"/>
    </row>
    <row r="34" spans="2:133" ht="11.25" customHeight="1" x14ac:dyDescent="0.15">
      <c r="B34" s="676" t="s">
        <v>320</v>
      </c>
      <c r="C34" s="677"/>
      <c r="D34" s="677"/>
      <c r="E34" s="677"/>
      <c r="F34" s="677"/>
      <c r="G34" s="677"/>
      <c r="H34" s="677"/>
      <c r="I34" s="677"/>
      <c r="J34" s="677"/>
      <c r="K34" s="677"/>
      <c r="L34" s="677"/>
      <c r="M34" s="677"/>
      <c r="N34" s="677"/>
      <c r="O34" s="677"/>
      <c r="P34" s="677"/>
      <c r="Q34" s="678"/>
      <c r="R34" s="679">
        <v>113488</v>
      </c>
      <c r="S34" s="680"/>
      <c r="T34" s="680"/>
      <c r="U34" s="680"/>
      <c r="V34" s="680"/>
      <c r="W34" s="680"/>
      <c r="X34" s="680"/>
      <c r="Y34" s="681"/>
      <c r="Z34" s="682">
        <v>0.9</v>
      </c>
      <c r="AA34" s="682"/>
      <c r="AB34" s="682"/>
      <c r="AC34" s="682"/>
      <c r="AD34" s="683">
        <v>12</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1757978</v>
      </c>
      <c r="CS34" s="680"/>
      <c r="CT34" s="680"/>
      <c r="CU34" s="680"/>
      <c r="CV34" s="680"/>
      <c r="CW34" s="680"/>
      <c r="CX34" s="680"/>
      <c r="CY34" s="681"/>
      <c r="CZ34" s="684">
        <v>14</v>
      </c>
      <c r="DA34" s="713"/>
      <c r="DB34" s="713"/>
      <c r="DC34" s="717"/>
      <c r="DD34" s="688">
        <v>1334743</v>
      </c>
      <c r="DE34" s="680"/>
      <c r="DF34" s="680"/>
      <c r="DG34" s="680"/>
      <c r="DH34" s="680"/>
      <c r="DI34" s="680"/>
      <c r="DJ34" s="680"/>
      <c r="DK34" s="681"/>
      <c r="DL34" s="688">
        <v>1221245</v>
      </c>
      <c r="DM34" s="680"/>
      <c r="DN34" s="680"/>
      <c r="DO34" s="680"/>
      <c r="DP34" s="680"/>
      <c r="DQ34" s="680"/>
      <c r="DR34" s="680"/>
      <c r="DS34" s="680"/>
      <c r="DT34" s="680"/>
      <c r="DU34" s="680"/>
      <c r="DV34" s="681"/>
      <c r="DW34" s="684">
        <v>16.100000000000001</v>
      </c>
      <c r="DX34" s="713"/>
      <c r="DY34" s="713"/>
      <c r="DZ34" s="713"/>
      <c r="EA34" s="713"/>
      <c r="EB34" s="713"/>
      <c r="EC34" s="714"/>
    </row>
    <row r="35" spans="2:133" ht="11.25" customHeight="1" x14ac:dyDescent="0.15">
      <c r="B35" s="676" t="s">
        <v>324</v>
      </c>
      <c r="C35" s="677"/>
      <c r="D35" s="677"/>
      <c r="E35" s="677"/>
      <c r="F35" s="677"/>
      <c r="G35" s="677"/>
      <c r="H35" s="677"/>
      <c r="I35" s="677"/>
      <c r="J35" s="677"/>
      <c r="K35" s="677"/>
      <c r="L35" s="677"/>
      <c r="M35" s="677"/>
      <c r="N35" s="677"/>
      <c r="O35" s="677"/>
      <c r="P35" s="677"/>
      <c r="Q35" s="678"/>
      <c r="R35" s="679">
        <v>711859</v>
      </c>
      <c r="S35" s="680"/>
      <c r="T35" s="680"/>
      <c r="U35" s="680"/>
      <c r="V35" s="680"/>
      <c r="W35" s="680"/>
      <c r="X35" s="680"/>
      <c r="Y35" s="681"/>
      <c r="Z35" s="682">
        <v>5.5</v>
      </c>
      <c r="AA35" s="682"/>
      <c r="AB35" s="682"/>
      <c r="AC35" s="682"/>
      <c r="AD35" s="683" t="s">
        <v>127</v>
      </c>
      <c r="AE35" s="683"/>
      <c r="AF35" s="683"/>
      <c r="AG35" s="683"/>
      <c r="AH35" s="683"/>
      <c r="AI35" s="683"/>
      <c r="AJ35" s="683"/>
      <c r="AK35" s="683"/>
      <c r="AL35" s="684" t="s">
        <v>232</v>
      </c>
      <c r="AM35" s="685"/>
      <c r="AN35" s="685"/>
      <c r="AO35" s="686"/>
      <c r="AP35" s="234"/>
      <c r="AQ35" s="752" t="s">
        <v>325</v>
      </c>
      <c r="AR35" s="753"/>
      <c r="AS35" s="753"/>
      <c r="AT35" s="753"/>
      <c r="AU35" s="753"/>
      <c r="AV35" s="753"/>
      <c r="AW35" s="753"/>
      <c r="AX35" s="753"/>
      <c r="AY35" s="754"/>
      <c r="AZ35" s="668">
        <v>2103796</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10754</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52533</v>
      </c>
      <c r="CS35" s="715"/>
      <c r="CT35" s="715"/>
      <c r="CU35" s="715"/>
      <c r="CV35" s="715"/>
      <c r="CW35" s="715"/>
      <c r="CX35" s="715"/>
      <c r="CY35" s="716"/>
      <c r="CZ35" s="684">
        <v>0.4</v>
      </c>
      <c r="DA35" s="713"/>
      <c r="DB35" s="713"/>
      <c r="DC35" s="717"/>
      <c r="DD35" s="688">
        <v>35301</v>
      </c>
      <c r="DE35" s="715"/>
      <c r="DF35" s="715"/>
      <c r="DG35" s="715"/>
      <c r="DH35" s="715"/>
      <c r="DI35" s="715"/>
      <c r="DJ35" s="715"/>
      <c r="DK35" s="716"/>
      <c r="DL35" s="688">
        <v>34758</v>
      </c>
      <c r="DM35" s="715"/>
      <c r="DN35" s="715"/>
      <c r="DO35" s="715"/>
      <c r="DP35" s="715"/>
      <c r="DQ35" s="715"/>
      <c r="DR35" s="715"/>
      <c r="DS35" s="715"/>
      <c r="DT35" s="715"/>
      <c r="DU35" s="715"/>
      <c r="DV35" s="716"/>
      <c r="DW35" s="684">
        <v>0.5</v>
      </c>
      <c r="DX35" s="713"/>
      <c r="DY35" s="713"/>
      <c r="DZ35" s="713"/>
      <c r="EA35" s="713"/>
      <c r="EB35" s="713"/>
      <c r="EC35" s="714"/>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232</v>
      </c>
      <c r="AA36" s="682"/>
      <c r="AB36" s="682"/>
      <c r="AC36" s="682"/>
      <c r="AD36" s="683" t="s">
        <v>232</v>
      </c>
      <c r="AE36" s="683"/>
      <c r="AF36" s="683"/>
      <c r="AG36" s="683"/>
      <c r="AH36" s="683"/>
      <c r="AI36" s="683"/>
      <c r="AJ36" s="683"/>
      <c r="AK36" s="683"/>
      <c r="AL36" s="684" t="s">
        <v>127</v>
      </c>
      <c r="AM36" s="685"/>
      <c r="AN36" s="685"/>
      <c r="AO36" s="686"/>
      <c r="AQ36" s="756" t="s">
        <v>329</v>
      </c>
      <c r="AR36" s="757"/>
      <c r="AS36" s="757"/>
      <c r="AT36" s="757"/>
      <c r="AU36" s="757"/>
      <c r="AV36" s="757"/>
      <c r="AW36" s="757"/>
      <c r="AX36" s="757"/>
      <c r="AY36" s="758"/>
      <c r="AZ36" s="679">
        <v>849997</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-70260</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2926139</v>
      </c>
      <c r="CS36" s="680"/>
      <c r="CT36" s="680"/>
      <c r="CU36" s="680"/>
      <c r="CV36" s="680"/>
      <c r="CW36" s="680"/>
      <c r="CX36" s="680"/>
      <c r="CY36" s="681"/>
      <c r="CZ36" s="684">
        <v>23.3</v>
      </c>
      <c r="DA36" s="713"/>
      <c r="DB36" s="713"/>
      <c r="DC36" s="717"/>
      <c r="DD36" s="688">
        <v>2017890</v>
      </c>
      <c r="DE36" s="680"/>
      <c r="DF36" s="680"/>
      <c r="DG36" s="680"/>
      <c r="DH36" s="680"/>
      <c r="DI36" s="680"/>
      <c r="DJ36" s="680"/>
      <c r="DK36" s="681"/>
      <c r="DL36" s="688">
        <v>1407785</v>
      </c>
      <c r="DM36" s="680"/>
      <c r="DN36" s="680"/>
      <c r="DO36" s="680"/>
      <c r="DP36" s="680"/>
      <c r="DQ36" s="680"/>
      <c r="DR36" s="680"/>
      <c r="DS36" s="680"/>
      <c r="DT36" s="680"/>
      <c r="DU36" s="680"/>
      <c r="DV36" s="681"/>
      <c r="DW36" s="684">
        <v>18.5</v>
      </c>
      <c r="DX36" s="713"/>
      <c r="DY36" s="713"/>
      <c r="DZ36" s="713"/>
      <c r="EA36" s="713"/>
      <c r="EB36" s="713"/>
      <c r="EC36" s="714"/>
    </row>
    <row r="37" spans="2:133" ht="11.25" customHeight="1" x14ac:dyDescent="0.15">
      <c r="B37" s="676" t="s">
        <v>332</v>
      </c>
      <c r="C37" s="677"/>
      <c r="D37" s="677"/>
      <c r="E37" s="677"/>
      <c r="F37" s="677"/>
      <c r="G37" s="677"/>
      <c r="H37" s="677"/>
      <c r="I37" s="677"/>
      <c r="J37" s="677"/>
      <c r="K37" s="677"/>
      <c r="L37" s="677"/>
      <c r="M37" s="677"/>
      <c r="N37" s="677"/>
      <c r="O37" s="677"/>
      <c r="P37" s="677"/>
      <c r="Q37" s="678"/>
      <c r="R37" s="679">
        <v>394959</v>
      </c>
      <c r="S37" s="680"/>
      <c r="T37" s="680"/>
      <c r="U37" s="680"/>
      <c r="V37" s="680"/>
      <c r="W37" s="680"/>
      <c r="X37" s="680"/>
      <c r="Y37" s="681"/>
      <c r="Z37" s="682">
        <v>3.1</v>
      </c>
      <c r="AA37" s="682"/>
      <c r="AB37" s="682"/>
      <c r="AC37" s="682"/>
      <c r="AD37" s="683" t="s">
        <v>127</v>
      </c>
      <c r="AE37" s="683"/>
      <c r="AF37" s="683"/>
      <c r="AG37" s="683"/>
      <c r="AH37" s="683"/>
      <c r="AI37" s="683"/>
      <c r="AJ37" s="683"/>
      <c r="AK37" s="683"/>
      <c r="AL37" s="684" t="s">
        <v>232</v>
      </c>
      <c r="AM37" s="685"/>
      <c r="AN37" s="685"/>
      <c r="AO37" s="686"/>
      <c r="AQ37" s="756" t="s">
        <v>333</v>
      </c>
      <c r="AR37" s="757"/>
      <c r="AS37" s="757"/>
      <c r="AT37" s="757"/>
      <c r="AU37" s="757"/>
      <c r="AV37" s="757"/>
      <c r="AW37" s="757"/>
      <c r="AX37" s="757"/>
      <c r="AY37" s="758"/>
      <c r="AZ37" s="679">
        <v>152476</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3860</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884220</v>
      </c>
      <c r="CS37" s="715"/>
      <c r="CT37" s="715"/>
      <c r="CU37" s="715"/>
      <c r="CV37" s="715"/>
      <c r="CW37" s="715"/>
      <c r="CX37" s="715"/>
      <c r="CY37" s="716"/>
      <c r="CZ37" s="684">
        <v>7</v>
      </c>
      <c r="DA37" s="713"/>
      <c r="DB37" s="713"/>
      <c r="DC37" s="717"/>
      <c r="DD37" s="688">
        <v>884220</v>
      </c>
      <c r="DE37" s="715"/>
      <c r="DF37" s="715"/>
      <c r="DG37" s="715"/>
      <c r="DH37" s="715"/>
      <c r="DI37" s="715"/>
      <c r="DJ37" s="715"/>
      <c r="DK37" s="716"/>
      <c r="DL37" s="688">
        <v>652821</v>
      </c>
      <c r="DM37" s="715"/>
      <c r="DN37" s="715"/>
      <c r="DO37" s="715"/>
      <c r="DP37" s="715"/>
      <c r="DQ37" s="715"/>
      <c r="DR37" s="715"/>
      <c r="DS37" s="715"/>
      <c r="DT37" s="715"/>
      <c r="DU37" s="715"/>
      <c r="DV37" s="716"/>
      <c r="DW37" s="684">
        <v>8.6</v>
      </c>
      <c r="DX37" s="713"/>
      <c r="DY37" s="713"/>
      <c r="DZ37" s="713"/>
      <c r="EA37" s="713"/>
      <c r="EB37" s="713"/>
      <c r="EC37" s="714"/>
    </row>
    <row r="38" spans="2:133" ht="11.25" customHeight="1" x14ac:dyDescent="0.15">
      <c r="B38" s="724" t="s">
        <v>336</v>
      </c>
      <c r="C38" s="725"/>
      <c r="D38" s="725"/>
      <c r="E38" s="725"/>
      <c r="F38" s="725"/>
      <c r="G38" s="725"/>
      <c r="H38" s="725"/>
      <c r="I38" s="725"/>
      <c r="J38" s="725"/>
      <c r="K38" s="725"/>
      <c r="L38" s="725"/>
      <c r="M38" s="725"/>
      <c r="N38" s="725"/>
      <c r="O38" s="725"/>
      <c r="P38" s="725"/>
      <c r="Q38" s="726"/>
      <c r="R38" s="759">
        <v>12847114</v>
      </c>
      <c r="S38" s="760"/>
      <c r="T38" s="760"/>
      <c r="U38" s="760"/>
      <c r="V38" s="760"/>
      <c r="W38" s="760"/>
      <c r="X38" s="760"/>
      <c r="Y38" s="761"/>
      <c r="Z38" s="762">
        <v>100</v>
      </c>
      <c r="AA38" s="762"/>
      <c r="AB38" s="762"/>
      <c r="AC38" s="762"/>
      <c r="AD38" s="763">
        <v>7207399</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t="s">
        <v>127</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6682</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1101323</v>
      </c>
      <c r="CS38" s="680"/>
      <c r="CT38" s="680"/>
      <c r="CU38" s="680"/>
      <c r="CV38" s="680"/>
      <c r="CW38" s="680"/>
      <c r="CX38" s="680"/>
      <c r="CY38" s="681"/>
      <c r="CZ38" s="684">
        <v>8.8000000000000007</v>
      </c>
      <c r="DA38" s="713"/>
      <c r="DB38" s="713"/>
      <c r="DC38" s="717"/>
      <c r="DD38" s="688">
        <v>915681</v>
      </c>
      <c r="DE38" s="680"/>
      <c r="DF38" s="680"/>
      <c r="DG38" s="680"/>
      <c r="DH38" s="680"/>
      <c r="DI38" s="680"/>
      <c r="DJ38" s="680"/>
      <c r="DK38" s="681"/>
      <c r="DL38" s="688">
        <v>793758</v>
      </c>
      <c r="DM38" s="680"/>
      <c r="DN38" s="680"/>
      <c r="DO38" s="680"/>
      <c r="DP38" s="680"/>
      <c r="DQ38" s="680"/>
      <c r="DR38" s="680"/>
      <c r="DS38" s="680"/>
      <c r="DT38" s="680"/>
      <c r="DU38" s="680"/>
      <c r="DV38" s="681"/>
      <c r="DW38" s="684">
        <v>10.4</v>
      </c>
      <c r="DX38" s="713"/>
      <c r="DY38" s="713"/>
      <c r="DZ38" s="713"/>
      <c r="EA38" s="713"/>
      <c r="EB38" s="713"/>
      <c r="EC38" s="714"/>
    </row>
    <row r="39" spans="2:133" ht="11.25" customHeight="1" x14ac:dyDescent="0.15">
      <c r="AQ39" s="756" t="s">
        <v>340</v>
      </c>
      <c r="AR39" s="757"/>
      <c r="AS39" s="757"/>
      <c r="AT39" s="757"/>
      <c r="AU39" s="757"/>
      <c r="AV39" s="757"/>
      <c r="AW39" s="757"/>
      <c r="AX39" s="757"/>
      <c r="AY39" s="758"/>
      <c r="AZ39" s="679" t="s">
        <v>127</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98</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247782</v>
      </c>
      <c r="CS39" s="715"/>
      <c r="CT39" s="715"/>
      <c r="CU39" s="715"/>
      <c r="CV39" s="715"/>
      <c r="CW39" s="715"/>
      <c r="CX39" s="715"/>
      <c r="CY39" s="716"/>
      <c r="CZ39" s="684">
        <v>2</v>
      </c>
      <c r="DA39" s="713"/>
      <c r="DB39" s="713"/>
      <c r="DC39" s="717"/>
      <c r="DD39" s="688">
        <v>28670</v>
      </c>
      <c r="DE39" s="715"/>
      <c r="DF39" s="715"/>
      <c r="DG39" s="715"/>
      <c r="DH39" s="715"/>
      <c r="DI39" s="715"/>
      <c r="DJ39" s="715"/>
      <c r="DK39" s="716"/>
      <c r="DL39" s="688" t="s">
        <v>232</v>
      </c>
      <c r="DM39" s="715"/>
      <c r="DN39" s="715"/>
      <c r="DO39" s="715"/>
      <c r="DP39" s="715"/>
      <c r="DQ39" s="715"/>
      <c r="DR39" s="715"/>
      <c r="DS39" s="715"/>
      <c r="DT39" s="715"/>
      <c r="DU39" s="715"/>
      <c r="DV39" s="716"/>
      <c r="DW39" s="684" t="s">
        <v>232</v>
      </c>
      <c r="DX39" s="713"/>
      <c r="DY39" s="713"/>
      <c r="DZ39" s="713"/>
      <c r="EA39" s="713"/>
      <c r="EB39" s="713"/>
      <c r="EC39" s="714"/>
    </row>
    <row r="40" spans="2:133" ht="11.25" customHeight="1" x14ac:dyDescent="0.15">
      <c r="AQ40" s="756" t="s">
        <v>344</v>
      </c>
      <c r="AR40" s="757"/>
      <c r="AS40" s="757"/>
      <c r="AT40" s="757"/>
      <c r="AU40" s="757"/>
      <c r="AV40" s="757"/>
      <c r="AW40" s="757"/>
      <c r="AX40" s="757"/>
      <c r="AY40" s="758"/>
      <c r="AZ40" s="679">
        <v>304434</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232</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49031</v>
      </c>
      <c r="CS40" s="680"/>
      <c r="CT40" s="680"/>
      <c r="CU40" s="680"/>
      <c r="CV40" s="680"/>
      <c r="CW40" s="680"/>
      <c r="CX40" s="680"/>
      <c r="CY40" s="681"/>
      <c r="CZ40" s="684">
        <v>0.4</v>
      </c>
      <c r="DA40" s="713"/>
      <c r="DB40" s="713"/>
      <c r="DC40" s="717"/>
      <c r="DD40" s="688">
        <v>717</v>
      </c>
      <c r="DE40" s="680"/>
      <c r="DF40" s="680"/>
      <c r="DG40" s="680"/>
      <c r="DH40" s="680"/>
      <c r="DI40" s="680"/>
      <c r="DJ40" s="680"/>
      <c r="DK40" s="681"/>
      <c r="DL40" s="688">
        <v>717</v>
      </c>
      <c r="DM40" s="680"/>
      <c r="DN40" s="680"/>
      <c r="DO40" s="680"/>
      <c r="DP40" s="680"/>
      <c r="DQ40" s="680"/>
      <c r="DR40" s="680"/>
      <c r="DS40" s="680"/>
      <c r="DT40" s="680"/>
      <c r="DU40" s="680"/>
      <c r="DV40" s="681"/>
      <c r="DW40" s="684">
        <v>0</v>
      </c>
      <c r="DX40" s="713"/>
      <c r="DY40" s="713"/>
      <c r="DZ40" s="713"/>
      <c r="EA40" s="713"/>
      <c r="EB40" s="713"/>
      <c r="EC40" s="714"/>
    </row>
    <row r="41" spans="2:133" ht="11.25" customHeight="1" x14ac:dyDescent="0.15">
      <c r="AQ41" s="766" t="s">
        <v>347</v>
      </c>
      <c r="AR41" s="767"/>
      <c r="AS41" s="767"/>
      <c r="AT41" s="767"/>
      <c r="AU41" s="767"/>
      <c r="AV41" s="767"/>
      <c r="AW41" s="767"/>
      <c r="AX41" s="767"/>
      <c r="AY41" s="768"/>
      <c r="AZ41" s="759">
        <v>796889</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352</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232</v>
      </c>
      <c r="CS41" s="715"/>
      <c r="CT41" s="715"/>
      <c r="CU41" s="715"/>
      <c r="CV41" s="715"/>
      <c r="CW41" s="715"/>
      <c r="CX41" s="715"/>
      <c r="CY41" s="716"/>
      <c r="CZ41" s="684" t="s">
        <v>127</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1078034</v>
      </c>
      <c r="CS42" s="680"/>
      <c r="CT42" s="680"/>
      <c r="CU42" s="680"/>
      <c r="CV42" s="680"/>
      <c r="CW42" s="680"/>
      <c r="CX42" s="680"/>
      <c r="CY42" s="681"/>
      <c r="CZ42" s="684">
        <v>8.6</v>
      </c>
      <c r="DA42" s="685"/>
      <c r="DB42" s="685"/>
      <c r="DC42" s="780"/>
      <c r="DD42" s="688">
        <v>420286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24907</v>
      </c>
      <c r="CS43" s="715"/>
      <c r="CT43" s="715"/>
      <c r="CU43" s="715"/>
      <c r="CV43" s="715"/>
      <c r="CW43" s="715"/>
      <c r="CX43" s="715"/>
      <c r="CY43" s="716"/>
      <c r="CZ43" s="684">
        <v>0.2</v>
      </c>
      <c r="DA43" s="713"/>
      <c r="DB43" s="713"/>
      <c r="DC43" s="717"/>
      <c r="DD43" s="688">
        <v>24907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305</v>
      </c>
      <c r="CE44" s="792"/>
      <c r="CF44" s="676" t="s">
        <v>355</v>
      </c>
      <c r="CG44" s="677"/>
      <c r="CH44" s="677"/>
      <c r="CI44" s="677"/>
      <c r="CJ44" s="677"/>
      <c r="CK44" s="677"/>
      <c r="CL44" s="677"/>
      <c r="CM44" s="677"/>
      <c r="CN44" s="677"/>
      <c r="CO44" s="677"/>
      <c r="CP44" s="677"/>
      <c r="CQ44" s="678"/>
      <c r="CR44" s="679">
        <v>768087</v>
      </c>
      <c r="CS44" s="680"/>
      <c r="CT44" s="680"/>
      <c r="CU44" s="680"/>
      <c r="CV44" s="680"/>
      <c r="CW44" s="680"/>
      <c r="CX44" s="680"/>
      <c r="CY44" s="681"/>
      <c r="CZ44" s="684">
        <v>6.1</v>
      </c>
      <c r="DA44" s="685"/>
      <c r="DB44" s="685"/>
      <c r="DC44" s="780"/>
      <c r="DD44" s="688">
        <v>235282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398407</v>
      </c>
      <c r="CS45" s="715"/>
      <c r="CT45" s="715"/>
      <c r="CU45" s="715"/>
      <c r="CV45" s="715"/>
      <c r="CW45" s="715"/>
      <c r="CX45" s="715"/>
      <c r="CY45" s="716"/>
      <c r="CZ45" s="684">
        <v>3.2</v>
      </c>
      <c r="DA45" s="713"/>
      <c r="DB45" s="713"/>
      <c r="DC45" s="717"/>
      <c r="DD45" s="688">
        <v>42304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302282</v>
      </c>
      <c r="CS46" s="680"/>
      <c r="CT46" s="680"/>
      <c r="CU46" s="680"/>
      <c r="CV46" s="680"/>
      <c r="CW46" s="680"/>
      <c r="CX46" s="680"/>
      <c r="CY46" s="681"/>
      <c r="CZ46" s="684">
        <v>2.4</v>
      </c>
      <c r="DA46" s="685"/>
      <c r="DB46" s="685"/>
      <c r="DC46" s="780"/>
      <c r="DD46" s="688">
        <v>159724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v>309947</v>
      </c>
      <c r="CS47" s="715"/>
      <c r="CT47" s="715"/>
      <c r="CU47" s="715"/>
      <c r="CV47" s="715"/>
      <c r="CW47" s="715"/>
      <c r="CX47" s="715"/>
      <c r="CY47" s="716"/>
      <c r="CZ47" s="684">
        <v>2.5</v>
      </c>
      <c r="DA47" s="713"/>
      <c r="DB47" s="713"/>
      <c r="DC47" s="717"/>
      <c r="DD47" s="688">
        <v>185004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127</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12581097</v>
      </c>
      <c r="CS49" s="749"/>
      <c r="CT49" s="749"/>
      <c r="CU49" s="749"/>
      <c r="CV49" s="749"/>
      <c r="CW49" s="749"/>
      <c r="CX49" s="749"/>
      <c r="CY49" s="781"/>
      <c r="CZ49" s="764">
        <v>100</v>
      </c>
      <c r="DA49" s="782"/>
      <c r="DB49" s="782"/>
      <c r="DC49" s="783"/>
      <c r="DD49" s="784">
        <v>8429431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a87p9sOpNWbPcvjSzizzWisva6rV5JXBKnHJkh3IWfEgJUmo/zWKo3g8r9HFoSusXMa2UIYihk2RxPcIX8P2fg==" saltValue="XALZjYJmdXDj+mT58WFrs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12831</v>
      </c>
      <c r="R7" s="815"/>
      <c r="S7" s="815"/>
      <c r="T7" s="815"/>
      <c r="U7" s="815"/>
      <c r="V7" s="815">
        <v>12581</v>
      </c>
      <c r="W7" s="815"/>
      <c r="X7" s="815"/>
      <c r="Y7" s="815"/>
      <c r="Z7" s="815"/>
      <c r="AA7" s="815">
        <v>251</v>
      </c>
      <c r="AB7" s="815"/>
      <c r="AC7" s="815"/>
      <c r="AD7" s="815"/>
      <c r="AE7" s="816"/>
      <c r="AF7" s="817">
        <v>243</v>
      </c>
      <c r="AG7" s="818"/>
      <c r="AH7" s="818"/>
      <c r="AI7" s="818"/>
      <c r="AJ7" s="819"/>
      <c r="AK7" s="854">
        <v>1004</v>
      </c>
      <c r="AL7" s="855"/>
      <c r="AM7" s="855"/>
      <c r="AN7" s="855"/>
      <c r="AO7" s="855"/>
      <c r="AP7" s="855">
        <v>15059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607</v>
      </c>
      <c r="BT7" s="859"/>
      <c r="BU7" s="859"/>
      <c r="BV7" s="859"/>
      <c r="BW7" s="859"/>
      <c r="BX7" s="859"/>
      <c r="BY7" s="859"/>
      <c r="BZ7" s="859"/>
      <c r="CA7" s="859"/>
      <c r="CB7" s="859"/>
      <c r="CC7" s="859"/>
      <c r="CD7" s="859"/>
      <c r="CE7" s="859"/>
      <c r="CF7" s="859"/>
      <c r="CG7" s="860"/>
      <c r="CH7" s="851">
        <v>24</v>
      </c>
      <c r="CI7" s="852"/>
      <c r="CJ7" s="852"/>
      <c r="CK7" s="852"/>
      <c r="CL7" s="853"/>
      <c r="CM7" s="851">
        <v>85</v>
      </c>
      <c r="CN7" s="852"/>
      <c r="CO7" s="852"/>
      <c r="CP7" s="852"/>
      <c r="CQ7" s="853"/>
      <c r="CR7" s="851">
        <v>30</v>
      </c>
      <c r="CS7" s="852"/>
      <c r="CT7" s="852"/>
      <c r="CU7" s="852"/>
      <c r="CV7" s="853"/>
      <c r="CW7" s="851" t="s">
        <v>613</v>
      </c>
      <c r="CX7" s="852"/>
      <c r="CY7" s="852"/>
      <c r="CZ7" s="852"/>
      <c r="DA7" s="853"/>
      <c r="DB7" s="851" t="s">
        <v>614</v>
      </c>
      <c r="DC7" s="852"/>
      <c r="DD7" s="852"/>
      <c r="DE7" s="852"/>
      <c r="DF7" s="853"/>
      <c r="DG7" s="851" t="s">
        <v>615</v>
      </c>
      <c r="DH7" s="852"/>
      <c r="DI7" s="852"/>
      <c r="DJ7" s="852"/>
      <c r="DK7" s="853"/>
      <c r="DL7" s="851" t="s">
        <v>615</v>
      </c>
      <c r="DM7" s="852"/>
      <c r="DN7" s="852"/>
      <c r="DO7" s="852"/>
      <c r="DP7" s="853"/>
      <c r="DQ7" s="851" t="s">
        <v>614</v>
      </c>
      <c r="DR7" s="852"/>
      <c r="DS7" s="852"/>
      <c r="DT7" s="852"/>
      <c r="DU7" s="853"/>
      <c r="DV7" s="832"/>
      <c r="DW7" s="833"/>
      <c r="DX7" s="833"/>
      <c r="DY7" s="833"/>
      <c r="DZ7" s="834"/>
      <c r="EA7" s="254"/>
    </row>
    <row r="8" spans="1:131" s="255" customFormat="1" ht="26.25" customHeight="1" x14ac:dyDescent="0.15">
      <c r="A8" s="261">
        <v>2</v>
      </c>
      <c r="B8" s="835" t="s">
        <v>384</v>
      </c>
      <c r="C8" s="836"/>
      <c r="D8" s="836"/>
      <c r="E8" s="836"/>
      <c r="F8" s="836"/>
      <c r="G8" s="836"/>
      <c r="H8" s="836"/>
      <c r="I8" s="836"/>
      <c r="J8" s="836"/>
      <c r="K8" s="836"/>
      <c r="L8" s="836"/>
      <c r="M8" s="836"/>
      <c r="N8" s="836"/>
      <c r="O8" s="836"/>
      <c r="P8" s="837"/>
      <c r="Q8" s="838">
        <v>35</v>
      </c>
      <c r="R8" s="839"/>
      <c r="S8" s="839"/>
      <c r="T8" s="839"/>
      <c r="U8" s="839"/>
      <c r="V8" s="839">
        <v>19</v>
      </c>
      <c r="W8" s="839"/>
      <c r="X8" s="839"/>
      <c r="Y8" s="839"/>
      <c r="Z8" s="839"/>
      <c r="AA8" s="839">
        <v>15</v>
      </c>
      <c r="AB8" s="839"/>
      <c r="AC8" s="839"/>
      <c r="AD8" s="839"/>
      <c r="AE8" s="840"/>
      <c r="AF8" s="841">
        <v>15</v>
      </c>
      <c r="AG8" s="842"/>
      <c r="AH8" s="842"/>
      <c r="AI8" s="842"/>
      <c r="AJ8" s="843"/>
      <c r="AK8" s="844" t="s">
        <v>582</v>
      </c>
      <c r="AL8" s="845"/>
      <c r="AM8" s="845"/>
      <c r="AN8" s="845"/>
      <c r="AO8" s="845"/>
      <c r="AP8" s="845" t="s">
        <v>582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v>12847</v>
      </c>
      <c r="R23" s="874"/>
      <c r="S23" s="874"/>
      <c r="T23" s="874"/>
      <c r="U23" s="874"/>
      <c r="V23" s="874">
        <v>12581</v>
      </c>
      <c r="W23" s="874"/>
      <c r="X23" s="874"/>
      <c r="Y23" s="874"/>
      <c r="Z23" s="874"/>
      <c r="AA23" s="874">
        <v>266</v>
      </c>
      <c r="AB23" s="874"/>
      <c r="AC23" s="874"/>
      <c r="AD23" s="874"/>
      <c r="AE23" s="875"/>
      <c r="AF23" s="876">
        <v>259</v>
      </c>
      <c r="AG23" s="874"/>
      <c r="AH23" s="874"/>
      <c r="AI23" s="874"/>
      <c r="AJ23" s="877"/>
      <c r="AK23" s="878"/>
      <c r="AL23" s="879"/>
      <c r="AM23" s="879"/>
      <c r="AN23" s="879"/>
      <c r="AO23" s="879"/>
      <c r="AP23" s="874">
        <v>15059</v>
      </c>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902">
        <v>3365</v>
      </c>
      <c r="R28" s="903"/>
      <c r="S28" s="903"/>
      <c r="T28" s="903"/>
      <c r="U28" s="903"/>
      <c r="V28" s="903">
        <v>3354</v>
      </c>
      <c r="W28" s="903"/>
      <c r="X28" s="903"/>
      <c r="Y28" s="903"/>
      <c r="Z28" s="903"/>
      <c r="AA28" s="903">
        <v>11</v>
      </c>
      <c r="AB28" s="903"/>
      <c r="AC28" s="903"/>
      <c r="AD28" s="903"/>
      <c r="AE28" s="904"/>
      <c r="AF28" s="905">
        <v>11</v>
      </c>
      <c r="AG28" s="903"/>
      <c r="AH28" s="903"/>
      <c r="AI28" s="903"/>
      <c r="AJ28" s="906"/>
      <c r="AK28" s="907">
        <v>304</v>
      </c>
      <c r="AL28" s="898"/>
      <c r="AM28" s="898"/>
      <c r="AN28" s="898"/>
      <c r="AO28" s="898"/>
      <c r="AP28" s="898" t="s">
        <v>582</v>
      </c>
      <c r="AQ28" s="898"/>
      <c r="AR28" s="898"/>
      <c r="AS28" s="898"/>
      <c r="AT28" s="898"/>
      <c r="AU28" s="898" t="s">
        <v>582</v>
      </c>
      <c r="AV28" s="898"/>
      <c r="AW28" s="898"/>
      <c r="AX28" s="898"/>
      <c r="AY28" s="898"/>
      <c r="AZ28" s="899" t="s">
        <v>582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371</v>
      </c>
      <c r="R29" s="839"/>
      <c r="S29" s="839"/>
      <c r="T29" s="839"/>
      <c r="U29" s="839"/>
      <c r="V29" s="839">
        <v>369</v>
      </c>
      <c r="W29" s="839"/>
      <c r="X29" s="839"/>
      <c r="Y29" s="839"/>
      <c r="Z29" s="839"/>
      <c r="AA29" s="839">
        <v>3</v>
      </c>
      <c r="AB29" s="839"/>
      <c r="AC29" s="839"/>
      <c r="AD29" s="839"/>
      <c r="AE29" s="840"/>
      <c r="AF29" s="841">
        <v>3</v>
      </c>
      <c r="AG29" s="842"/>
      <c r="AH29" s="842"/>
      <c r="AI29" s="842"/>
      <c r="AJ29" s="843"/>
      <c r="AK29" s="910">
        <v>108</v>
      </c>
      <c r="AL29" s="911"/>
      <c r="AM29" s="911"/>
      <c r="AN29" s="911"/>
      <c r="AO29" s="911"/>
      <c r="AP29" s="911" t="s">
        <v>582</v>
      </c>
      <c r="AQ29" s="911"/>
      <c r="AR29" s="911"/>
      <c r="AS29" s="911"/>
      <c r="AT29" s="911"/>
      <c r="AU29" s="911" t="s">
        <v>582</v>
      </c>
      <c r="AV29" s="911"/>
      <c r="AW29" s="911"/>
      <c r="AX29" s="911"/>
      <c r="AY29" s="911"/>
      <c r="AZ29" s="912" t="s">
        <v>582</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433</v>
      </c>
      <c r="R30" s="839"/>
      <c r="S30" s="839"/>
      <c r="T30" s="839"/>
      <c r="U30" s="839"/>
      <c r="V30" s="839">
        <v>437</v>
      </c>
      <c r="W30" s="839"/>
      <c r="X30" s="839"/>
      <c r="Y30" s="839"/>
      <c r="Z30" s="839"/>
      <c r="AA30" s="839">
        <v>-3</v>
      </c>
      <c r="AB30" s="839"/>
      <c r="AC30" s="839"/>
      <c r="AD30" s="839"/>
      <c r="AE30" s="840"/>
      <c r="AF30" s="841">
        <v>326</v>
      </c>
      <c r="AG30" s="842"/>
      <c r="AH30" s="842"/>
      <c r="AI30" s="842"/>
      <c r="AJ30" s="843"/>
      <c r="AK30" s="910">
        <v>131</v>
      </c>
      <c r="AL30" s="911"/>
      <c r="AM30" s="911"/>
      <c r="AN30" s="911"/>
      <c r="AO30" s="911"/>
      <c r="AP30" s="911">
        <v>2568</v>
      </c>
      <c r="AQ30" s="911"/>
      <c r="AR30" s="911"/>
      <c r="AS30" s="911"/>
      <c r="AT30" s="911"/>
      <c r="AU30" s="911">
        <v>2057</v>
      </c>
      <c r="AV30" s="911"/>
      <c r="AW30" s="911"/>
      <c r="AX30" s="911"/>
      <c r="AY30" s="911"/>
      <c r="AZ30" s="912" t="s">
        <v>582</v>
      </c>
      <c r="BA30" s="912"/>
      <c r="BB30" s="912"/>
      <c r="BC30" s="912"/>
      <c r="BD30" s="912"/>
      <c r="BE30" s="908" t="s">
        <v>402</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403</v>
      </c>
      <c r="C31" s="836"/>
      <c r="D31" s="836"/>
      <c r="E31" s="836"/>
      <c r="F31" s="836"/>
      <c r="G31" s="836"/>
      <c r="H31" s="836"/>
      <c r="I31" s="836"/>
      <c r="J31" s="836"/>
      <c r="K31" s="836"/>
      <c r="L31" s="836"/>
      <c r="M31" s="836"/>
      <c r="N31" s="836"/>
      <c r="O31" s="836"/>
      <c r="P31" s="837"/>
      <c r="Q31" s="838">
        <v>1256</v>
      </c>
      <c r="R31" s="839"/>
      <c r="S31" s="839"/>
      <c r="T31" s="839"/>
      <c r="U31" s="839"/>
      <c r="V31" s="839">
        <v>1208</v>
      </c>
      <c r="W31" s="839"/>
      <c r="X31" s="839"/>
      <c r="Y31" s="839"/>
      <c r="Z31" s="839"/>
      <c r="AA31" s="839">
        <v>48</v>
      </c>
      <c r="AB31" s="839"/>
      <c r="AC31" s="839"/>
      <c r="AD31" s="839"/>
      <c r="AE31" s="840"/>
      <c r="AF31" s="841">
        <v>26</v>
      </c>
      <c r="AG31" s="842"/>
      <c r="AH31" s="842"/>
      <c r="AI31" s="842"/>
      <c r="AJ31" s="843"/>
      <c r="AK31" s="910">
        <v>732</v>
      </c>
      <c r="AL31" s="911"/>
      <c r="AM31" s="911"/>
      <c r="AN31" s="911"/>
      <c r="AO31" s="911"/>
      <c r="AP31" s="911">
        <v>10029</v>
      </c>
      <c r="AQ31" s="911"/>
      <c r="AR31" s="911"/>
      <c r="AS31" s="911"/>
      <c r="AT31" s="911"/>
      <c r="AU31" s="911">
        <v>8595</v>
      </c>
      <c r="AV31" s="911"/>
      <c r="AW31" s="911"/>
      <c r="AX31" s="911"/>
      <c r="AY31" s="911"/>
      <c r="AZ31" s="912" t="s">
        <v>583</v>
      </c>
      <c r="BA31" s="912"/>
      <c r="BB31" s="912"/>
      <c r="BC31" s="912"/>
      <c r="BD31" s="912"/>
      <c r="BE31" s="908" t="s">
        <v>404</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405</v>
      </c>
      <c r="C32" s="836"/>
      <c r="D32" s="836"/>
      <c r="E32" s="836"/>
      <c r="F32" s="836"/>
      <c r="G32" s="836"/>
      <c r="H32" s="836"/>
      <c r="I32" s="836"/>
      <c r="J32" s="836"/>
      <c r="K32" s="836"/>
      <c r="L32" s="836"/>
      <c r="M32" s="836"/>
      <c r="N32" s="836"/>
      <c r="O32" s="836"/>
      <c r="P32" s="837"/>
      <c r="Q32" s="838">
        <v>163</v>
      </c>
      <c r="R32" s="839"/>
      <c r="S32" s="839"/>
      <c r="T32" s="839"/>
      <c r="U32" s="839"/>
      <c r="V32" s="839">
        <v>160</v>
      </c>
      <c r="W32" s="839"/>
      <c r="X32" s="839"/>
      <c r="Y32" s="839"/>
      <c r="Z32" s="839"/>
      <c r="AA32" s="839">
        <v>3</v>
      </c>
      <c r="AB32" s="839"/>
      <c r="AC32" s="839"/>
      <c r="AD32" s="839"/>
      <c r="AE32" s="840"/>
      <c r="AF32" s="841">
        <v>4</v>
      </c>
      <c r="AG32" s="842"/>
      <c r="AH32" s="842"/>
      <c r="AI32" s="842"/>
      <c r="AJ32" s="843"/>
      <c r="AK32" s="910">
        <v>118</v>
      </c>
      <c r="AL32" s="911"/>
      <c r="AM32" s="911"/>
      <c r="AN32" s="911"/>
      <c r="AO32" s="911"/>
      <c r="AP32" s="911">
        <v>673</v>
      </c>
      <c r="AQ32" s="911"/>
      <c r="AR32" s="911"/>
      <c r="AS32" s="911"/>
      <c r="AT32" s="911"/>
      <c r="AU32" s="911">
        <v>609</v>
      </c>
      <c r="AV32" s="911"/>
      <c r="AW32" s="911"/>
      <c r="AX32" s="911"/>
      <c r="AY32" s="911"/>
      <c r="AZ32" s="912" t="s">
        <v>582</v>
      </c>
      <c r="BA32" s="912"/>
      <c r="BB32" s="912"/>
      <c r="BC32" s="912"/>
      <c r="BD32" s="912"/>
      <c r="BE32" s="908" t="s">
        <v>406</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407</v>
      </c>
      <c r="C33" s="836"/>
      <c r="D33" s="836"/>
      <c r="E33" s="836"/>
      <c r="F33" s="836"/>
      <c r="G33" s="836"/>
      <c r="H33" s="836"/>
      <c r="I33" s="836"/>
      <c r="J33" s="836"/>
      <c r="K33" s="836"/>
      <c r="L33" s="836"/>
      <c r="M33" s="836"/>
      <c r="N33" s="836"/>
      <c r="O33" s="836"/>
      <c r="P33" s="837"/>
      <c r="Q33" s="838">
        <v>5</v>
      </c>
      <c r="R33" s="839"/>
      <c r="S33" s="839"/>
      <c r="T33" s="839"/>
      <c r="U33" s="839"/>
      <c r="V33" s="839">
        <v>2</v>
      </c>
      <c r="W33" s="839"/>
      <c r="X33" s="839"/>
      <c r="Y33" s="839"/>
      <c r="Z33" s="839"/>
      <c r="AA33" s="839">
        <v>3</v>
      </c>
      <c r="AB33" s="839"/>
      <c r="AC33" s="839"/>
      <c r="AD33" s="839"/>
      <c r="AE33" s="840"/>
      <c r="AF33" s="841">
        <v>3</v>
      </c>
      <c r="AG33" s="842"/>
      <c r="AH33" s="842"/>
      <c r="AI33" s="842"/>
      <c r="AJ33" s="843"/>
      <c r="AK33" s="910" t="s">
        <v>582</v>
      </c>
      <c r="AL33" s="911"/>
      <c r="AM33" s="911"/>
      <c r="AN33" s="911"/>
      <c r="AO33" s="911"/>
      <c r="AP33" s="911" t="s">
        <v>582</v>
      </c>
      <c r="AQ33" s="911"/>
      <c r="AR33" s="911"/>
      <c r="AS33" s="911"/>
      <c r="AT33" s="911"/>
      <c r="AU33" s="911" t="s">
        <v>582</v>
      </c>
      <c r="AV33" s="911"/>
      <c r="AW33" s="911"/>
      <c r="AX33" s="911"/>
      <c r="AY33" s="911"/>
      <c r="AZ33" s="912" t="s">
        <v>582</v>
      </c>
      <c r="BA33" s="912"/>
      <c r="BB33" s="912"/>
      <c r="BC33" s="912"/>
      <c r="BD33" s="912"/>
      <c r="BE33" s="908" t="s">
        <v>408</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410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373</v>
      </c>
      <c r="AG63" s="922"/>
      <c r="AH63" s="922"/>
      <c r="AI63" s="922"/>
      <c r="AJ63" s="923"/>
      <c r="AK63" s="924"/>
      <c r="AL63" s="919"/>
      <c r="AM63" s="919"/>
      <c r="AN63" s="919"/>
      <c r="AO63" s="919"/>
      <c r="AP63" s="922">
        <v>13270</v>
      </c>
      <c r="AQ63" s="922"/>
      <c r="AR63" s="922"/>
      <c r="AS63" s="922"/>
      <c r="AT63" s="922"/>
      <c r="AU63" s="922">
        <v>11261</v>
      </c>
      <c r="AV63" s="922"/>
      <c r="AW63" s="922"/>
      <c r="AX63" s="922"/>
      <c r="AY63" s="922"/>
      <c r="AZ63" s="926"/>
      <c r="BA63" s="926"/>
      <c r="BB63" s="926"/>
      <c r="BC63" s="926"/>
      <c r="BD63" s="926"/>
      <c r="BE63" s="927"/>
      <c r="BF63" s="927"/>
      <c r="BG63" s="927"/>
      <c r="BH63" s="927"/>
      <c r="BI63" s="928"/>
      <c r="BJ63" s="929" t="s">
        <v>411</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413</v>
      </c>
      <c r="B66" s="821"/>
      <c r="C66" s="821"/>
      <c r="D66" s="821"/>
      <c r="E66" s="821"/>
      <c r="F66" s="821"/>
      <c r="G66" s="821"/>
      <c r="H66" s="821"/>
      <c r="I66" s="821"/>
      <c r="J66" s="821"/>
      <c r="K66" s="821"/>
      <c r="L66" s="821"/>
      <c r="M66" s="821"/>
      <c r="N66" s="821"/>
      <c r="O66" s="821"/>
      <c r="P66" s="822"/>
      <c r="Q66" s="797" t="s">
        <v>414</v>
      </c>
      <c r="R66" s="798"/>
      <c r="S66" s="798"/>
      <c r="T66" s="798"/>
      <c r="U66" s="799"/>
      <c r="V66" s="797" t="s">
        <v>415</v>
      </c>
      <c r="W66" s="798"/>
      <c r="X66" s="798"/>
      <c r="Y66" s="798"/>
      <c r="Z66" s="799"/>
      <c r="AA66" s="797" t="s">
        <v>416</v>
      </c>
      <c r="AB66" s="798"/>
      <c r="AC66" s="798"/>
      <c r="AD66" s="798"/>
      <c r="AE66" s="799"/>
      <c r="AF66" s="932" t="s">
        <v>417</v>
      </c>
      <c r="AG66" s="893"/>
      <c r="AH66" s="893"/>
      <c r="AI66" s="893"/>
      <c r="AJ66" s="933"/>
      <c r="AK66" s="797" t="s">
        <v>418</v>
      </c>
      <c r="AL66" s="821"/>
      <c r="AM66" s="821"/>
      <c r="AN66" s="821"/>
      <c r="AO66" s="822"/>
      <c r="AP66" s="797" t="s">
        <v>396</v>
      </c>
      <c r="AQ66" s="798"/>
      <c r="AR66" s="798"/>
      <c r="AS66" s="798"/>
      <c r="AT66" s="799"/>
      <c r="AU66" s="797" t="s">
        <v>419</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584</v>
      </c>
      <c r="C68" s="950"/>
      <c r="D68" s="950"/>
      <c r="E68" s="950"/>
      <c r="F68" s="950"/>
      <c r="G68" s="950"/>
      <c r="H68" s="950"/>
      <c r="I68" s="950"/>
      <c r="J68" s="950"/>
      <c r="K68" s="950"/>
      <c r="L68" s="950"/>
      <c r="M68" s="950"/>
      <c r="N68" s="950"/>
      <c r="O68" s="950"/>
      <c r="P68" s="951"/>
      <c r="Q68" s="952">
        <v>157</v>
      </c>
      <c r="R68" s="946"/>
      <c r="S68" s="946"/>
      <c r="T68" s="946"/>
      <c r="U68" s="946"/>
      <c r="V68" s="946">
        <v>152</v>
      </c>
      <c r="W68" s="946"/>
      <c r="X68" s="946"/>
      <c r="Y68" s="946"/>
      <c r="Z68" s="946"/>
      <c r="AA68" s="946">
        <v>5</v>
      </c>
      <c r="AB68" s="946"/>
      <c r="AC68" s="946"/>
      <c r="AD68" s="946"/>
      <c r="AE68" s="946"/>
      <c r="AF68" s="946">
        <v>5</v>
      </c>
      <c r="AG68" s="946"/>
      <c r="AH68" s="946"/>
      <c r="AI68" s="946"/>
      <c r="AJ68" s="946"/>
      <c r="AK68" s="946" t="s">
        <v>582</v>
      </c>
      <c r="AL68" s="946"/>
      <c r="AM68" s="946"/>
      <c r="AN68" s="946"/>
      <c r="AO68" s="946"/>
      <c r="AP68" s="946" t="s">
        <v>604</v>
      </c>
      <c r="AQ68" s="946"/>
      <c r="AR68" s="946"/>
      <c r="AS68" s="946"/>
      <c r="AT68" s="946"/>
      <c r="AU68" s="946" t="s">
        <v>604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585</v>
      </c>
      <c r="C69" s="954"/>
      <c r="D69" s="954"/>
      <c r="E69" s="954"/>
      <c r="F69" s="954"/>
      <c r="G69" s="954"/>
      <c r="H69" s="954"/>
      <c r="I69" s="954"/>
      <c r="J69" s="954"/>
      <c r="K69" s="954"/>
      <c r="L69" s="954"/>
      <c r="M69" s="954"/>
      <c r="N69" s="954"/>
      <c r="O69" s="954"/>
      <c r="P69" s="955"/>
      <c r="Q69" s="956">
        <v>1372</v>
      </c>
      <c r="R69" s="911"/>
      <c r="S69" s="911"/>
      <c r="T69" s="911"/>
      <c r="U69" s="911"/>
      <c r="V69" s="911">
        <v>1329</v>
      </c>
      <c r="W69" s="911"/>
      <c r="X69" s="911"/>
      <c r="Y69" s="911"/>
      <c r="Z69" s="911"/>
      <c r="AA69" s="911">
        <v>42</v>
      </c>
      <c r="AB69" s="911"/>
      <c r="AC69" s="911"/>
      <c r="AD69" s="911"/>
      <c r="AE69" s="911"/>
      <c r="AF69" s="911">
        <v>42</v>
      </c>
      <c r="AG69" s="911"/>
      <c r="AH69" s="911"/>
      <c r="AI69" s="911"/>
      <c r="AJ69" s="911"/>
      <c r="AK69" s="911" t="s">
        <v>582</v>
      </c>
      <c r="AL69" s="911"/>
      <c r="AM69" s="911"/>
      <c r="AN69" s="911"/>
      <c r="AO69" s="911"/>
      <c r="AP69" s="911">
        <v>510</v>
      </c>
      <c r="AQ69" s="911"/>
      <c r="AR69" s="911"/>
      <c r="AS69" s="911"/>
      <c r="AT69" s="911"/>
      <c r="AU69" s="911">
        <v>181</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586</v>
      </c>
      <c r="C70" s="954"/>
      <c r="D70" s="954"/>
      <c r="E70" s="954"/>
      <c r="F70" s="954"/>
      <c r="G70" s="954"/>
      <c r="H70" s="954"/>
      <c r="I70" s="954"/>
      <c r="J70" s="954"/>
      <c r="K70" s="954"/>
      <c r="L70" s="954"/>
      <c r="M70" s="954"/>
      <c r="N70" s="954"/>
      <c r="O70" s="954"/>
      <c r="P70" s="955"/>
      <c r="Q70" s="956">
        <v>2384</v>
      </c>
      <c r="R70" s="911"/>
      <c r="S70" s="911"/>
      <c r="T70" s="911"/>
      <c r="U70" s="911"/>
      <c r="V70" s="911">
        <v>2231</v>
      </c>
      <c r="W70" s="911"/>
      <c r="X70" s="911"/>
      <c r="Y70" s="911"/>
      <c r="Z70" s="911"/>
      <c r="AA70" s="911">
        <v>153</v>
      </c>
      <c r="AB70" s="911"/>
      <c r="AC70" s="911"/>
      <c r="AD70" s="911"/>
      <c r="AE70" s="911"/>
      <c r="AF70" s="911">
        <v>153</v>
      </c>
      <c r="AG70" s="911"/>
      <c r="AH70" s="911"/>
      <c r="AI70" s="911"/>
      <c r="AJ70" s="911"/>
      <c r="AK70" s="911" t="s">
        <v>601</v>
      </c>
      <c r="AL70" s="911"/>
      <c r="AM70" s="911"/>
      <c r="AN70" s="911"/>
      <c r="AO70" s="911"/>
      <c r="AP70" s="911">
        <v>1037</v>
      </c>
      <c r="AQ70" s="911"/>
      <c r="AR70" s="911"/>
      <c r="AS70" s="911"/>
      <c r="AT70" s="911"/>
      <c r="AU70" s="911">
        <v>258</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587</v>
      </c>
      <c r="C71" s="954"/>
      <c r="D71" s="954"/>
      <c r="E71" s="954"/>
      <c r="F71" s="954"/>
      <c r="G71" s="954"/>
      <c r="H71" s="954"/>
      <c r="I71" s="954"/>
      <c r="J71" s="954"/>
      <c r="K71" s="954"/>
      <c r="L71" s="954"/>
      <c r="M71" s="954"/>
      <c r="N71" s="954"/>
      <c r="O71" s="954"/>
      <c r="P71" s="955"/>
      <c r="Q71" s="956">
        <v>303</v>
      </c>
      <c r="R71" s="911"/>
      <c r="S71" s="911"/>
      <c r="T71" s="911"/>
      <c r="U71" s="911"/>
      <c r="V71" s="911">
        <v>279</v>
      </c>
      <c r="W71" s="911"/>
      <c r="X71" s="911"/>
      <c r="Y71" s="911"/>
      <c r="Z71" s="911"/>
      <c r="AA71" s="911">
        <v>24</v>
      </c>
      <c r="AB71" s="911"/>
      <c r="AC71" s="911"/>
      <c r="AD71" s="911"/>
      <c r="AE71" s="911"/>
      <c r="AF71" s="911">
        <v>24</v>
      </c>
      <c r="AG71" s="911"/>
      <c r="AH71" s="911"/>
      <c r="AI71" s="911"/>
      <c r="AJ71" s="911"/>
      <c r="AK71" s="911" t="s">
        <v>583</v>
      </c>
      <c r="AL71" s="911"/>
      <c r="AM71" s="911"/>
      <c r="AN71" s="911"/>
      <c r="AO71" s="911"/>
      <c r="AP71" s="911" t="s">
        <v>601</v>
      </c>
      <c r="AQ71" s="911"/>
      <c r="AR71" s="911"/>
      <c r="AS71" s="911"/>
      <c r="AT71" s="911"/>
      <c r="AU71" s="911" t="s">
        <v>583</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588</v>
      </c>
      <c r="C72" s="954"/>
      <c r="D72" s="954"/>
      <c r="E72" s="954"/>
      <c r="F72" s="954"/>
      <c r="G72" s="954"/>
      <c r="H72" s="954"/>
      <c r="I72" s="954"/>
      <c r="J72" s="954"/>
      <c r="K72" s="954"/>
      <c r="L72" s="954"/>
      <c r="M72" s="954"/>
      <c r="N72" s="954"/>
      <c r="O72" s="954"/>
      <c r="P72" s="955"/>
      <c r="Q72" s="956">
        <v>985</v>
      </c>
      <c r="R72" s="911"/>
      <c r="S72" s="911"/>
      <c r="T72" s="911"/>
      <c r="U72" s="911"/>
      <c r="V72" s="911">
        <v>954</v>
      </c>
      <c r="W72" s="911"/>
      <c r="X72" s="911"/>
      <c r="Y72" s="911"/>
      <c r="Z72" s="911"/>
      <c r="AA72" s="911">
        <v>31</v>
      </c>
      <c r="AB72" s="911"/>
      <c r="AC72" s="911"/>
      <c r="AD72" s="911"/>
      <c r="AE72" s="911"/>
      <c r="AF72" s="911">
        <v>31</v>
      </c>
      <c r="AG72" s="911"/>
      <c r="AH72" s="911"/>
      <c r="AI72" s="911"/>
      <c r="AJ72" s="911"/>
      <c r="AK72" s="911" t="s">
        <v>582</v>
      </c>
      <c r="AL72" s="911"/>
      <c r="AM72" s="911"/>
      <c r="AN72" s="911"/>
      <c r="AO72" s="911"/>
      <c r="AP72" s="911" t="s">
        <v>582</v>
      </c>
      <c r="AQ72" s="911"/>
      <c r="AR72" s="911"/>
      <c r="AS72" s="911"/>
      <c r="AT72" s="911"/>
      <c r="AU72" s="911" t="s">
        <v>582</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589</v>
      </c>
      <c r="C73" s="954"/>
      <c r="D73" s="954"/>
      <c r="E73" s="954"/>
      <c r="F73" s="954"/>
      <c r="G73" s="954"/>
      <c r="H73" s="954"/>
      <c r="I73" s="954"/>
      <c r="J73" s="954"/>
      <c r="K73" s="954"/>
      <c r="L73" s="954"/>
      <c r="M73" s="954"/>
      <c r="N73" s="954"/>
      <c r="O73" s="954"/>
      <c r="P73" s="955"/>
      <c r="Q73" s="956">
        <v>70107</v>
      </c>
      <c r="R73" s="911"/>
      <c r="S73" s="911"/>
      <c r="T73" s="911"/>
      <c r="U73" s="911"/>
      <c r="V73" s="911">
        <v>67173</v>
      </c>
      <c r="W73" s="911"/>
      <c r="X73" s="911"/>
      <c r="Y73" s="911"/>
      <c r="Z73" s="911"/>
      <c r="AA73" s="911" t="s">
        <v>582</v>
      </c>
      <c r="AB73" s="911"/>
      <c r="AC73" s="911"/>
      <c r="AD73" s="911"/>
      <c r="AE73" s="911"/>
      <c r="AF73" s="911">
        <v>2934</v>
      </c>
      <c r="AG73" s="911"/>
      <c r="AH73" s="911"/>
      <c r="AI73" s="911"/>
      <c r="AJ73" s="911"/>
      <c r="AK73" s="911">
        <v>169</v>
      </c>
      <c r="AL73" s="911"/>
      <c r="AM73" s="911"/>
      <c r="AN73" s="911"/>
      <c r="AO73" s="911"/>
      <c r="AP73" s="911" t="s">
        <v>604</v>
      </c>
      <c r="AQ73" s="911"/>
      <c r="AR73" s="911"/>
      <c r="AS73" s="911"/>
      <c r="AT73" s="911"/>
      <c r="AU73" s="911" t="s">
        <v>604</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590</v>
      </c>
      <c r="C74" s="954"/>
      <c r="D74" s="954"/>
      <c r="E74" s="954"/>
      <c r="F74" s="954"/>
      <c r="G74" s="954"/>
      <c r="H74" s="954"/>
      <c r="I74" s="954"/>
      <c r="J74" s="954"/>
      <c r="K74" s="954"/>
      <c r="L74" s="954"/>
      <c r="M74" s="954"/>
      <c r="N74" s="954"/>
      <c r="O74" s="954"/>
      <c r="P74" s="955"/>
      <c r="Q74" s="956">
        <v>244</v>
      </c>
      <c r="R74" s="911"/>
      <c r="S74" s="911"/>
      <c r="T74" s="911"/>
      <c r="U74" s="911"/>
      <c r="V74" s="911">
        <v>231</v>
      </c>
      <c r="W74" s="911"/>
      <c r="X74" s="911"/>
      <c r="Y74" s="911"/>
      <c r="Z74" s="911"/>
      <c r="AA74" s="911">
        <v>13</v>
      </c>
      <c r="AB74" s="911"/>
      <c r="AC74" s="911"/>
      <c r="AD74" s="911"/>
      <c r="AE74" s="911"/>
      <c r="AF74" s="911">
        <v>13</v>
      </c>
      <c r="AG74" s="911"/>
      <c r="AH74" s="911"/>
      <c r="AI74" s="911"/>
      <c r="AJ74" s="911"/>
      <c r="AK74" s="911">
        <v>36</v>
      </c>
      <c r="AL74" s="911"/>
      <c r="AM74" s="911"/>
      <c r="AN74" s="911"/>
      <c r="AO74" s="911"/>
      <c r="AP74" s="911" t="s">
        <v>582</v>
      </c>
      <c r="AQ74" s="911"/>
      <c r="AR74" s="911"/>
      <c r="AS74" s="911"/>
      <c r="AT74" s="911"/>
      <c r="AU74" s="911" t="s">
        <v>582</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591</v>
      </c>
      <c r="C75" s="954"/>
      <c r="D75" s="954"/>
      <c r="E75" s="954"/>
      <c r="F75" s="954"/>
      <c r="G75" s="954"/>
      <c r="H75" s="954"/>
      <c r="I75" s="954"/>
      <c r="J75" s="954"/>
      <c r="K75" s="954"/>
      <c r="L75" s="954"/>
      <c r="M75" s="954"/>
      <c r="N75" s="954"/>
      <c r="O75" s="954"/>
      <c r="P75" s="955"/>
      <c r="Q75" s="959">
        <v>767604</v>
      </c>
      <c r="R75" s="960"/>
      <c r="S75" s="960"/>
      <c r="T75" s="960"/>
      <c r="U75" s="910"/>
      <c r="V75" s="961">
        <v>751444</v>
      </c>
      <c r="W75" s="960"/>
      <c r="X75" s="960"/>
      <c r="Y75" s="960"/>
      <c r="Z75" s="910"/>
      <c r="AA75" s="961">
        <v>16160</v>
      </c>
      <c r="AB75" s="960"/>
      <c r="AC75" s="960"/>
      <c r="AD75" s="960"/>
      <c r="AE75" s="910"/>
      <c r="AF75" s="961">
        <v>16160</v>
      </c>
      <c r="AG75" s="960"/>
      <c r="AH75" s="960"/>
      <c r="AI75" s="960"/>
      <c r="AJ75" s="910"/>
      <c r="AK75" s="961" t="s">
        <v>602</v>
      </c>
      <c r="AL75" s="960"/>
      <c r="AM75" s="960"/>
      <c r="AN75" s="960"/>
      <c r="AO75" s="910"/>
      <c r="AP75" s="961" t="s">
        <v>582</v>
      </c>
      <c r="AQ75" s="960"/>
      <c r="AR75" s="960"/>
      <c r="AS75" s="960"/>
      <c r="AT75" s="910"/>
      <c r="AU75" s="961" t="s">
        <v>582</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592</v>
      </c>
      <c r="C76" s="954"/>
      <c r="D76" s="954"/>
      <c r="E76" s="954"/>
      <c r="F76" s="954"/>
      <c r="G76" s="954"/>
      <c r="H76" s="954"/>
      <c r="I76" s="954"/>
      <c r="J76" s="954"/>
      <c r="K76" s="954"/>
      <c r="L76" s="954"/>
      <c r="M76" s="954"/>
      <c r="N76" s="954"/>
      <c r="O76" s="954"/>
      <c r="P76" s="955"/>
      <c r="Q76" s="959">
        <v>11887</v>
      </c>
      <c r="R76" s="960"/>
      <c r="S76" s="960"/>
      <c r="T76" s="960"/>
      <c r="U76" s="910"/>
      <c r="V76" s="961">
        <v>11522</v>
      </c>
      <c r="W76" s="960"/>
      <c r="X76" s="960"/>
      <c r="Y76" s="960"/>
      <c r="Z76" s="910"/>
      <c r="AA76" s="961">
        <v>366</v>
      </c>
      <c r="AB76" s="960"/>
      <c r="AC76" s="960"/>
      <c r="AD76" s="960"/>
      <c r="AE76" s="910"/>
      <c r="AF76" s="961">
        <v>366</v>
      </c>
      <c r="AG76" s="960"/>
      <c r="AH76" s="960"/>
      <c r="AI76" s="960"/>
      <c r="AJ76" s="910"/>
      <c r="AK76" s="961" t="s">
        <v>582</v>
      </c>
      <c r="AL76" s="960"/>
      <c r="AM76" s="960"/>
      <c r="AN76" s="960"/>
      <c r="AO76" s="910"/>
      <c r="AP76" s="961" t="s">
        <v>582</v>
      </c>
      <c r="AQ76" s="960"/>
      <c r="AR76" s="960"/>
      <c r="AS76" s="960"/>
      <c r="AT76" s="910"/>
      <c r="AU76" s="961" t="s">
        <v>582</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593</v>
      </c>
      <c r="C77" s="954"/>
      <c r="D77" s="954"/>
      <c r="E77" s="954"/>
      <c r="F77" s="954"/>
      <c r="G77" s="954"/>
      <c r="H77" s="954"/>
      <c r="I77" s="954"/>
      <c r="J77" s="954"/>
      <c r="K77" s="954"/>
      <c r="L77" s="954"/>
      <c r="M77" s="954"/>
      <c r="N77" s="954"/>
      <c r="O77" s="954"/>
      <c r="P77" s="955"/>
      <c r="Q77" s="959">
        <v>59</v>
      </c>
      <c r="R77" s="960"/>
      <c r="S77" s="960"/>
      <c r="T77" s="960"/>
      <c r="U77" s="910"/>
      <c r="V77" s="961">
        <v>59</v>
      </c>
      <c r="W77" s="960"/>
      <c r="X77" s="960"/>
      <c r="Y77" s="960"/>
      <c r="Z77" s="910"/>
      <c r="AA77" s="961" t="s">
        <v>600</v>
      </c>
      <c r="AB77" s="960"/>
      <c r="AC77" s="960"/>
      <c r="AD77" s="960"/>
      <c r="AE77" s="910"/>
      <c r="AF77" s="961" t="s">
        <v>582</v>
      </c>
      <c r="AG77" s="960"/>
      <c r="AH77" s="960"/>
      <c r="AI77" s="960"/>
      <c r="AJ77" s="910"/>
      <c r="AK77" s="961" t="s">
        <v>582</v>
      </c>
      <c r="AL77" s="960"/>
      <c r="AM77" s="960"/>
      <c r="AN77" s="960"/>
      <c r="AO77" s="910"/>
      <c r="AP77" s="961" t="s">
        <v>582</v>
      </c>
      <c r="AQ77" s="960"/>
      <c r="AR77" s="960"/>
      <c r="AS77" s="960"/>
      <c r="AT77" s="910"/>
      <c r="AU77" s="961" t="s">
        <v>582</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594</v>
      </c>
      <c r="C78" s="954"/>
      <c r="D78" s="954"/>
      <c r="E78" s="954"/>
      <c r="F78" s="954"/>
      <c r="G78" s="954"/>
      <c r="H78" s="954"/>
      <c r="I78" s="954"/>
      <c r="J78" s="954"/>
      <c r="K78" s="954"/>
      <c r="L78" s="954"/>
      <c r="M78" s="954"/>
      <c r="N78" s="954"/>
      <c r="O78" s="954"/>
      <c r="P78" s="955"/>
      <c r="Q78" s="956">
        <v>183</v>
      </c>
      <c r="R78" s="911"/>
      <c r="S78" s="911"/>
      <c r="T78" s="911"/>
      <c r="U78" s="911"/>
      <c r="V78" s="911">
        <v>170</v>
      </c>
      <c r="W78" s="911"/>
      <c r="X78" s="911"/>
      <c r="Y78" s="911"/>
      <c r="Z78" s="911"/>
      <c r="AA78" s="911">
        <v>13</v>
      </c>
      <c r="AB78" s="911"/>
      <c r="AC78" s="911"/>
      <c r="AD78" s="911"/>
      <c r="AE78" s="911"/>
      <c r="AF78" s="911">
        <v>13</v>
      </c>
      <c r="AG78" s="911"/>
      <c r="AH78" s="911"/>
      <c r="AI78" s="911"/>
      <c r="AJ78" s="911"/>
      <c r="AK78" s="911" t="s">
        <v>603</v>
      </c>
      <c r="AL78" s="911"/>
      <c r="AM78" s="911"/>
      <c r="AN78" s="911"/>
      <c r="AO78" s="911"/>
      <c r="AP78" s="911" t="s">
        <v>605</v>
      </c>
      <c r="AQ78" s="911"/>
      <c r="AR78" s="911"/>
      <c r="AS78" s="911"/>
      <c r="AT78" s="911"/>
      <c r="AU78" s="911" t="s">
        <v>605</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595</v>
      </c>
      <c r="C79" s="954"/>
      <c r="D79" s="954"/>
      <c r="E79" s="954"/>
      <c r="F79" s="954"/>
      <c r="G79" s="954"/>
      <c r="H79" s="954"/>
      <c r="I79" s="954"/>
      <c r="J79" s="954"/>
      <c r="K79" s="954"/>
      <c r="L79" s="954"/>
      <c r="M79" s="954"/>
      <c r="N79" s="954"/>
      <c r="O79" s="954"/>
      <c r="P79" s="955"/>
      <c r="Q79" s="956">
        <v>291</v>
      </c>
      <c r="R79" s="911"/>
      <c r="S79" s="911"/>
      <c r="T79" s="911"/>
      <c r="U79" s="911"/>
      <c r="V79" s="911">
        <v>277</v>
      </c>
      <c r="W79" s="911"/>
      <c r="X79" s="911"/>
      <c r="Y79" s="911"/>
      <c r="Z79" s="911"/>
      <c r="AA79" s="911">
        <v>13</v>
      </c>
      <c r="AB79" s="911"/>
      <c r="AC79" s="911"/>
      <c r="AD79" s="911"/>
      <c r="AE79" s="911"/>
      <c r="AF79" s="911">
        <v>13</v>
      </c>
      <c r="AG79" s="911"/>
      <c r="AH79" s="911"/>
      <c r="AI79" s="911"/>
      <c r="AJ79" s="911"/>
      <c r="AK79" s="911">
        <v>90</v>
      </c>
      <c r="AL79" s="911"/>
      <c r="AM79" s="911"/>
      <c r="AN79" s="911"/>
      <c r="AO79" s="911"/>
      <c r="AP79" s="911" t="s">
        <v>582</v>
      </c>
      <c r="AQ79" s="911"/>
      <c r="AR79" s="911"/>
      <c r="AS79" s="911"/>
      <c r="AT79" s="911"/>
      <c r="AU79" s="911" t="s">
        <v>582</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596</v>
      </c>
      <c r="C80" s="954"/>
      <c r="D80" s="954"/>
      <c r="E80" s="954"/>
      <c r="F80" s="954"/>
      <c r="G80" s="954"/>
      <c r="H80" s="954"/>
      <c r="I80" s="954"/>
      <c r="J80" s="954"/>
      <c r="K80" s="954"/>
      <c r="L80" s="954"/>
      <c r="M80" s="954"/>
      <c r="N80" s="954"/>
      <c r="O80" s="954"/>
      <c r="P80" s="955"/>
      <c r="Q80" s="956">
        <v>66</v>
      </c>
      <c r="R80" s="911"/>
      <c r="S80" s="911"/>
      <c r="T80" s="911"/>
      <c r="U80" s="911"/>
      <c r="V80" s="911">
        <v>66</v>
      </c>
      <c r="W80" s="911"/>
      <c r="X80" s="911"/>
      <c r="Y80" s="911"/>
      <c r="Z80" s="911"/>
      <c r="AA80" s="911" t="s">
        <v>582</v>
      </c>
      <c r="AB80" s="911"/>
      <c r="AC80" s="911"/>
      <c r="AD80" s="911"/>
      <c r="AE80" s="911"/>
      <c r="AF80" s="911" t="s">
        <v>600</v>
      </c>
      <c r="AG80" s="911"/>
      <c r="AH80" s="911"/>
      <c r="AI80" s="911"/>
      <c r="AJ80" s="911"/>
      <c r="AK80" s="911" t="s">
        <v>582</v>
      </c>
      <c r="AL80" s="911"/>
      <c r="AM80" s="911"/>
      <c r="AN80" s="911"/>
      <c r="AO80" s="911"/>
      <c r="AP80" s="911" t="s">
        <v>600</v>
      </c>
      <c r="AQ80" s="911"/>
      <c r="AR80" s="911"/>
      <c r="AS80" s="911"/>
      <c r="AT80" s="911"/>
      <c r="AU80" s="911" t="s">
        <v>600</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597</v>
      </c>
      <c r="C81" s="954"/>
      <c r="D81" s="954"/>
      <c r="E81" s="954"/>
      <c r="F81" s="954"/>
      <c r="G81" s="954"/>
      <c r="H81" s="954"/>
      <c r="I81" s="954"/>
      <c r="J81" s="954"/>
      <c r="K81" s="954"/>
      <c r="L81" s="954"/>
      <c r="M81" s="954"/>
      <c r="N81" s="954"/>
      <c r="O81" s="954"/>
      <c r="P81" s="955"/>
      <c r="Q81" s="956">
        <v>102</v>
      </c>
      <c r="R81" s="911"/>
      <c r="S81" s="911"/>
      <c r="T81" s="911"/>
      <c r="U81" s="911"/>
      <c r="V81" s="911">
        <v>101</v>
      </c>
      <c r="W81" s="911"/>
      <c r="X81" s="911"/>
      <c r="Y81" s="911"/>
      <c r="Z81" s="911"/>
      <c r="AA81" s="911">
        <v>1</v>
      </c>
      <c r="AB81" s="911"/>
      <c r="AC81" s="911"/>
      <c r="AD81" s="911"/>
      <c r="AE81" s="911"/>
      <c r="AF81" s="911">
        <v>1</v>
      </c>
      <c r="AG81" s="911"/>
      <c r="AH81" s="911"/>
      <c r="AI81" s="911"/>
      <c r="AJ81" s="911"/>
      <c r="AK81" s="911" t="s">
        <v>603</v>
      </c>
      <c r="AL81" s="911"/>
      <c r="AM81" s="911"/>
      <c r="AN81" s="911"/>
      <c r="AO81" s="911"/>
      <c r="AP81" s="911" t="s">
        <v>582</v>
      </c>
      <c r="AQ81" s="911"/>
      <c r="AR81" s="911"/>
      <c r="AS81" s="911"/>
      <c r="AT81" s="911"/>
      <c r="AU81" s="911" t="s">
        <v>582</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t="s">
        <v>598</v>
      </c>
      <c r="C82" s="954"/>
      <c r="D82" s="954"/>
      <c r="E82" s="954"/>
      <c r="F82" s="954"/>
      <c r="G82" s="954"/>
      <c r="H82" s="954"/>
      <c r="I82" s="954"/>
      <c r="J82" s="954"/>
      <c r="K82" s="954"/>
      <c r="L82" s="954"/>
      <c r="M82" s="954"/>
      <c r="N82" s="954"/>
      <c r="O82" s="954"/>
      <c r="P82" s="955"/>
      <c r="Q82" s="956">
        <v>3830</v>
      </c>
      <c r="R82" s="911"/>
      <c r="S82" s="911"/>
      <c r="T82" s="911"/>
      <c r="U82" s="911"/>
      <c r="V82" s="911">
        <v>3387</v>
      </c>
      <c r="W82" s="911"/>
      <c r="X82" s="911"/>
      <c r="Y82" s="911"/>
      <c r="Z82" s="911"/>
      <c r="AA82" s="911">
        <v>444</v>
      </c>
      <c r="AB82" s="911"/>
      <c r="AC82" s="911"/>
      <c r="AD82" s="911"/>
      <c r="AE82" s="911"/>
      <c r="AF82" s="911">
        <v>2211</v>
      </c>
      <c r="AG82" s="911"/>
      <c r="AH82" s="911"/>
      <c r="AI82" s="911"/>
      <c r="AJ82" s="911"/>
      <c r="AK82" s="911" t="s">
        <v>582</v>
      </c>
      <c r="AL82" s="911"/>
      <c r="AM82" s="911"/>
      <c r="AN82" s="911"/>
      <c r="AO82" s="911"/>
      <c r="AP82" s="911">
        <v>8226</v>
      </c>
      <c r="AQ82" s="911"/>
      <c r="AR82" s="911"/>
      <c r="AS82" s="911"/>
      <c r="AT82" s="911"/>
      <c r="AU82" s="911" t="s">
        <v>582</v>
      </c>
      <c r="AV82" s="911"/>
      <c r="AW82" s="911"/>
      <c r="AX82" s="911"/>
      <c r="AY82" s="911"/>
      <c r="AZ82" s="957" t="s">
        <v>606</v>
      </c>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t="s">
        <v>599</v>
      </c>
      <c r="C83" s="954"/>
      <c r="D83" s="954"/>
      <c r="E83" s="954"/>
      <c r="F83" s="954"/>
      <c r="G83" s="954"/>
      <c r="H83" s="954"/>
      <c r="I83" s="954"/>
      <c r="J83" s="954"/>
      <c r="K83" s="954"/>
      <c r="L83" s="954"/>
      <c r="M83" s="954"/>
      <c r="N83" s="954"/>
      <c r="O83" s="954"/>
      <c r="P83" s="955"/>
      <c r="Q83" s="956">
        <v>246</v>
      </c>
      <c r="R83" s="911"/>
      <c r="S83" s="911"/>
      <c r="T83" s="911"/>
      <c r="U83" s="911"/>
      <c r="V83" s="911">
        <v>148</v>
      </c>
      <c r="W83" s="911"/>
      <c r="X83" s="911"/>
      <c r="Y83" s="911"/>
      <c r="Z83" s="911"/>
      <c r="AA83" s="911">
        <v>97</v>
      </c>
      <c r="AB83" s="911"/>
      <c r="AC83" s="911"/>
      <c r="AD83" s="911"/>
      <c r="AE83" s="911"/>
      <c r="AF83" s="911">
        <v>97</v>
      </c>
      <c r="AG83" s="911"/>
      <c r="AH83" s="911"/>
      <c r="AI83" s="911"/>
      <c r="AJ83" s="911"/>
      <c r="AK83" s="911" t="s">
        <v>582</v>
      </c>
      <c r="AL83" s="911"/>
      <c r="AM83" s="911"/>
      <c r="AN83" s="911"/>
      <c r="AO83" s="911"/>
      <c r="AP83" s="911" t="s">
        <v>582</v>
      </c>
      <c r="AQ83" s="911"/>
      <c r="AR83" s="911"/>
      <c r="AS83" s="911"/>
      <c r="AT83" s="911"/>
      <c r="AU83" s="911" t="s">
        <v>582</v>
      </c>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420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22063</v>
      </c>
      <c r="AG88" s="922"/>
      <c r="AH88" s="922"/>
      <c r="AI88" s="922"/>
      <c r="AJ88" s="922"/>
      <c r="AK88" s="919"/>
      <c r="AL88" s="919"/>
      <c r="AM88" s="919"/>
      <c r="AN88" s="919"/>
      <c r="AO88" s="919"/>
      <c r="AP88" s="922">
        <v>9773</v>
      </c>
      <c r="AQ88" s="922"/>
      <c r="AR88" s="922"/>
      <c r="AS88" s="922"/>
      <c r="AT88" s="922"/>
      <c r="AU88" s="922">
        <v>439</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421</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422</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423</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426</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427</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428</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429</v>
      </c>
      <c r="AB109" s="975"/>
      <c r="AC109" s="975"/>
      <c r="AD109" s="975"/>
      <c r="AE109" s="976"/>
      <c r="AF109" s="974" t="s">
        <v>304</v>
      </c>
      <c r="AG109" s="975"/>
      <c r="AH109" s="975"/>
      <c r="AI109" s="975"/>
      <c r="AJ109" s="976"/>
      <c r="AK109" s="974" t="s">
        <v>303</v>
      </c>
      <c r="AL109" s="975"/>
      <c r="AM109" s="975"/>
      <c r="AN109" s="975"/>
      <c r="AO109" s="976"/>
      <c r="AP109" s="974" t="s">
        <v>430</v>
      </c>
      <c r="AQ109" s="975"/>
      <c r="AR109" s="975"/>
      <c r="AS109" s="975"/>
      <c r="AT109" s="977"/>
      <c r="AU109" s="994" t="s">
        <v>428</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429</v>
      </c>
      <c r="BR109" s="975"/>
      <c r="BS109" s="975"/>
      <c r="BT109" s="975"/>
      <c r="BU109" s="976"/>
      <c r="BV109" s="974" t="s">
        <v>304</v>
      </c>
      <c r="BW109" s="975"/>
      <c r="BX109" s="975"/>
      <c r="BY109" s="975"/>
      <c r="BZ109" s="976"/>
      <c r="CA109" s="974" t="s">
        <v>303</v>
      </c>
      <c r="CB109" s="975"/>
      <c r="CC109" s="975"/>
      <c r="CD109" s="975"/>
      <c r="CE109" s="976"/>
      <c r="CF109" s="995" t="s">
        <v>430</v>
      </c>
      <c r="CG109" s="995"/>
      <c r="CH109" s="995"/>
      <c r="CI109" s="995"/>
      <c r="CJ109" s="995"/>
      <c r="CK109" s="974" t="s">
        <v>431</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429</v>
      </c>
      <c r="DH109" s="975"/>
      <c r="DI109" s="975"/>
      <c r="DJ109" s="975"/>
      <c r="DK109" s="976"/>
      <c r="DL109" s="974" t="s">
        <v>304</v>
      </c>
      <c r="DM109" s="975"/>
      <c r="DN109" s="975"/>
      <c r="DO109" s="975"/>
      <c r="DP109" s="976"/>
      <c r="DQ109" s="974" t="s">
        <v>303</v>
      </c>
      <c r="DR109" s="975"/>
      <c r="DS109" s="975"/>
      <c r="DT109" s="975"/>
      <c r="DU109" s="976"/>
      <c r="DV109" s="974" t="s">
        <v>430</v>
      </c>
      <c r="DW109" s="975"/>
      <c r="DX109" s="975"/>
      <c r="DY109" s="975"/>
      <c r="DZ109" s="977"/>
    </row>
    <row r="110" spans="1:131" s="246" customFormat="1" ht="26.25" customHeight="1" x14ac:dyDescent="0.15">
      <c r="A110" s="978" t="s">
        <v>432</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1538824</v>
      </c>
      <c r="AB110" s="982"/>
      <c r="AC110" s="982"/>
      <c r="AD110" s="982"/>
      <c r="AE110" s="983"/>
      <c r="AF110" s="984">
        <v>1428094</v>
      </c>
      <c r="AG110" s="982"/>
      <c r="AH110" s="982"/>
      <c r="AI110" s="982"/>
      <c r="AJ110" s="983"/>
      <c r="AK110" s="984">
        <v>1445651</v>
      </c>
      <c r="AL110" s="982"/>
      <c r="AM110" s="982"/>
      <c r="AN110" s="982"/>
      <c r="AO110" s="983"/>
      <c r="AP110" s="985">
        <v>24.2</v>
      </c>
      <c r="AQ110" s="986"/>
      <c r="AR110" s="986"/>
      <c r="AS110" s="986"/>
      <c r="AT110" s="987"/>
      <c r="AU110" s="988" t="s">
        <v>73</v>
      </c>
      <c r="AV110" s="989"/>
      <c r="AW110" s="989"/>
      <c r="AX110" s="989"/>
      <c r="AY110" s="989"/>
      <c r="AZ110" s="1030" t="s">
        <v>433</v>
      </c>
      <c r="BA110" s="979"/>
      <c r="BB110" s="979"/>
      <c r="BC110" s="979"/>
      <c r="BD110" s="979"/>
      <c r="BE110" s="979"/>
      <c r="BF110" s="979"/>
      <c r="BG110" s="979"/>
      <c r="BH110" s="979"/>
      <c r="BI110" s="979"/>
      <c r="BJ110" s="979"/>
      <c r="BK110" s="979"/>
      <c r="BL110" s="979"/>
      <c r="BM110" s="979"/>
      <c r="BN110" s="979"/>
      <c r="BO110" s="979"/>
      <c r="BP110" s="980"/>
      <c r="BQ110" s="1016">
        <v>16677580</v>
      </c>
      <c r="BR110" s="1017"/>
      <c r="BS110" s="1017"/>
      <c r="BT110" s="1017"/>
      <c r="BU110" s="1017"/>
      <c r="BV110" s="1017">
        <v>16021615</v>
      </c>
      <c r="BW110" s="1017"/>
      <c r="BX110" s="1017"/>
      <c r="BY110" s="1017"/>
      <c r="BZ110" s="1017"/>
      <c r="CA110" s="1017">
        <v>15059261</v>
      </c>
      <c r="CB110" s="1017"/>
      <c r="CC110" s="1017"/>
      <c r="CD110" s="1017"/>
      <c r="CE110" s="1017"/>
      <c r="CF110" s="1031">
        <v>252.1</v>
      </c>
      <c r="CG110" s="1032"/>
      <c r="CH110" s="1032"/>
      <c r="CI110" s="1032"/>
      <c r="CJ110" s="1032"/>
      <c r="CK110" s="1033" t="s">
        <v>434</v>
      </c>
      <c r="CL110" s="1034"/>
      <c r="CM110" s="1013" t="s">
        <v>435</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411</v>
      </c>
      <c r="DH110" s="1017"/>
      <c r="DI110" s="1017"/>
      <c r="DJ110" s="1017"/>
      <c r="DK110" s="1017"/>
      <c r="DL110" s="1017" t="s">
        <v>411</v>
      </c>
      <c r="DM110" s="1017"/>
      <c r="DN110" s="1017"/>
      <c r="DO110" s="1017"/>
      <c r="DP110" s="1017"/>
      <c r="DQ110" s="1017" t="s">
        <v>411</v>
      </c>
      <c r="DR110" s="1017"/>
      <c r="DS110" s="1017"/>
      <c r="DT110" s="1017"/>
      <c r="DU110" s="1017"/>
      <c r="DV110" s="1018" t="s">
        <v>411</v>
      </c>
      <c r="DW110" s="1018"/>
      <c r="DX110" s="1018"/>
      <c r="DY110" s="1018"/>
      <c r="DZ110" s="1019"/>
    </row>
    <row r="111" spans="1:131" s="246" customFormat="1" ht="26.25" customHeight="1" x14ac:dyDescent="0.15">
      <c r="A111" s="1020" t="s">
        <v>436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127</v>
      </c>
      <c r="AB111" s="1024"/>
      <c r="AC111" s="1024"/>
      <c r="AD111" s="1024"/>
      <c r="AE111" s="1025"/>
      <c r="AF111" s="1026" t="s">
        <v>127</v>
      </c>
      <c r="AG111" s="1024"/>
      <c r="AH111" s="1024"/>
      <c r="AI111" s="1024"/>
      <c r="AJ111" s="1025"/>
      <c r="AK111" s="1026" t="s">
        <v>127</v>
      </c>
      <c r="AL111" s="1024"/>
      <c r="AM111" s="1024"/>
      <c r="AN111" s="1024"/>
      <c r="AO111" s="1025"/>
      <c r="AP111" s="1027" t="s">
        <v>437</v>
      </c>
      <c r="AQ111" s="1028"/>
      <c r="AR111" s="1028"/>
      <c r="AS111" s="1028"/>
      <c r="AT111" s="1029"/>
      <c r="AU111" s="990"/>
      <c r="AV111" s="991"/>
      <c r="AW111" s="991"/>
      <c r="AX111" s="991"/>
      <c r="AY111" s="991"/>
      <c r="AZ111" s="1039" t="s">
        <v>438</v>
      </c>
      <c r="BA111" s="1040"/>
      <c r="BB111" s="1040"/>
      <c r="BC111" s="1040"/>
      <c r="BD111" s="1040"/>
      <c r="BE111" s="1040"/>
      <c r="BF111" s="1040"/>
      <c r="BG111" s="1040"/>
      <c r="BH111" s="1040"/>
      <c r="BI111" s="1040"/>
      <c r="BJ111" s="1040"/>
      <c r="BK111" s="1040"/>
      <c r="BL111" s="1040"/>
      <c r="BM111" s="1040"/>
      <c r="BN111" s="1040"/>
      <c r="BO111" s="1040"/>
      <c r="BP111" s="1041"/>
      <c r="BQ111" s="1009">
        <v>108588</v>
      </c>
      <c r="BR111" s="1010"/>
      <c r="BS111" s="1010"/>
      <c r="BT111" s="1010"/>
      <c r="BU111" s="1010"/>
      <c r="BV111" s="1010">
        <v>103611</v>
      </c>
      <c r="BW111" s="1010"/>
      <c r="BX111" s="1010"/>
      <c r="BY111" s="1010"/>
      <c r="BZ111" s="1010"/>
      <c r="CA111" s="1010">
        <v>98558</v>
      </c>
      <c r="CB111" s="1010"/>
      <c r="CC111" s="1010"/>
      <c r="CD111" s="1010"/>
      <c r="CE111" s="1010"/>
      <c r="CF111" s="1004">
        <v>1.6</v>
      </c>
      <c r="CG111" s="1005"/>
      <c r="CH111" s="1005"/>
      <c r="CI111" s="1005"/>
      <c r="CJ111" s="1005"/>
      <c r="CK111" s="1035"/>
      <c r="CL111" s="1036"/>
      <c r="CM111" s="1006" t="s">
        <v>439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127</v>
      </c>
      <c r="DH111" s="1010"/>
      <c r="DI111" s="1010"/>
      <c r="DJ111" s="1010"/>
      <c r="DK111" s="1010"/>
      <c r="DL111" s="1010" t="s">
        <v>127</v>
      </c>
      <c r="DM111" s="1010"/>
      <c r="DN111" s="1010"/>
      <c r="DO111" s="1010"/>
      <c r="DP111" s="1010"/>
      <c r="DQ111" s="1010" t="s">
        <v>127</v>
      </c>
      <c r="DR111" s="1010"/>
      <c r="DS111" s="1010"/>
      <c r="DT111" s="1010"/>
      <c r="DU111" s="1010"/>
      <c r="DV111" s="1011" t="s">
        <v>127</v>
      </c>
      <c r="DW111" s="1011"/>
      <c r="DX111" s="1011"/>
      <c r="DY111" s="1011"/>
      <c r="DZ111" s="1012"/>
    </row>
    <row r="112" spans="1:131" s="246" customFormat="1" ht="26.25" customHeight="1" x14ac:dyDescent="0.15">
      <c r="A112" s="1042" t="s">
        <v>440</v>
      </c>
      <c r="B112" s="1043"/>
      <c r="C112" s="1040" t="s">
        <v>441</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127</v>
      </c>
      <c r="AB112" s="1049"/>
      <c r="AC112" s="1049"/>
      <c r="AD112" s="1049"/>
      <c r="AE112" s="1050"/>
      <c r="AF112" s="1051" t="s">
        <v>127</v>
      </c>
      <c r="AG112" s="1049"/>
      <c r="AH112" s="1049"/>
      <c r="AI112" s="1049"/>
      <c r="AJ112" s="1050"/>
      <c r="AK112" s="1051" t="s">
        <v>127</v>
      </c>
      <c r="AL112" s="1049"/>
      <c r="AM112" s="1049"/>
      <c r="AN112" s="1049"/>
      <c r="AO112" s="1050"/>
      <c r="AP112" s="1052" t="s">
        <v>437</v>
      </c>
      <c r="AQ112" s="1053"/>
      <c r="AR112" s="1053"/>
      <c r="AS112" s="1053"/>
      <c r="AT112" s="1054"/>
      <c r="AU112" s="990"/>
      <c r="AV112" s="991"/>
      <c r="AW112" s="991"/>
      <c r="AX112" s="991"/>
      <c r="AY112" s="991"/>
      <c r="AZ112" s="1039" t="s">
        <v>442</v>
      </c>
      <c r="BA112" s="1040"/>
      <c r="BB112" s="1040"/>
      <c r="BC112" s="1040"/>
      <c r="BD112" s="1040"/>
      <c r="BE112" s="1040"/>
      <c r="BF112" s="1040"/>
      <c r="BG112" s="1040"/>
      <c r="BH112" s="1040"/>
      <c r="BI112" s="1040"/>
      <c r="BJ112" s="1040"/>
      <c r="BK112" s="1040"/>
      <c r="BL112" s="1040"/>
      <c r="BM112" s="1040"/>
      <c r="BN112" s="1040"/>
      <c r="BO112" s="1040"/>
      <c r="BP112" s="1041"/>
      <c r="BQ112" s="1009">
        <v>11981920</v>
      </c>
      <c r="BR112" s="1010"/>
      <c r="BS112" s="1010"/>
      <c r="BT112" s="1010"/>
      <c r="BU112" s="1010"/>
      <c r="BV112" s="1010">
        <v>12228410</v>
      </c>
      <c r="BW112" s="1010"/>
      <c r="BX112" s="1010"/>
      <c r="BY112" s="1010"/>
      <c r="BZ112" s="1010"/>
      <c r="CA112" s="1010">
        <v>11260840</v>
      </c>
      <c r="CB112" s="1010"/>
      <c r="CC112" s="1010"/>
      <c r="CD112" s="1010"/>
      <c r="CE112" s="1010"/>
      <c r="CF112" s="1004">
        <v>188.5</v>
      </c>
      <c r="CG112" s="1005"/>
      <c r="CH112" s="1005"/>
      <c r="CI112" s="1005"/>
      <c r="CJ112" s="1005"/>
      <c r="CK112" s="1035"/>
      <c r="CL112" s="1036"/>
      <c r="CM112" s="1006" t="s">
        <v>443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127</v>
      </c>
      <c r="DH112" s="1010"/>
      <c r="DI112" s="1010"/>
      <c r="DJ112" s="1010"/>
      <c r="DK112" s="1010"/>
      <c r="DL112" s="1010" t="s">
        <v>437</v>
      </c>
      <c r="DM112" s="1010"/>
      <c r="DN112" s="1010"/>
      <c r="DO112" s="1010"/>
      <c r="DP112" s="1010"/>
      <c r="DQ112" s="1010" t="s">
        <v>127</v>
      </c>
      <c r="DR112" s="1010"/>
      <c r="DS112" s="1010"/>
      <c r="DT112" s="1010"/>
      <c r="DU112" s="1010"/>
      <c r="DV112" s="1011" t="s">
        <v>127</v>
      </c>
      <c r="DW112" s="1011"/>
      <c r="DX112" s="1011"/>
      <c r="DY112" s="1011"/>
      <c r="DZ112" s="1012"/>
    </row>
    <row r="113" spans="1:130" s="246" customFormat="1" ht="26.25" customHeight="1" x14ac:dyDescent="0.15">
      <c r="A113" s="1044"/>
      <c r="B113" s="1045"/>
      <c r="C113" s="1040" t="s">
        <v>444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782830</v>
      </c>
      <c r="AB113" s="1024"/>
      <c r="AC113" s="1024"/>
      <c r="AD113" s="1024"/>
      <c r="AE113" s="1025"/>
      <c r="AF113" s="1026">
        <v>885795</v>
      </c>
      <c r="AG113" s="1024"/>
      <c r="AH113" s="1024"/>
      <c r="AI113" s="1024"/>
      <c r="AJ113" s="1025"/>
      <c r="AK113" s="1026">
        <v>772994</v>
      </c>
      <c r="AL113" s="1024"/>
      <c r="AM113" s="1024"/>
      <c r="AN113" s="1024"/>
      <c r="AO113" s="1025"/>
      <c r="AP113" s="1027">
        <v>12.9</v>
      </c>
      <c r="AQ113" s="1028"/>
      <c r="AR113" s="1028"/>
      <c r="AS113" s="1028"/>
      <c r="AT113" s="1029"/>
      <c r="AU113" s="990"/>
      <c r="AV113" s="991"/>
      <c r="AW113" s="991"/>
      <c r="AX113" s="991"/>
      <c r="AY113" s="991"/>
      <c r="AZ113" s="1039" t="s">
        <v>445</v>
      </c>
      <c r="BA113" s="1040"/>
      <c r="BB113" s="1040"/>
      <c r="BC113" s="1040"/>
      <c r="BD113" s="1040"/>
      <c r="BE113" s="1040"/>
      <c r="BF113" s="1040"/>
      <c r="BG113" s="1040"/>
      <c r="BH113" s="1040"/>
      <c r="BI113" s="1040"/>
      <c r="BJ113" s="1040"/>
      <c r="BK113" s="1040"/>
      <c r="BL113" s="1040"/>
      <c r="BM113" s="1040"/>
      <c r="BN113" s="1040"/>
      <c r="BO113" s="1040"/>
      <c r="BP113" s="1041"/>
      <c r="BQ113" s="1009">
        <v>296911</v>
      </c>
      <c r="BR113" s="1010"/>
      <c r="BS113" s="1010"/>
      <c r="BT113" s="1010"/>
      <c r="BU113" s="1010"/>
      <c r="BV113" s="1010">
        <v>283912</v>
      </c>
      <c r="BW113" s="1010"/>
      <c r="BX113" s="1010"/>
      <c r="BY113" s="1010"/>
      <c r="BZ113" s="1010"/>
      <c r="CA113" s="1010">
        <v>439591</v>
      </c>
      <c r="CB113" s="1010"/>
      <c r="CC113" s="1010"/>
      <c r="CD113" s="1010"/>
      <c r="CE113" s="1010"/>
      <c r="CF113" s="1004">
        <v>7.4</v>
      </c>
      <c r="CG113" s="1005"/>
      <c r="CH113" s="1005"/>
      <c r="CI113" s="1005"/>
      <c r="CJ113" s="1005"/>
      <c r="CK113" s="1035"/>
      <c r="CL113" s="1036"/>
      <c r="CM113" s="1006" t="s">
        <v>446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v>108588</v>
      </c>
      <c r="DH113" s="1049"/>
      <c r="DI113" s="1049"/>
      <c r="DJ113" s="1049"/>
      <c r="DK113" s="1050"/>
      <c r="DL113" s="1051">
        <v>103611</v>
      </c>
      <c r="DM113" s="1049"/>
      <c r="DN113" s="1049"/>
      <c r="DO113" s="1049"/>
      <c r="DP113" s="1050"/>
      <c r="DQ113" s="1051">
        <v>98558</v>
      </c>
      <c r="DR113" s="1049"/>
      <c r="DS113" s="1049"/>
      <c r="DT113" s="1049"/>
      <c r="DU113" s="1050"/>
      <c r="DV113" s="1052">
        <v>1.6</v>
      </c>
      <c r="DW113" s="1053"/>
      <c r="DX113" s="1053"/>
      <c r="DY113" s="1053"/>
      <c r="DZ113" s="1054"/>
    </row>
    <row r="114" spans="1:130" s="246" customFormat="1" ht="26.25" customHeight="1" x14ac:dyDescent="0.15">
      <c r="A114" s="1044"/>
      <c r="B114" s="1045"/>
      <c r="C114" s="1040" t="s">
        <v>447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128874</v>
      </c>
      <c r="AB114" s="1049"/>
      <c r="AC114" s="1049"/>
      <c r="AD114" s="1049"/>
      <c r="AE114" s="1050"/>
      <c r="AF114" s="1051">
        <v>93633</v>
      </c>
      <c r="AG114" s="1049"/>
      <c r="AH114" s="1049"/>
      <c r="AI114" s="1049"/>
      <c r="AJ114" s="1050"/>
      <c r="AK114" s="1051">
        <v>46569</v>
      </c>
      <c r="AL114" s="1049"/>
      <c r="AM114" s="1049"/>
      <c r="AN114" s="1049"/>
      <c r="AO114" s="1050"/>
      <c r="AP114" s="1052">
        <v>0.8</v>
      </c>
      <c r="AQ114" s="1053"/>
      <c r="AR114" s="1053"/>
      <c r="AS114" s="1053"/>
      <c r="AT114" s="1054"/>
      <c r="AU114" s="990"/>
      <c r="AV114" s="991"/>
      <c r="AW114" s="991"/>
      <c r="AX114" s="991"/>
      <c r="AY114" s="991"/>
      <c r="AZ114" s="1039" t="s">
        <v>448</v>
      </c>
      <c r="BA114" s="1040"/>
      <c r="BB114" s="1040"/>
      <c r="BC114" s="1040"/>
      <c r="BD114" s="1040"/>
      <c r="BE114" s="1040"/>
      <c r="BF114" s="1040"/>
      <c r="BG114" s="1040"/>
      <c r="BH114" s="1040"/>
      <c r="BI114" s="1040"/>
      <c r="BJ114" s="1040"/>
      <c r="BK114" s="1040"/>
      <c r="BL114" s="1040"/>
      <c r="BM114" s="1040"/>
      <c r="BN114" s="1040"/>
      <c r="BO114" s="1040"/>
      <c r="BP114" s="1041"/>
      <c r="BQ114" s="1009">
        <v>1208930</v>
      </c>
      <c r="BR114" s="1010"/>
      <c r="BS114" s="1010"/>
      <c r="BT114" s="1010"/>
      <c r="BU114" s="1010"/>
      <c r="BV114" s="1010">
        <v>1098033</v>
      </c>
      <c r="BW114" s="1010"/>
      <c r="BX114" s="1010"/>
      <c r="BY114" s="1010"/>
      <c r="BZ114" s="1010"/>
      <c r="CA114" s="1010">
        <v>1008103</v>
      </c>
      <c r="CB114" s="1010"/>
      <c r="CC114" s="1010"/>
      <c r="CD114" s="1010"/>
      <c r="CE114" s="1010"/>
      <c r="CF114" s="1004">
        <v>16.899999999999999</v>
      </c>
      <c r="CG114" s="1005"/>
      <c r="CH114" s="1005"/>
      <c r="CI114" s="1005"/>
      <c r="CJ114" s="1005"/>
      <c r="CK114" s="1035"/>
      <c r="CL114" s="1036"/>
      <c r="CM114" s="1006" t="s">
        <v>449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127</v>
      </c>
      <c r="DH114" s="1049"/>
      <c r="DI114" s="1049"/>
      <c r="DJ114" s="1049"/>
      <c r="DK114" s="1050"/>
      <c r="DL114" s="1051" t="s">
        <v>127</v>
      </c>
      <c r="DM114" s="1049"/>
      <c r="DN114" s="1049"/>
      <c r="DO114" s="1049"/>
      <c r="DP114" s="1050"/>
      <c r="DQ114" s="1051" t="s">
        <v>127</v>
      </c>
      <c r="DR114" s="1049"/>
      <c r="DS114" s="1049"/>
      <c r="DT114" s="1049"/>
      <c r="DU114" s="1050"/>
      <c r="DV114" s="1052" t="s">
        <v>127</v>
      </c>
      <c r="DW114" s="1053"/>
      <c r="DX114" s="1053"/>
      <c r="DY114" s="1053"/>
      <c r="DZ114" s="1054"/>
    </row>
    <row r="115" spans="1:130" s="246" customFormat="1" ht="26.25" customHeight="1" x14ac:dyDescent="0.15">
      <c r="A115" s="1044"/>
      <c r="B115" s="1045"/>
      <c r="C115" s="1040" t="s">
        <v>450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23499</v>
      </c>
      <c r="AB115" s="1024"/>
      <c r="AC115" s="1024"/>
      <c r="AD115" s="1024"/>
      <c r="AE115" s="1025"/>
      <c r="AF115" s="1026">
        <v>23458</v>
      </c>
      <c r="AG115" s="1024"/>
      <c r="AH115" s="1024"/>
      <c r="AI115" s="1024"/>
      <c r="AJ115" s="1025"/>
      <c r="AK115" s="1026">
        <v>57</v>
      </c>
      <c r="AL115" s="1024"/>
      <c r="AM115" s="1024"/>
      <c r="AN115" s="1024"/>
      <c r="AO115" s="1025"/>
      <c r="AP115" s="1027">
        <v>0</v>
      </c>
      <c r="AQ115" s="1028"/>
      <c r="AR115" s="1028"/>
      <c r="AS115" s="1028"/>
      <c r="AT115" s="1029"/>
      <c r="AU115" s="990"/>
      <c r="AV115" s="991"/>
      <c r="AW115" s="991"/>
      <c r="AX115" s="991"/>
      <c r="AY115" s="991"/>
      <c r="AZ115" s="1039" t="s">
        <v>451</v>
      </c>
      <c r="BA115" s="1040"/>
      <c r="BB115" s="1040"/>
      <c r="BC115" s="1040"/>
      <c r="BD115" s="1040"/>
      <c r="BE115" s="1040"/>
      <c r="BF115" s="1040"/>
      <c r="BG115" s="1040"/>
      <c r="BH115" s="1040"/>
      <c r="BI115" s="1040"/>
      <c r="BJ115" s="1040"/>
      <c r="BK115" s="1040"/>
      <c r="BL115" s="1040"/>
      <c r="BM115" s="1040"/>
      <c r="BN115" s="1040"/>
      <c r="BO115" s="1040"/>
      <c r="BP115" s="1041"/>
      <c r="BQ115" s="1009" t="s">
        <v>452</v>
      </c>
      <c r="BR115" s="1010"/>
      <c r="BS115" s="1010"/>
      <c r="BT115" s="1010"/>
      <c r="BU115" s="1010"/>
      <c r="BV115" s="1010" t="s">
        <v>453</v>
      </c>
      <c r="BW115" s="1010"/>
      <c r="BX115" s="1010"/>
      <c r="BY115" s="1010"/>
      <c r="BZ115" s="1010"/>
      <c r="CA115" s="1010" t="s">
        <v>127</v>
      </c>
      <c r="CB115" s="1010"/>
      <c r="CC115" s="1010"/>
      <c r="CD115" s="1010"/>
      <c r="CE115" s="1010"/>
      <c r="CF115" s="1004" t="s">
        <v>127</v>
      </c>
      <c r="CG115" s="1005"/>
      <c r="CH115" s="1005"/>
      <c r="CI115" s="1005"/>
      <c r="CJ115" s="1005"/>
      <c r="CK115" s="1035"/>
      <c r="CL115" s="1036"/>
      <c r="CM115" s="1039" t="s">
        <v>454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127</v>
      </c>
      <c r="DH115" s="1049"/>
      <c r="DI115" s="1049"/>
      <c r="DJ115" s="1049"/>
      <c r="DK115" s="1050"/>
      <c r="DL115" s="1051" t="s">
        <v>127</v>
      </c>
      <c r="DM115" s="1049"/>
      <c r="DN115" s="1049"/>
      <c r="DO115" s="1049"/>
      <c r="DP115" s="1050"/>
      <c r="DQ115" s="1051" t="s">
        <v>127</v>
      </c>
      <c r="DR115" s="1049"/>
      <c r="DS115" s="1049"/>
      <c r="DT115" s="1049"/>
      <c r="DU115" s="1050"/>
      <c r="DV115" s="1052" t="s">
        <v>127</v>
      </c>
      <c r="DW115" s="1053"/>
      <c r="DX115" s="1053"/>
      <c r="DY115" s="1053"/>
      <c r="DZ115" s="1054"/>
    </row>
    <row r="116" spans="1:130" s="246" customFormat="1" ht="26.25" customHeight="1" x14ac:dyDescent="0.15">
      <c r="A116" s="1046"/>
      <c r="B116" s="1047"/>
      <c r="C116" s="1055" t="s">
        <v>455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100</v>
      </c>
      <c r="AB116" s="1049"/>
      <c r="AC116" s="1049"/>
      <c r="AD116" s="1049"/>
      <c r="AE116" s="1050"/>
      <c r="AF116" s="1051">
        <v>76</v>
      </c>
      <c r="AG116" s="1049"/>
      <c r="AH116" s="1049"/>
      <c r="AI116" s="1049"/>
      <c r="AJ116" s="1050"/>
      <c r="AK116" s="1051">
        <v>54</v>
      </c>
      <c r="AL116" s="1049"/>
      <c r="AM116" s="1049"/>
      <c r="AN116" s="1049"/>
      <c r="AO116" s="1050"/>
      <c r="AP116" s="1052">
        <v>0</v>
      </c>
      <c r="AQ116" s="1053"/>
      <c r="AR116" s="1053"/>
      <c r="AS116" s="1053"/>
      <c r="AT116" s="1054"/>
      <c r="AU116" s="990"/>
      <c r="AV116" s="991"/>
      <c r="AW116" s="991"/>
      <c r="AX116" s="991"/>
      <c r="AY116" s="991"/>
      <c r="AZ116" s="1057" t="s">
        <v>456</v>
      </c>
      <c r="BA116" s="1058"/>
      <c r="BB116" s="1058"/>
      <c r="BC116" s="1058"/>
      <c r="BD116" s="1058"/>
      <c r="BE116" s="1058"/>
      <c r="BF116" s="1058"/>
      <c r="BG116" s="1058"/>
      <c r="BH116" s="1058"/>
      <c r="BI116" s="1058"/>
      <c r="BJ116" s="1058"/>
      <c r="BK116" s="1058"/>
      <c r="BL116" s="1058"/>
      <c r="BM116" s="1058"/>
      <c r="BN116" s="1058"/>
      <c r="BO116" s="1058"/>
      <c r="BP116" s="1059"/>
      <c r="BQ116" s="1009" t="s">
        <v>127</v>
      </c>
      <c r="BR116" s="1010"/>
      <c r="BS116" s="1010"/>
      <c r="BT116" s="1010"/>
      <c r="BU116" s="1010"/>
      <c r="BV116" s="1010" t="s">
        <v>127</v>
      </c>
      <c r="BW116" s="1010"/>
      <c r="BX116" s="1010"/>
      <c r="BY116" s="1010"/>
      <c r="BZ116" s="1010"/>
      <c r="CA116" s="1010" t="s">
        <v>127</v>
      </c>
      <c r="CB116" s="1010"/>
      <c r="CC116" s="1010"/>
      <c r="CD116" s="1010"/>
      <c r="CE116" s="1010"/>
      <c r="CF116" s="1004" t="s">
        <v>437</v>
      </c>
      <c r="CG116" s="1005"/>
      <c r="CH116" s="1005"/>
      <c r="CI116" s="1005"/>
      <c r="CJ116" s="1005"/>
      <c r="CK116" s="1035"/>
      <c r="CL116" s="1036"/>
      <c r="CM116" s="1006" t="s">
        <v>457</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127</v>
      </c>
      <c r="DH116" s="1049"/>
      <c r="DI116" s="1049"/>
      <c r="DJ116" s="1049"/>
      <c r="DK116" s="1050"/>
      <c r="DL116" s="1051" t="s">
        <v>453</v>
      </c>
      <c r="DM116" s="1049"/>
      <c r="DN116" s="1049"/>
      <c r="DO116" s="1049"/>
      <c r="DP116" s="1050"/>
      <c r="DQ116" s="1051" t="s">
        <v>127</v>
      </c>
      <c r="DR116" s="1049"/>
      <c r="DS116" s="1049"/>
      <c r="DT116" s="1049"/>
      <c r="DU116" s="1050"/>
      <c r="DV116" s="1052" t="s">
        <v>127</v>
      </c>
      <c r="DW116" s="1053"/>
      <c r="DX116" s="1053"/>
      <c r="DY116" s="1053"/>
      <c r="DZ116" s="1054"/>
    </row>
    <row r="117" spans="1:130" s="246" customFormat="1" ht="26.25" customHeight="1" x14ac:dyDescent="0.15">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458</v>
      </c>
      <c r="Z117" s="976"/>
      <c r="AA117" s="1066">
        <v>2474127</v>
      </c>
      <c r="AB117" s="1067"/>
      <c r="AC117" s="1067"/>
      <c r="AD117" s="1067"/>
      <c r="AE117" s="1068"/>
      <c r="AF117" s="1069">
        <v>2431056</v>
      </c>
      <c r="AG117" s="1067"/>
      <c r="AH117" s="1067"/>
      <c r="AI117" s="1067"/>
      <c r="AJ117" s="1068"/>
      <c r="AK117" s="1069">
        <v>2265325</v>
      </c>
      <c r="AL117" s="1067"/>
      <c r="AM117" s="1067"/>
      <c r="AN117" s="1067"/>
      <c r="AO117" s="1068"/>
      <c r="AP117" s="1070"/>
      <c r="AQ117" s="1071"/>
      <c r="AR117" s="1071"/>
      <c r="AS117" s="1071"/>
      <c r="AT117" s="1072"/>
      <c r="AU117" s="990"/>
      <c r="AV117" s="991"/>
      <c r="AW117" s="991"/>
      <c r="AX117" s="991"/>
      <c r="AY117" s="991"/>
      <c r="AZ117" s="1057" t="s">
        <v>459</v>
      </c>
      <c r="BA117" s="1058"/>
      <c r="BB117" s="1058"/>
      <c r="BC117" s="1058"/>
      <c r="BD117" s="1058"/>
      <c r="BE117" s="1058"/>
      <c r="BF117" s="1058"/>
      <c r="BG117" s="1058"/>
      <c r="BH117" s="1058"/>
      <c r="BI117" s="1058"/>
      <c r="BJ117" s="1058"/>
      <c r="BK117" s="1058"/>
      <c r="BL117" s="1058"/>
      <c r="BM117" s="1058"/>
      <c r="BN117" s="1058"/>
      <c r="BO117" s="1058"/>
      <c r="BP117" s="1059"/>
      <c r="BQ117" s="1009" t="s">
        <v>127</v>
      </c>
      <c r="BR117" s="1010"/>
      <c r="BS117" s="1010"/>
      <c r="BT117" s="1010"/>
      <c r="BU117" s="1010"/>
      <c r="BV117" s="1010" t="s">
        <v>453</v>
      </c>
      <c r="BW117" s="1010"/>
      <c r="BX117" s="1010"/>
      <c r="BY117" s="1010"/>
      <c r="BZ117" s="1010"/>
      <c r="CA117" s="1010" t="s">
        <v>127</v>
      </c>
      <c r="CB117" s="1010"/>
      <c r="CC117" s="1010"/>
      <c r="CD117" s="1010"/>
      <c r="CE117" s="1010"/>
      <c r="CF117" s="1004" t="s">
        <v>437</v>
      </c>
      <c r="CG117" s="1005"/>
      <c r="CH117" s="1005"/>
      <c r="CI117" s="1005"/>
      <c r="CJ117" s="1005"/>
      <c r="CK117" s="1035"/>
      <c r="CL117" s="1036"/>
      <c r="CM117" s="1006" t="s">
        <v>460</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437</v>
      </c>
      <c r="DH117" s="1049"/>
      <c r="DI117" s="1049"/>
      <c r="DJ117" s="1049"/>
      <c r="DK117" s="1050"/>
      <c r="DL117" s="1051" t="s">
        <v>437</v>
      </c>
      <c r="DM117" s="1049"/>
      <c r="DN117" s="1049"/>
      <c r="DO117" s="1049"/>
      <c r="DP117" s="1050"/>
      <c r="DQ117" s="1051" t="s">
        <v>452</v>
      </c>
      <c r="DR117" s="1049"/>
      <c r="DS117" s="1049"/>
      <c r="DT117" s="1049"/>
      <c r="DU117" s="1050"/>
      <c r="DV117" s="1052" t="s">
        <v>127</v>
      </c>
      <c r="DW117" s="1053"/>
      <c r="DX117" s="1053"/>
      <c r="DY117" s="1053"/>
      <c r="DZ117" s="1054"/>
    </row>
    <row r="118" spans="1:130" s="246" customFormat="1" ht="26.25" customHeight="1" x14ac:dyDescent="0.15">
      <c r="A118" s="994" t="s">
        <v>431</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429</v>
      </c>
      <c r="AB118" s="975"/>
      <c r="AC118" s="975"/>
      <c r="AD118" s="975"/>
      <c r="AE118" s="976"/>
      <c r="AF118" s="974" t="s">
        <v>304</v>
      </c>
      <c r="AG118" s="975"/>
      <c r="AH118" s="975"/>
      <c r="AI118" s="975"/>
      <c r="AJ118" s="976"/>
      <c r="AK118" s="974" t="s">
        <v>303</v>
      </c>
      <c r="AL118" s="975"/>
      <c r="AM118" s="975"/>
      <c r="AN118" s="975"/>
      <c r="AO118" s="976"/>
      <c r="AP118" s="1061" t="s">
        <v>430</v>
      </c>
      <c r="AQ118" s="1062"/>
      <c r="AR118" s="1062"/>
      <c r="AS118" s="1062"/>
      <c r="AT118" s="1063"/>
      <c r="AU118" s="990"/>
      <c r="AV118" s="991"/>
      <c r="AW118" s="991"/>
      <c r="AX118" s="991"/>
      <c r="AY118" s="991"/>
      <c r="AZ118" s="1064" t="s">
        <v>461</v>
      </c>
      <c r="BA118" s="1055"/>
      <c r="BB118" s="1055"/>
      <c r="BC118" s="1055"/>
      <c r="BD118" s="1055"/>
      <c r="BE118" s="1055"/>
      <c r="BF118" s="1055"/>
      <c r="BG118" s="1055"/>
      <c r="BH118" s="1055"/>
      <c r="BI118" s="1055"/>
      <c r="BJ118" s="1055"/>
      <c r="BK118" s="1055"/>
      <c r="BL118" s="1055"/>
      <c r="BM118" s="1055"/>
      <c r="BN118" s="1055"/>
      <c r="BO118" s="1055"/>
      <c r="BP118" s="1056"/>
      <c r="BQ118" s="1087" t="s">
        <v>437</v>
      </c>
      <c r="BR118" s="1088"/>
      <c r="BS118" s="1088"/>
      <c r="BT118" s="1088"/>
      <c r="BU118" s="1088"/>
      <c r="BV118" s="1088" t="s">
        <v>127</v>
      </c>
      <c r="BW118" s="1088"/>
      <c r="BX118" s="1088"/>
      <c r="BY118" s="1088"/>
      <c r="BZ118" s="1088"/>
      <c r="CA118" s="1088" t="s">
        <v>127</v>
      </c>
      <c r="CB118" s="1088"/>
      <c r="CC118" s="1088"/>
      <c r="CD118" s="1088"/>
      <c r="CE118" s="1088"/>
      <c r="CF118" s="1004" t="s">
        <v>127</v>
      </c>
      <c r="CG118" s="1005"/>
      <c r="CH118" s="1005"/>
      <c r="CI118" s="1005"/>
      <c r="CJ118" s="1005"/>
      <c r="CK118" s="1035"/>
      <c r="CL118" s="1036"/>
      <c r="CM118" s="1006" t="s">
        <v>462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437</v>
      </c>
      <c r="DH118" s="1049"/>
      <c r="DI118" s="1049"/>
      <c r="DJ118" s="1049"/>
      <c r="DK118" s="1050"/>
      <c r="DL118" s="1051" t="s">
        <v>453</v>
      </c>
      <c r="DM118" s="1049"/>
      <c r="DN118" s="1049"/>
      <c r="DO118" s="1049"/>
      <c r="DP118" s="1050"/>
      <c r="DQ118" s="1051" t="s">
        <v>452</v>
      </c>
      <c r="DR118" s="1049"/>
      <c r="DS118" s="1049"/>
      <c r="DT118" s="1049"/>
      <c r="DU118" s="1050"/>
      <c r="DV118" s="1052" t="s">
        <v>437</v>
      </c>
      <c r="DW118" s="1053"/>
      <c r="DX118" s="1053"/>
      <c r="DY118" s="1053"/>
      <c r="DZ118" s="1054"/>
    </row>
    <row r="119" spans="1:130" s="246" customFormat="1" ht="26.25" customHeight="1" x14ac:dyDescent="0.15">
      <c r="A119" s="1148" t="s">
        <v>434</v>
      </c>
      <c r="B119" s="1034"/>
      <c r="C119" s="1013" t="s">
        <v>435</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127</v>
      </c>
      <c r="AB119" s="982"/>
      <c r="AC119" s="982"/>
      <c r="AD119" s="982"/>
      <c r="AE119" s="983"/>
      <c r="AF119" s="984" t="s">
        <v>437</v>
      </c>
      <c r="AG119" s="982"/>
      <c r="AH119" s="982"/>
      <c r="AI119" s="982"/>
      <c r="AJ119" s="983"/>
      <c r="AK119" s="984" t="s">
        <v>437</v>
      </c>
      <c r="AL119" s="982"/>
      <c r="AM119" s="982"/>
      <c r="AN119" s="982"/>
      <c r="AO119" s="983"/>
      <c r="AP119" s="985" t="s">
        <v>437</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463</v>
      </c>
      <c r="BP119" s="1096"/>
      <c r="BQ119" s="1087">
        <v>30273929</v>
      </c>
      <c r="BR119" s="1088"/>
      <c r="BS119" s="1088"/>
      <c r="BT119" s="1088"/>
      <c r="BU119" s="1088"/>
      <c r="BV119" s="1088">
        <v>29735581</v>
      </c>
      <c r="BW119" s="1088"/>
      <c r="BX119" s="1088"/>
      <c r="BY119" s="1088"/>
      <c r="BZ119" s="1088"/>
      <c r="CA119" s="1088">
        <v>27866353</v>
      </c>
      <c r="CB119" s="1088"/>
      <c r="CC119" s="1088"/>
      <c r="CD119" s="1088"/>
      <c r="CE119" s="1088"/>
      <c r="CF119" s="1089"/>
      <c r="CG119" s="1090"/>
      <c r="CH119" s="1090"/>
      <c r="CI119" s="1090"/>
      <c r="CJ119" s="1091"/>
      <c r="CK119" s="1037"/>
      <c r="CL119" s="1038"/>
      <c r="CM119" s="1092" t="s">
        <v>464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127</v>
      </c>
      <c r="DH119" s="1074"/>
      <c r="DI119" s="1074"/>
      <c r="DJ119" s="1074"/>
      <c r="DK119" s="1075"/>
      <c r="DL119" s="1073" t="s">
        <v>127</v>
      </c>
      <c r="DM119" s="1074"/>
      <c r="DN119" s="1074"/>
      <c r="DO119" s="1074"/>
      <c r="DP119" s="1075"/>
      <c r="DQ119" s="1073" t="s">
        <v>127</v>
      </c>
      <c r="DR119" s="1074"/>
      <c r="DS119" s="1074"/>
      <c r="DT119" s="1074"/>
      <c r="DU119" s="1075"/>
      <c r="DV119" s="1076" t="s">
        <v>127</v>
      </c>
      <c r="DW119" s="1077"/>
      <c r="DX119" s="1077"/>
      <c r="DY119" s="1077"/>
      <c r="DZ119" s="1078"/>
    </row>
    <row r="120" spans="1:130" s="246" customFormat="1" ht="26.25" customHeight="1" x14ac:dyDescent="0.15">
      <c r="A120" s="1149"/>
      <c r="B120" s="1036"/>
      <c r="C120" s="1006" t="s">
        <v>439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437</v>
      </c>
      <c r="AB120" s="1049"/>
      <c r="AC120" s="1049"/>
      <c r="AD120" s="1049"/>
      <c r="AE120" s="1050"/>
      <c r="AF120" s="1051" t="s">
        <v>437</v>
      </c>
      <c r="AG120" s="1049"/>
      <c r="AH120" s="1049"/>
      <c r="AI120" s="1049"/>
      <c r="AJ120" s="1050"/>
      <c r="AK120" s="1051" t="s">
        <v>453</v>
      </c>
      <c r="AL120" s="1049"/>
      <c r="AM120" s="1049"/>
      <c r="AN120" s="1049"/>
      <c r="AO120" s="1050"/>
      <c r="AP120" s="1052" t="s">
        <v>127</v>
      </c>
      <c r="AQ120" s="1053"/>
      <c r="AR120" s="1053"/>
      <c r="AS120" s="1053"/>
      <c r="AT120" s="1054"/>
      <c r="AU120" s="1079" t="s">
        <v>465</v>
      </c>
      <c r="AV120" s="1080"/>
      <c r="AW120" s="1080"/>
      <c r="AX120" s="1080"/>
      <c r="AY120" s="1081"/>
      <c r="AZ120" s="1030" t="s">
        <v>466</v>
      </c>
      <c r="BA120" s="979"/>
      <c r="BB120" s="979"/>
      <c r="BC120" s="979"/>
      <c r="BD120" s="979"/>
      <c r="BE120" s="979"/>
      <c r="BF120" s="979"/>
      <c r="BG120" s="979"/>
      <c r="BH120" s="979"/>
      <c r="BI120" s="979"/>
      <c r="BJ120" s="979"/>
      <c r="BK120" s="979"/>
      <c r="BL120" s="979"/>
      <c r="BM120" s="979"/>
      <c r="BN120" s="979"/>
      <c r="BO120" s="979"/>
      <c r="BP120" s="980"/>
      <c r="BQ120" s="1016">
        <v>5674198</v>
      </c>
      <c r="BR120" s="1017"/>
      <c r="BS120" s="1017"/>
      <c r="BT120" s="1017"/>
      <c r="BU120" s="1017"/>
      <c r="BV120" s="1017">
        <v>5750055</v>
      </c>
      <c r="BW120" s="1017"/>
      <c r="BX120" s="1017"/>
      <c r="BY120" s="1017"/>
      <c r="BZ120" s="1017"/>
      <c r="CA120" s="1017">
        <v>4993838</v>
      </c>
      <c r="CB120" s="1017"/>
      <c r="CC120" s="1017"/>
      <c r="CD120" s="1017"/>
      <c r="CE120" s="1017"/>
      <c r="CF120" s="1031">
        <v>83.6</v>
      </c>
      <c r="CG120" s="1032"/>
      <c r="CH120" s="1032"/>
      <c r="CI120" s="1032"/>
      <c r="CJ120" s="1032"/>
      <c r="CK120" s="1097" t="s">
        <v>467</v>
      </c>
      <c r="CL120" s="1098"/>
      <c r="CM120" s="1098"/>
      <c r="CN120" s="1098"/>
      <c r="CO120" s="1099"/>
      <c r="CP120" s="1105" t="s">
        <v>468</v>
      </c>
      <c r="CQ120" s="1106"/>
      <c r="CR120" s="1106"/>
      <c r="CS120" s="1106"/>
      <c r="CT120" s="1106"/>
      <c r="CU120" s="1106"/>
      <c r="CV120" s="1106"/>
      <c r="CW120" s="1106"/>
      <c r="CX120" s="1106"/>
      <c r="CY120" s="1106"/>
      <c r="CZ120" s="1106"/>
      <c r="DA120" s="1106"/>
      <c r="DB120" s="1106"/>
      <c r="DC120" s="1106"/>
      <c r="DD120" s="1106"/>
      <c r="DE120" s="1106"/>
      <c r="DF120" s="1107"/>
      <c r="DG120" s="1016">
        <v>8626127</v>
      </c>
      <c r="DH120" s="1017"/>
      <c r="DI120" s="1017"/>
      <c r="DJ120" s="1017"/>
      <c r="DK120" s="1017"/>
      <c r="DL120" s="1017">
        <v>9099168</v>
      </c>
      <c r="DM120" s="1017"/>
      <c r="DN120" s="1017"/>
      <c r="DO120" s="1017"/>
      <c r="DP120" s="1017"/>
      <c r="DQ120" s="1017">
        <v>8594503</v>
      </c>
      <c r="DR120" s="1017"/>
      <c r="DS120" s="1017"/>
      <c r="DT120" s="1017"/>
      <c r="DU120" s="1017"/>
      <c r="DV120" s="1018">
        <v>143.80000000000001</v>
      </c>
      <c r="DW120" s="1018"/>
      <c r="DX120" s="1018"/>
      <c r="DY120" s="1018"/>
      <c r="DZ120" s="1019"/>
    </row>
    <row r="121" spans="1:130" s="246" customFormat="1" ht="26.25" customHeight="1" x14ac:dyDescent="0.15">
      <c r="A121" s="1149"/>
      <c r="B121" s="1036"/>
      <c r="C121" s="1057" t="s">
        <v>469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453</v>
      </c>
      <c r="AB121" s="1049"/>
      <c r="AC121" s="1049"/>
      <c r="AD121" s="1049"/>
      <c r="AE121" s="1050"/>
      <c r="AF121" s="1051" t="s">
        <v>127</v>
      </c>
      <c r="AG121" s="1049"/>
      <c r="AH121" s="1049"/>
      <c r="AI121" s="1049"/>
      <c r="AJ121" s="1050"/>
      <c r="AK121" s="1051" t="s">
        <v>437</v>
      </c>
      <c r="AL121" s="1049"/>
      <c r="AM121" s="1049"/>
      <c r="AN121" s="1049"/>
      <c r="AO121" s="1050"/>
      <c r="AP121" s="1052" t="s">
        <v>437</v>
      </c>
      <c r="AQ121" s="1053"/>
      <c r="AR121" s="1053"/>
      <c r="AS121" s="1053"/>
      <c r="AT121" s="1054"/>
      <c r="AU121" s="1082"/>
      <c r="AV121" s="1083"/>
      <c r="AW121" s="1083"/>
      <c r="AX121" s="1083"/>
      <c r="AY121" s="1084"/>
      <c r="AZ121" s="1039" t="s">
        <v>470</v>
      </c>
      <c r="BA121" s="1040"/>
      <c r="BB121" s="1040"/>
      <c r="BC121" s="1040"/>
      <c r="BD121" s="1040"/>
      <c r="BE121" s="1040"/>
      <c r="BF121" s="1040"/>
      <c r="BG121" s="1040"/>
      <c r="BH121" s="1040"/>
      <c r="BI121" s="1040"/>
      <c r="BJ121" s="1040"/>
      <c r="BK121" s="1040"/>
      <c r="BL121" s="1040"/>
      <c r="BM121" s="1040"/>
      <c r="BN121" s="1040"/>
      <c r="BO121" s="1040"/>
      <c r="BP121" s="1041"/>
      <c r="BQ121" s="1009">
        <v>654483</v>
      </c>
      <c r="BR121" s="1010"/>
      <c r="BS121" s="1010"/>
      <c r="BT121" s="1010"/>
      <c r="BU121" s="1010"/>
      <c r="BV121" s="1010">
        <v>546277</v>
      </c>
      <c r="BW121" s="1010"/>
      <c r="BX121" s="1010"/>
      <c r="BY121" s="1010"/>
      <c r="BZ121" s="1010"/>
      <c r="CA121" s="1010">
        <v>490969</v>
      </c>
      <c r="CB121" s="1010"/>
      <c r="CC121" s="1010"/>
      <c r="CD121" s="1010"/>
      <c r="CE121" s="1010"/>
      <c r="CF121" s="1004">
        <v>8.1999999999999993</v>
      </c>
      <c r="CG121" s="1005"/>
      <c r="CH121" s="1005"/>
      <c r="CI121" s="1005"/>
      <c r="CJ121" s="1005"/>
      <c r="CK121" s="1100"/>
      <c r="CL121" s="1101"/>
      <c r="CM121" s="1101"/>
      <c r="CN121" s="1101"/>
      <c r="CO121" s="1102"/>
      <c r="CP121" s="1110" t="s">
        <v>471</v>
      </c>
      <c r="CQ121" s="1111"/>
      <c r="CR121" s="1111"/>
      <c r="CS121" s="1111"/>
      <c r="CT121" s="1111"/>
      <c r="CU121" s="1111"/>
      <c r="CV121" s="1111"/>
      <c r="CW121" s="1111"/>
      <c r="CX121" s="1111"/>
      <c r="CY121" s="1111"/>
      <c r="CZ121" s="1111"/>
      <c r="DA121" s="1111"/>
      <c r="DB121" s="1111"/>
      <c r="DC121" s="1111"/>
      <c r="DD121" s="1111"/>
      <c r="DE121" s="1111"/>
      <c r="DF121" s="1112"/>
      <c r="DG121" s="1009">
        <v>2609801</v>
      </c>
      <c r="DH121" s="1010"/>
      <c r="DI121" s="1010"/>
      <c r="DJ121" s="1010"/>
      <c r="DK121" s="1010"/>
      <c r="DL121" s="1010">
        <v>2424477</v>
      </c>
      <c r="DM121" s="1010"/>
      <c r="DN121" s="1010"/>
      <c r="DO121" s="1010"/>
      <c r="DP121" s="1010"/>
      <c r="DQ121" s="1010">
        <v>2056887</v>
      </c>
      <c r="DR121" s="1010"/>
      <c r="DS121" s="1010"/>
      <c r="DT121" s="1010"/>
      <c r="DU121" s="1010"/>
      <c r="DV121" s="1011">
        <v>34.4</v>
      </c>
      <c r="DW121" s="1011"/>
      <c r="DX121" s="1011"/>
      <c r="DY121" s="1011"/>
      <c r="DZ121" s="1012"/>
    </row>
    <row r="122" spans="1:130" s="246" customFormat="1" ht="26.25" customHeight="1" x14ac:dyDescent="0.15">
      <c r="A122" s="1149"/>
      <c r="B122" s="1036"/>
      <c r="C122" s="1006" t="s">
        <v>449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437</v>
      </c>
      <c r="AB122" s="1049"/>
      <c r="AC122" s="1049"/>
      <c r="AD122" s="1049"/>
      <c r="AE122" s="1050"/>
      <c r="AF122" s="1051" t="s">
        <v>127</v>
      </c>
      <c r="AG122" s="1049"/>
      <c r="AH122" s="1049"/>
      <c r="AI122" s="1049"/>
      <c r="AJ122" s="1050"/>
      <c r="AK122" s="1051" t="s">
        <v>437</v>
      </c>
      <c r="AL122" s="1049"/>
      <c r="AM122" s="1049"/>
      <c r="AN122" s="1049"/>
      <c r="AO122" s="1050"/>
      <c r="AP122" s="1052" t="s">
        <v>437</v>
      </c>
      <c r="AQ122" s="1053"/>
      <c r="AR122" s="1053"/>
      <c r="AS122" s="1053"/>
      <c r="AT122" s="1054"/>
      <c r="AU122" s="1082"/>
      <c r="AV122" s="1083"/>
      <c r="AW122" s="1083"/>
      <c r="AX122" s="1083"/>
      <c r="AY122" s="1084"/>
      <c r="AZ122" s="1064" t="s">
        <v>472</v>
      </c>
      <c r="BA122" s="1055"/>
      <c r="BB122" s="1055"/>
      <c r="BC122" s="1055"/>
      <c r="BD122" s="1055"/>
      <c r="BE122" s="1055"/>
      <c r="BF122" s="1055"/>
      <c r="BG122" s="1055"/>
      <c r="BH122" s="1055"/>
      <c r="BI122" s="1055"/>
      <c r="BJ122" s="1055"/>
      <c r="BK122" s="1055"/>
      <c r="BL122" s="1055"/>
      <c r="BM122" s="1055"/>
      <c r="BN122" s="1055"/>
      <c r="BO122" s="1055"/>
      <c r="BP122" s="1056"/>
      <c r="BQ122" s="1087">
        <v>17722761</v>
      </c>
      <c r="BR122" s="1088"/>
      <c r="BS122" s="1088"/>
      <c r="BT122" s="1088"/>
      <c r="BU122" s="1088"/>
      <c r="BV122" s="1088">
        <v>17000049</v>
      </c>
      <c r="BW122" s="1088"/>
      <c r="BX122" s="1088"/>
      <c r="BY122" s="1088"/>
      <c r="BZ122" s="1088"/>
      <c r="CA122" s="1088">
        <v>16257539</v>
      </c>
      <c r="CB122" s="1088"/>
      <c r="CC122" s="1088"/>
      <c r="CD122" s="1088"/>
      <c r="CE122" s="1088"/>
      <c r="CF122" s="1108">
        <v>272.10000000000002</v>
      </c>
      <c r="CG122" s="1109"/>
      <c r="CH122" s="1109"/>
      <c r="CI122" s="1109"/>
      <c r="CJ122" s="1109"/>
      <c r="CK122" s="1100"/>
      <c r="CL122" s="1101"/>
      <c r="CM122" s="1101"/>
      <c r="CN122" s="1101"/>
      <c r="CO122" s="1102"/>
      <c r="CP122" s="1110" t="s">
        <v>405</v>
      </c>
      <c r="CQ122" s="1111"/>
      <c r="CR122" s="1111"/>
      <c r="CS122" s="1111"/>
      <c r="CT122" s="1111"/>
      <c r="CU122" s="1111"/>
      <c r="CV122" s="1111"/>
      <c r="CW122" s="1111"/>
      <c r="CX122" s="1111"/>
      <c r="CY122" s="1111"/>
      <c r="CZ122" s="1111"/>
      <c r="DA122" s="1111"/>
      <c r="DB122" s="1111"/>
      <c r="DC122" s="1111"/>
      <c r="DD122" s="1111"/>
      <c r="DE122" s="1111"/>
      <c r="DF122" s="1112"/>
      <c r="DG122" s="1009">
        <v>745992</v>
      </c>
      <c r="DH122" s="1010"/>
      <c r="DI122" s="1010"/>
      <c r="DJ122" s="1010"/>
      <c r="DK122" s="1010"/>
      <c r="DL122" s="1010">
        <v>704765</v>
      </c>
      <c r="DM122" s="1010"/>
      <c r="DN122" s="1010"/>
      <c r="DO122" s="1010"/>
      <c r="DP122" s="1010"/>
      <c r="DQ122" s="1010">
        <v>609450</v>
      </c>
      <c r="DR122" s="1010"/>
      <c r="DS122" s="1010"/>
      <c r="DT122" s="1010"/>
      <c r="DU122" s="1010"/>
      <c r="DV122" s="1011">
        <v>10.199999999999999</v>
      </c>
      <c r="DW122" s="1011"/>
      <c r="DX122" s="1011"/>
      <c r="DY122" s="1011"/>
      <c r="DZ122" s="1012"/>
    </row>
    <row r="123" spans="1:130" s="246" customFormat="1" ht="26.25" customHeight="1" x14ac:dyDescent="0.15">
      <c r="A123" s="1149"/>
      <c r="B123" s="1036"/>
      <c r="C123" s="1006" t="s">
        <v>457</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453</v>
      </c>
      <c r="AB123" s="1049"/>
      <c r="AC123" s="1049"/>
      <c r="AD123" s="1049"/>
      <c r="AE123" s="1050"/>
      <c r="AF123" s="1051" t="s">
        <v>437</v>
      </c>
      <c r="AG123" s="1049"/>
      <c r="AH123" s="1049"/>
      <c r="AI123" s="1049"/>
      <c r="AJ123" s="1050"/>
      <c r="AK123" s="1051" t="s">
        <v>437</v>
      </c>
      <c r="AL123" s="1049"/>
      <c r="AM123" s="1049"/>
      <c r="AN123" s="1049"/>
      <c r="AO123" s="1050"/>
      <c r="AP123" s="1052" t="s">
        <v>437</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473</v>
      </c>
      <c r="BP123" s="1096"/>
      <c r="BQ123" s="1155">
        <v>24051442</v>
      </c>
      <c r="BR123" s="1156"/>
      <c r="BS123" s="1156"/>
      <c r="BT123" s="1156"/>
      <c r="BU123" s="1156"/>
      <c r="BV123" s="1156">
        <v>23296381</v>
      </c>
      <c r="BW123" s="1156"/>
      <c r="BX123" s="1156"/>
      <c r="BY123" s="1156"/>
      <c r="BZ123" s="1156"/>
      <c r="CA123" s="1156">
        <v>21742346</v>
      </c>
      <c r="CB123" s="1156"/>
      <c r="CC123" s="1156"/>
      <c r="CD123" s="1156"/>
      <c r="CE123" s="1156"/>
      <c r="CF123" s="1089"/>
      <c r="CG123" s="1090"/>
      <c r="CH123" s="1090"/>
      <c r="CI123" s="1090"/>
      <c r="CJ123" s="1091"/>
      <c r="CK123" s="1100"/>
      <c r="CL123" s="1101"/>
      <c r="CM123" s="1101"/>
      <c r="CN123" s="1101"/>
      <c r="CO123" s="1102"/>
      <c r="CP123" s="1110" t="s">
        <v>474</v>
      </c>
      <c r="CQ123" s="1111"/>
      <c r="CR123" s="1111"/>
      <c r="CS123" s="1111"/>
      <c r="CT123" s="1111"/>
      <c r="CU123" s="1111"/>
      <c r="CV123" s="1111"/>
      <c r="CW123" s="1111"/>
      <c r="CX123" s="1111"/>
      <c r="CY123" s="1111"/>
      <c r="CZ123" s="1111"/>
      <c r="DA123" s="1111"/>
      <c r="DB123" s="1111"/>
      <c r="DC123" s="1111"/>
      <c r="DD123" s="1111"/>
      <c r="DE123" s="1111"/>
      <c r="DF123" s="1112"/>
      <c r="DG123" s="1048" t="s">
        <v>127</v>
      </c>
      <c r="DH123" s="1049"/>
      <c r="DI123" s="1049"/>
      <c r="DJ123" s="1049"/>
      <c r="DK123" s="1050"/>
      <c r="DL123" s="1051" t="s">
        <v>127</v>
      </c>
      <c r="DM123" s="1049"/>
      <c r="DN123" s="1049"/>
      <c r="DO123" s="1049"/>
      <c r="DP123" s="1050"/>
      <c r="DQ123" s="1051" t="s">
        <v>475</v>
      </c>
      <c r="DR123" s="1049"/>
      <c r="DS123" s="1049"/>
      <c r="DT123" s="1049"/>
      <c r="DU123" s="1050"/>
      <c r="DV123" s="1052" t="s">
        <v>127</v>
      </c>
      <c r="DW123" s="1053"/>
      <c r="DX123" s="1053"/>
      <c r="DY123" s="1053"/>
      <c r="DZ123" s="1054"/>
    </row>
    <row r="124" spans="1:130" s="246" customFormat="1" ht="26.25" customHeight="1" thickBot="1" x14ac:dyDescent="0.2">
      <c r="A124" s="1149"/>
      <c r="B124" s="1036"/>
      <c r="C124" s="1006" t="s">
        <v>460</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437</v>
      </c>
      <c r="AB124" s="1049"/>
      <c r="AC124" s="1049"/>
      <c r="AD124" s="1049"/>
      <c r="AE124" s="1050"/>
      <c r="AF124" s="1051" t="s">
        <v>127</v>
      </c>
      <c r="AG124" s="1049"/>
      <c r="AH124" s="1049"/>
      <c r="AI124" s="1049"/>
      <c r="AJ124" s="1050"/>
      <c r="AK124" s="1051" t="s">
        <v>475</v>
      </c>
      <c r="AL124" s="1049"/>
      <c r="AM124" s="1049"/>
      <c r="AN124" s="1049"/>
      <c r="AO124" s="1050"/>
      <c r="AP124" s="1052" t="s">
        <v>127</v>
      </c>
      <c r="AQ124" s="1053"/>
      <c r="AR124" s="1053"/>
      <c r="AS124" s="1053"/>
      <c r="AT124" s="1054"/>
      <c r="AU124" s="1151" t="s">
        <v>476</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106.6</v>
      </c>
      <c r="BR124" s="1118"/>
      <c r="BS124" s="1118"/>
      <c r="BT124" s="1118"/>
      <c r="BU124" s="1118"/>
      <c r="BV124" s="1118">
        <v>109.4</v>
      </c>
      <c r="BW124" s="1118"/>
      <c r="BX124" s="1118"/>
      <c r="BY124" s="1118"/>
      <c r="BZ124" s="1118"/>
      <c r="CA124" s="1118">
        <v>102.5</v>
      </c>
      <c r="CB124" s="1118"/>
      <c r="CC124" s="1118"/>
      <c r="CD124" s="1118"/>
      <c r="CE124" s="1118"/>
      <c r="CF124" s="1119"/>
      <c r="CG124" s="1120"/>
      <c r="CH124" s="1120"/>
      <c r="CI124" s="1120"/>
      <c r="CJ124" s="1121"/>
      <c r="CK124" s="1103"/>
      <c r="CL124" s="1103"/>
      <c r="CM124" s="1103"/>
      <c r="CN124" s="1103"/>
      <c r="CO124" s="1104"/>
      <c r="CP124" s="1110" t="s">
        <v>477</v>
      </c>
      <c r="CQ124" s="1111"/>
      <c r="CR124" s="1111"/>
      <c r="CS124" s="1111"/>
      <c r="CT124" s="1111"/>
      <c r="CU124" s="1111"/>
      <c r="CV124" s="1111"/>
      <c r="CW124" s="1111"/>
      <c r="CX124" s="1111"/>
      <c r="CY124" s="1111"/>
      <c r="CZ124" s="1111"/>
      <c r="DA124" s="1111"/>
      <c r="DB124" s="1111"/>
      <c r="DC124" s="1111"/>
      <c r="DD124" s="1111"/>
      <c r="DE124" s="1111"/>
      <c r="DF124" s="1112"/>
      <c r="DG124" s="1095" t="s">
        <v>127</v>
      </c>
      <c r="DH124" s="1074"/>
      <c r="DI124" s="1074"/>
      <c r="DJ124" s="1074"/>
      <c r="DK124" s="1075"/>
      <c r="DL124" s="1073" t="s">
        <v>127</v>
      </c>
      <c r="DM124" s="1074"/>
      <c r="DN124" s="1074"/>
      <c r="DO124" s="1074"/>
      <c r="DP124" s="1075"/>
      <c r="DQ124" s="1073" t="s">
        <v>475</v>
      </c>
      <c r="DR124" s="1074"/>
      <c r="DS124" s="1074"/>
      <c r="DT124" s="1074"/>
      <c r="DU124" s="1075"/>
      <c r="DV124" s="1076" t="s">
        <v>127</v>
      </c>
      <c r="DW124" s="1077"/>
      <c r="DX124" s="1077"/>
      <c r="DY124" s="1077"/>
      <c r="DZ124" s="1078"/>
    </row>
    <row r="125" spans="1:130" s="246" customFormat="1" ht="26.25" customHeight="1" x14ac:dyDescent="0.15">
      <c r="A125" s="1149"/>
      <c r="B125" s="1036"/>
      <c r="C125" s="1006" t="s">
        <v>462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437</v>
      </c>
      <c r="AB125" s="1049"/>
      <c r="AC125" s="1049"/>
      <c r="AD125" s="1049"/>
      <c r="AE125" s="1050"/>
      <c r="AF125" s="1051" t="s">
        <v>437</v>
      </c>
      <c r="AG125" s="1049"/>
      <c r="AH125" s="1049"/>
      <c r="AI125" s="1049"/>
      <c r="AJ125" s="1050"/>
      <c r="AK125" s="1051" t="s">
        <v>127</v>
      </c>
      <c r="AL125" s="1049"/>
      <c r="AM125" s="1049"/>
      <c r="AN125" s="1049"/>
      <c r="AO125" s="1050"/>
      <c r="AP125" s="1052" t="s">
        <v>127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478</v>
      </c>
      <c r="CL125" s="1098"/>
      <c r="CM125" s="1098"/>
      <c r="CN125" s="1098"/>
      <c r="CO125" s="1099"/>
      <c r="CP125" s="1030" t="s">
        <v>479</v>
      </c>
      <c r="CQ125" s="979"/>
      <c r="CR125" s="979"/>
      <c r="CS125" s="979"/>
      <c r="CT125" s="979"/>
      <c r="CU125" s="979"/>
      <c r="CV125" s="979"/>
      <c r="CW125" s="979"/>
      <c r="CX125" s="979"/>
      <c r="CY125" s="979"/>
      <c r="CZ125" s="979"/>
      <c r="DA125" s="979"/>
      <c r="DB125" s="979"/>
      <c r="DC125" s="979"/>
      <c r="DD125" s="979"/>
      <c r="DE125" s="979"/>
      <c r="DF125" s="980"/>
      <c r="DG125" s="1016" t="s">
        <v>127</v>
      </c>
      <c r="DH125" s="1017"/>
      <c r="DI125" s="1017"/>
      <c r="DJ125" s="1017"/>
      <c r="DK125" s="1017"/>
      <c r="DL125" s="1017" t="s">
        <v>437</v>
      </c>
      <c r="DM125" s="1017"/>
      <c r="DN125" s="1017"/>
      <c r="DO125" s="1017"/>
      <c r="DP125" s="1017"/>
      <c r="DQ125" s="1017" t="s">
        <v>437</v>
      </c>
      <c r="DR125" s="1017"/>
      <c r="DS125" s="1017"/>
      <c r="DT125" s="1017"/>
      <c r="DU125" s="1017"/>
      <c r="DV125" s="1018" t="s">
        <v>127</v>
      </c>
      <c r="DW125" s="1018"/>
      <c r="DX125" s="1018"/>
      <c r="DY125" s="1018"/>
      <c r="DZ125" s="1019"/>
    </row>
    <row r="126" spans="1:130" s="246" customFormat="1" ht="26.25" customHeight="1" thickBot="1" x14ac:dyDescent="0.2">
      <c r="A126" s="1149"/>
      <c r="B126" s="1036"/>
      <c r="C126" s="1006" t="s">
        <v>464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437</v>
      </c>
      <c r="AB126" s="1049"/>
      <c r="AC126" s="1049"/>
      <c r="AD126" s="1049"/>
      <c r="AE126" s="1050"/>
      <c r="AF126" s="1051" t="s">
        <v>437</v>
      </c>
      <c r="AG126" s="1049"/>
      <c r="AH126" s="1049"/>
      <c r="AI126" s="1049"/>
      <c r="AJ126" s="1050"/>
      <c r="AK126" s="1051" t="s">
        <v>127</v>
      </c>
      <c r="AL126" s="1049"/>
      <c r="AM126" s="1049"/>
      <c r="AN126" s="1049"/>
      <c r="AO126" s="1050"/>
      <c r="AP126" s="1052" t="s">
        <v>127</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480</v>
      </c>
      <c r="CQ126" s="1040"/>
      <c r="CR126" s="1040"/>
      <c r="CS126" s="1040"/>
      <c r="CT126" s="1040"/>
      <c r="CU126" s="1040"/>
      <c r="CV126" s="1040"/>
      <c r="CW126" s="1040"/>
      <c r="CX126" s="1040"/>
      <c r="CY126" s="1040"/>
      <c r="CZ126" s="1040"/>
      <c r="DA126" s="1040"/>
      <c r="DB126" s="1040"/>
      <c r="DC126" s="1040"/>
      <c r="DD126" s="1040"/>
      <c r="DE126" s="1040"/>
      <c r="DF126" s="1041"/>
      <c r="DG126" s="1009" t="s">
        <v>127</v>
      </c>
      <c r="DH126" s="1010"/>
      <c r="DI126" s="1010"/>
      <c r="DJ126" s="1010"/>
      <c r="DK126" s="1010"/>
      <c r="DL126" s="1010" t="s">
        <v>452</v>
      </c>
      <c r="DM126" s="1010"/>
      <c r="DN126" s="1010"/>
      <c r="DO126" s="1010"/>
      <c r="DP126" s="1010"/>
      <c r="DQ126" s="1010" t="s">
        <v>437</v>
      </c>
      <c r="DR126" s="1010"/>
      <c r="DS126" s="1010"/>
      <c r="DT126" s="1010"/>
      <c r="DU126" s="1010"/>
      <c r="DV126" s="1011" t="s">
        <v>127</v>
      </c>
      <c r="DW126" s="1011"/>
      <c r="DX126" s="1011"/>
      <c r="DY126" s="1011"/>
      <c r="DZ126" s="1012"/>
    </row>
    <row r="127" spans="1:130" s="246" customFormat="1" ht="26.25" customHeight="1" x14ac:dyDescent="0.15">
      <c r="A127" s="1150"/>
      <c r="B127" s="1038"/>
      <c r="C127" s="1092" t="s">
        <v>481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23499</v>
      </c>
      <c r="AB127" s="1049"/>
      <c r="AC127" s="1049"/>
      <c r="AD127" s="1049"/>
      <c r="AE127" s="1050"/>
      <c r="AF127" s="1051">
        <v>23458</v>
      </c>
      <c r="AG127" s="1049"/>
      <c r="AH127" s="1049"/>
      <c r="AI127" s="1049"/>
      <c r="AJ127" s="1050"/>
      <c r="AK127" s="1051">
        <v>57</v>
      </c>
      <c r="AL127" s="1049"/>
      <c r="AM127" s="1049"/>
      <c r="AN127" s="1049"/>
      <c r="AO127" s="1050"/>
      <c r="AP127" s="1052">
        <v>0</v>
      </c>
      <c r="AQ127" s="1053"/>
      <c r="AR127" s="1053"/>
      <c r="AS127" s="1053"/>
      <c r="AT127" s="1054"/>
      <c r="AU127" s="282"/>
      <c r="AV127" s="282"/>
      <c r="AW127" s="282"/>
      <c r="AX127" s="1122" t="s">
        <v>482</v>
      </c>
      <c r="AY127" s="1123"/>
      <c r="AZ127" s="1123"/>
      <c r="BA127" s="1123"/>
      <c r="BB127" s="1123"/>
      <c r="BC127" s="1123"/>
      <c r="BD127" s="1123"/>
      <c r="BE127" s="1124"/>
      <c r="BF127" s="1125" t="s">
        <v>483</v>
      </c>
      <c r="BG127" s="1123"/>
      <c r="BH127" s="1123"/>
      <c r="BI127" s="1123"/>
      <c r="BJ127" s="1123"/>
      <c r="BK127" s="1123"/>
      <c r="BL127" s="1124"/>
      <c r="BM127" s="1125" t="s">
        <v>484</v>
      </c>
      <c r="BN127" s="1123"/>
      <c r="BO127" s="1123"/>
      <c r="BP127" s="1123"/>
      <c r="BQ127" s="1123"/>
      <c r="BR127" s="1123"/>
      <c r="BS127" s="1124"/>
      <c r="BT127" s="1125" t="s">
        <v>485</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486</v>
      </c>
      <c r="CQ127" s="1040"/>
      <c r="CR127" s="1040"/>
      <c r="CS127" s="1040"/>
      <c r="CT127" s="1040"/>
      <c r="CU127" s="1040"/>
      <c r="CV127" s="1040"/>
      <c r="CW127" s="1040"/>
      <c r="CX127" s="1040"/>
      <c r="CY127" s="1040"/>
      <c r="CZ127" s="1040"/>
      <c r="DA127" s="1040"/>
      <c r="DB127" s="1040"/>
      <c r="DC127" s="1040"/>
      <c r="DD127" s="1040"/>
      <c r="DE127" s="1040"/>
      <c r="DF127" s="1041"/>
      <c r="DG127" s="1009" t="s">
        <v>437</v>
      </c>
      <c r="DH127" s="1010"/>
      <c r="DI127" s="1010"/>
      <c r="DJ127" s="1010"/>
      <c r="DK127" s="1010"/>
      <c r="DL127" s="1010" t="s">
        <v>127</v>
      </c>
      <c r="DM127" s="1010"/>
      <c r="DN127" s="1010"/>
      <c r="DO127" s="1010"/>
      <c r="DP127" s="1010"/>
      <c r="DQ127" s="1010" t="s">
        <v>437</v>
      </c>
      <c r="DR127" s="1010"/>
      <c r="DS127" s="1010"/>
      <c r="DT127" s="1010"/>
      <c r="DU127" s="1010"/>
      <c r="DV127" s="1011" t="s">
        <v>127</v>
      </c>
      <c r="DW127" s="1011"/>
      <c r="DX127" s="1011"/>
      <c r="DY127" s="1011"/>
      <c r="DZ127" s="1012"/>
    </row>
    <row r="128" spans="1:130" s="246" customFormat="1" ht="26.25" customHeight="1" thickBot="1" x14ac:dyDescent="0.2">
      <c r="A128" s="1133" t="s">
        <v>487</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488</v>
      </c>
      <c r="X128" s="1135"/>
      <c r="Y128" s="1135"/>
      <c r="Z128" s="1136"/>
      <c r="AA128" s="1137">
        <v>54526</v>
      </c>
      <c r="AB128" s="1138"/>
      <c r="AC128" s="1138"/>
      <c r="AD128" s="1138"/>
      <c r="AE128" s="1139"/>
      <c r="AF128" s="1140">
        <v>56976</v>
      </c>
      <c r="AG128" s="1138"/>
      <c r="AH128" s="1138"/>
      <c r="AI128" s="1138"/>
      <c r="AJ128" s="1139"/>
      <c r="AK128" s="1140">
        <v>50593</v>
      </c>
      <c r="AL128" s="1138"/>
      <c r="AM128" s="1138"/>
      <c r="AN128" s="1138"/>
      <c r="AO128" s="1139"/>
      <c r="AP128" s="1141"/>
      <c r="AQ128" s="1142"/>
      <c r="AR128" s="1142"/>
      <c r="AS128" s="1142"/>
      <c r="AT128" s="1143"/>
      <c r="AU128" s="282"/>
      <c r="AV128" s="282"/>
      <c r="AW128" s="282"/>
      <c r="AX128" s="978" t="s">
        <v>489</v>
      </c>
      <c r="AY128" s="979"/>
      <c r="AZ128" s="979"/>
      <c r="BA128" s="979"/>
      <c r="BB128" s="979"/>
      <c r="BC128" s="979"/>
      <c r="BD128" s="979"/>
      <c r="BE128" s="980"/>
      <c r="BF128" s="1144" t="s">
        <v>127</v>
      </c>
      <c r="BG128" s="1145"/>
      <c r="BH128" s="1145"/>
      <c r="BI128" s="1145"/>
      <c r="BJ128" s="1145"/>
      <c r="BK128" s="1145"/>
      <c r="BL128" s="1146"/>
      <c r="BM128" s="1144">
        <v>13.89</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490</v>
      </c>
      <c r="CQ128" s="1127"/>
      <c r="CR128" s="1127"/>
      <c r="CS128" s="1127"/>
      <c r="CT128" s="1127"/>
      <c r="CU128" s="1127"/>
      <c r="CV128" s="1127"/>
      <c r="CW128" s="1127"/>
      <c r="CX128" s="1127"/>
      <c r="CY128" s="1127"/>
      <c r="CZ128" s="1127"/>
      <c r="DA128" s="1127"/>
      <c r="DB128" s="1127"/>
      <c r="DC128" s="1127"/>
      <c r="DD128" s="1127"/>
      <c r="DE128" s="1127"/>
      <c r="DF128" s="1128"/>
      <c r="DG128" s="1129" t="s">
        <v>452</v>
      </c>
      <c r="DH128" s="1130"/>
      <c r="DI128" s="1130"/>
      <c r="DJ128" s="1130"/>
      <c r="DK128" s="1130"/>
      <c r="DL128" s="1130" t="s">
        <v>475</v>
      </c>
      <c r="DM128" s="1130"/>
      <c r="DN128" s="1130"/>
      <c r="DO128" s="1130"/>
      <c r="DP128" s="1130"/>
      <c r="DQ128" s="1130" t="s">
        <v>475</v>
      </c>
      <c r="DR128" s="1130"/>
      <c r="DS128" s="1130"/>
      <c r="DT128" s="1130"/>
      <c r="DU128" s="1130"/>
      <c r="DV128" s="1131" t="s">
        <v>437</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491</v>
      </c>
      <c r="X129" s="1164"/>
      <c r="Y129" s="1164"/>
      <c r="Z129" s="1165"/>
      <c r="AA129" s="1048">
        <v>7422823</v>
      </c>
      <c r="AB129" s="1049"/>
      <c r="AC129" s="1049"/>
      <c r="AD129" s="1049"/>
      <c r="AE129" s="1050"/>
      <c r="AF129" s="1051">
        <v>7414797</v>
      </c>
      <c r="AG129" s="1049"/>
      <c r="AH129" s="1049"/>
      <c r="AI129" s="1049"/>
      <c r="AJ129" s="1050"/>
      <c r="AK129" s="1051">
        <v>7487796</v>
      </c>
      <c r="AL129" s="1049"/>
      <c r="AM129" s="1049"/>
      <c r="AN129" s="1049"/>
      <c r="AO129" s="1050"/>
      <c r="AP129" s="1166"/>
      <c r="AQ129" s="1167"/>
      <c r="AR129" s="1167"/>
      <c r="AS129" s="1167"/>
      <c r="AT129" s="1168"/>
      <c r="AU129" s="284"/>
      <c r="AV129" s="284"/>
      <c r="AW129" s="284"/>
      <c r="AX129" s="1157" t="s">
        <v>492</v>
      </c>
      <c r="AY129" s="1040"/>
      <c r="AZ129" s="1040"/>
      <c r="BA129" s="1040"/>
      <c r="BB129" s="1040"/>
      <c r="BC129" s="1040"/>
      <c r="BD129" s="1040"/>
      <c r="BE129" s="1041"/>
      <c r="BF129" s="1158" t="s">
        <v>127</v>
      </c>
      <c r="BG129" s="1159"/>
      <c r="BH129" s="1159"/>
      <c r="BI129" s="1159"/>
      <c r="BJ129" s="1159"/>
      <c r="BK129" s="1159"/>
      <c r="BL129" s="1160"/>
      <c r="BM129" s="1158">
        <v>18.89</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493</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494</v>
      </c>
      <c r="X130" s="1164"/>
      <c r="Y130" s="1164"/>
      <c r="Z130" s="1165"/>
      <c r="AA130" s="1048">
        <v>1586285</v>
      </c>
      <c r="AB130" s="1049"/>
      <c r="AC130" s="1049"/>
      <c r="AD130" s="1049"/>
      <c r="AE130" s="1050"/>
      <c r="AF130" s="1051">
        <v>1533932</v>
      </c>
      <c r="AG130" s="1049"/>
      <c r="AH130" s="1049"/>
      <c r="AI130" s="1049"/>
      <c r="AJ130" s="1050"/>
      <c r="AK130" s="1051">
        <v>1513166</v>
      </c>
      <c r="AL130" s="1049"/>
      <c r="AM130" s="1049"/>
      <c r="AN130" s="1049"/>
      <c r="AO130" s="1050"/>
      <c r="AP130" s="1166"/>
      <c r="AQ130" s="1167"/>
      <c r="AR130" s="1167"/>
      <c r="AS130" s="1167"/>
      <c r="AT130" s="1168"/>
      <c r="AU130" s="284"/>
      <c r="AV130" s="284"/>
      <c r="AW130" s="284"/>
      <c r="AX130" s="1157" t="s">
        <v>495</v>
      </c>
      <c r="AY130" s="1040"/>
      <c r="AZ130" s="1040"/>
      <c r="BA130" s="1040"/>
      <c r="BB130" s="1040"/>
      <c r="BC130" s="1040"/>
      <c r="BD130" s="1040"/>
      <c r="BE130" s="1041"/>
      <c r="BF130" s="1194">
        <v>13.4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496</v>
      </c>
      <c r="X131" s="1202"/>
      <c r="Y131" s="1202"/>
      <c r="Z131" s="1203"/>
      <c r="AA131" s="1095">
        <v>5836538</v>
      </c>
      <c r="AB131" s="1074"/>
      <c r="AC131" s="1074"/>
      <c r="AD131" s="1074"/>
      <c r="AE131" s="1075"/>
      <c r="AF131" s="1073">
        <v>5880865</v>
      </c>
      <c r="AG131" s="1074"/>
      <c r="AH131" s="1074"/>
      <c r="AI131" s="1074"/>
      <c r="AJ131" s="1075"/>
      <c r="AK131" s="1073">
        <v>5974630</v>
      </c>
      <c r="AL131" s="1074"/>
      <c r="AM131" s="1074"/>
      <c r="AN131" s="1074"/>
      <c r="AO131" s="1075"/>
      <c r="AP131" s="1204"/>
      <c r="AQ131" s="1205"/>
      <c r="AR131" s="1205"/>
      <c r="AS131" s="1205"/>
      <c r="AT131" s="1206"/>
      <c r="AU131" s="284"/>
      <c r="AV131" s="284"/>
      <c r="AW131" s="284"/>
      <c r="AX131" s="1176" t="s">
        <v>497</v>
      </c>
      <c r="AY131" s="1127"/>
      <c r="AZ131" s="1127"/>
      <c r="BA131" s="1127"/>
      <c r="BB131" s="1127"/>
      <c r="BC131" s="1127"/>
      <c r="BD131" s="1127"/>
      <c r="BE131" s="1128"/>
      <c r="BF131" s="1177">
        <v>102.5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498</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499</v>
      </c>
      <c r="W132" s="1187"/>
      <c r="X132" s="1187"/>
      <c r="Y132" s="1187"/>
      <c r="Z132" s="1188"/>
      <c r="AA132" s="1189">
        <v>14.27757345</v>
      </c>
      <c r="AB132" s="1190"/>
      <c r="AC132" s="1190"/>
      <c r="AD132" s="1190"/>
      <c r="AE132" s="1191"/>
      <c r="AF132" s="1192">
        <v>14.28612968</v>
      </c>
      <c r="AG132" s="1190"/>
      <c r="AH132" s="1190"/>
      <c r="AI132" s="1190"/>
      <c r="AJ132" s="1191"/>
      <c r="AK132" s="1192">
        <v>11.74241752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500</v>
      </c>
      <c r="W133" s="1170"/>
      <c r="X133" s="1170"/>
      <c r="Y133" s="1170"/>
      <c r="Z133" s="1171"/>
      <c r="AA133" s="1172">
        <v>13.5</v>
      </c>
      <c r="AB133" s="1173"/>
      <c r="AC133" s="1173"/>
      <c r="AD133" s="1173"/>
      <c r="AE133" s="1174"/>
      <c r="AF133" s="1172">
        <v>14</v>
      </c>
      <c r="AG133" s="1173"/>
      <c r="AH133" s="1173"/>
      <c r="AI133" s="1173"/>
      <c r="AJ133" s="1174"/>
      <c r="AK133" s="1172">
        <v>13.4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3hIFuOJGOumdnI17oYcQXF1s0ViYQqMe4JFEjQ4uPDh5APN8fh5vAPPPg9FHm/emslWl14pgvuboO6UH8kTUHA==" saltValue="0s9TwXzmbly6dUCBZ/vz4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k0eB+ip6XuQW4BkcIq05pW6GAL2QJTrnRPLORuGZOMgJFKOzrv1fawi0K3lbhXafr76nrf8qJYcWdrDm6QPfA==" saltValue="HenUvRd/oIxwBoeA2vfeSQ=="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RQZCSe0+dkhQM8WdVzZI185toaYmAwUCU/EL4LThQ10IlRdJaaPieQWm7DID8jNU0WYhuEguyOfmF8zBbHQEQ==" saltValue="MdBIAurloU82Aqr2/IRmYg=="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509</v>
      </c>
      <c r="AL9" s="1213"/>
      <c r="AM9" s="1213"/>
      <c r="AN9" s="1214"/>
      <c r="AO9" s="312">
        <v>1455137</v>
      </c>
      <c r="AP9" s="312">
        <v>49009</v>
      </c>
      <c r="AQ9" s="313">
        <v>56489</v>
      </c>
      <c r="AR9" s="314">
        <v>-13.2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510</v>
      </c>
      <c r="AL10" s="1213"/>
      <c r="AM10" s="1213"/>
      <c r="AN10" s="1214"/>
      <c r="AO10" s="315">
        <v>211805</v>
      </c>
      <c r="AP10" s="315">
        <v>7134</v>
      </c>
      <c r="AQ10" s="316">
        <v>5759</v>
      </c>
      <c r="AR10" s="317">
        <v>23.9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511</v>
      </c>
      <c r="AL11" s="1213"/>
      <c r="AM11" s="1213"/>
      <c r="AN11" s="1214"/>
      <c r="AO11" s="315">
        <v>394145</v>
      </c>
      <c r="AP11" s="315">
        <v>13275</v>
      </c>
      <c r="AQ11" s="316">
        <v>8418</v>
      </c>
      <c r="AR11" s="317">
        <v>57.7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512</v>
      </c>
      <c r="AL12" s="1213"/>
      <c r="AM12" s="1213"/>
      <c r="AN12" s="1214"/>
      <c r="AO12" s="315">
        <v>12526</v>
      </c>
      <c r="AP12" s="315">
        <v>422</v>
      </c>
      <c r="AQ12" s="316">
        <v>199</v>
      </c>
      <c r="AR12" s="317">
        <v>112.1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513</v>
      </c>
      <c r="AL13" s="1213"/>
      <c r="AM13" s="1213"/>
      <c r="AN13" s="1214"/>
      <c r="AO13" s="315">
        <v>1020</v>
      </c>
      <c r="AP13" s="315">
        <v>34</v>
      </c>
      <c r="AQ13" s="316">
        <v>11</v>
      </c>
      <c r="AR13" s="317">
        <v>209.1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514</v>
      </c>
      <c r="AL14" s="1213"/>
      <c r="AM14" s="1213"/>
      <c r="AN14" s="1214"/>
      <c r="AO14" s="315">
        <v>41824</v>
      </c>
      <c r="AP14" s="315">
        <v>1409</v>
      </c>
      <c r="AQ14" s="316">
        <v>2749</v>
      </c>
      <c r="AR14" s="317">
        <v>-48.7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515</v>
      </c>
      <c r="AL15" s="1213"/>
      <c r="AM15" s="1213"/>
      <c r="AN15" s="1214"/>
      <c r="AO15" s="315">
        <v>24907</v>
      </c>
      <c r="AP15" s="315">
        <v>839</v>
      </c>
      <c r="AQ15" s="316">
        <v>1213</v>
      </c>
      <c r="AR15" s="317">
        <v>-30.8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516</v>
      </c>
      <c r="AL16" s="1216"/>
      <c r="AM16" s="1216"/>
      <c r="AN16" s="1217"/>
      <c r="AO16" s="315">
        <v>-142133</v>
      </c>
      <c r="AP16" s="315">
        <v>-4787</v>
      </c>
      <c r="AQ16" s="316">
        <v>-4842</v>
      </c>
      <c r="AR16" s="317">
        <v>-1.1000000000000001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1999231</v>
      </c>
      <c r="AP17" s="315">
        <v>67335</v>
      </c>
      <c r="AQ17" s="316">
        <v>69997</v>
      </c>
      <c r="AR17" s="317">
        <v>-3.8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521</v>
      </c>
      <c r="AL21" s="1208"/>
      <c r="AM21" s="1208"/>
      <c r="AN21" s="1209"/>
      <c r="AO21" s="327">
        <v>5.15</v>
      </c>
      <c r="AP21" s="328">
        <v>6.51</v>
      </c>
      <c r="AQ21" s="329">
        <v>-1.36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522</v>
      </c>
      <c r="AL22" s="1208"/>
      <c r="AM22" s="1208"/>
      <c r="AN22" s="1209"/>
      <c r="AO22" s="332">
        <v>100.2</v>
      </c>
      <c r="AP22" s="333">
        <v>97.2</v>
      </c>
      <c r="AQ22" s="334">
        <v>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526</v>
      </c>
      <c r="AL32" s="1224"/>
      <c r="AM32" s="1224"/>
      <c r="AN32" s="1225"/>
      <c r="AO32" s="342">
        <v>1445651</v>
      </c>
      <c r="AP32" s="342">
        <v>48690</v>
      </c>
      <c r="AQ32" s="343">
        <v>31531</v>
      </c>
      <c r="AR32" s="344">
        <v>54.4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527</v>
      </c>
      <c r="AL33" s="1224"/>
      <c r="AM33" s="1224"/>
      <c r="AN33" s="1225"/>
      <c r="AO33" s="342" t="s">
        <v>528</v>
      </c>
      <c r="AP33" s="342" t="s">
        <v>528</v>
      </c>
      <c r="AQ33" s="343" t="s">
        <v>528</v>
      </c>
      <c r="AR33" s="344" t="s">
        <v>528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529</v>
      </c>
      <c r="AL34" s="1224"/>
      <c r="AM34" s="1224"/>
      <c r="AN34" s="1225"/>
      <c r="AO34" s="342" t="s">
        <v>528</v>
      </c>
      <c r="AP34" s="342" t="s">
        <v>528</v>
      </c>
      <c r="AQ34" s="343" t="s">
        <v>528</v>
      </c>
      <c r="AR34" s="344" t="s">
        <v>528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530</v>
      </c>
      <c r="AL35" s="1224"/>
      <c r="AM35" s="1224"/>
      <c r="AN35" s="1225"/>
      <c r="AO35" s="342">
        <v>772994</v>
      </c>
      <c r="AP35" s="342">
        <v>26035</v>
      </c>
      <c r="AQ35" s="343">
        <v>9647</v>
      </c>
      <c r="AR35" s="344">
        <v>169.9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531</v>
      </c>
      <c r="AL36" s="1224"/>
      <c r="AM36" s="1224"/>
      <c r="AN36" s="1225"/>
      <c r="AO36" s="342">
        <v>46569</v>
      </c>
      <c r="AP36" s="342">
        <v>1568</v>
      </c>
      <c r="AQ36" s="343">
        <v>2316</v>
      </c>
      <c r="AR36" s="344">
        <v>-32.299999999999997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532</v>
      </c>
      <c r="AL37" s="1224"/>
      <c r="AM37" s="1224"/>
      <c r="AN37" s="1225"/>
      <c r="AO37" s="342">
        <v>57</v>
      </c>
      <c r="AP37" s="342">
        <v>2</v>
      </c>
      <c r="AQ37" s="343">
        <v>1006</v>
      </c>
      <c r="AR37" s="344">
        <v>-99.8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533</v>
      </c>
      <c r="AL38" s="1227"/>
      <c r="AM38" s="1227"/>
      <c r="AN38" s="1228"/>
      <c r="AO38" s="345">
        <v>54</v>
      </c>
      <c r="AP38" s="345">
        <v>2</v>
      </c>
      <c r="AQ38" s="346">
        <v>1</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534</v>
      </c>
      <c r="AL39" s="1227"/>
      <c r="AM39" s="1227"/>
      <c r="AN39" s="1228"/>
      <c r="AO39" s="342">
        <v>-50593</v>
      </c>
      <c r="AP39" s="342">
        <v>-1704</v>
      </c>
      <c r="AQ39" s="343">
        <v>-3160</v>
      </c>
      <c r="AR39" s="344">
        <v>-46.1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535</v>
      </c>
      <c r="AL40" s="1224"/>
      <c r="AM40" s="1224"/>
      <c r="AN40" s="1225"/>
      <c r="AO40" s="342">
        <v>-1513166</v>
      </c>
      <c r="AP40" s="342">
        <v>-50964</v>
      </c>
      <c r="AQ40" s="343">
        <v>-28415</v>
      </c>
      <c r="AR40" s="344">
        <v>79.400000000000006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701566</v>
      </c>
      <c r="AP41" s="342">
        <v>23629</v>
      </c>
      <c r="AQ41" s="343">
        <v>12925</v>
      </c>
      <c r="AR41" s="344">
        <v>82.8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504</v>
      </c>
      <c r="AN49" s="1220" t="s">
        <v>539</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1445618</v>
      </c>
      <c r="AN51" s="364">
        <v>48759</v>
      </c>
      <c r="AO51" s="365">
        <v>13.8</v>
      </c>
      <c r="AP51" s="366">
        <v>53292</v>
      </c>
      <c r="AQ51" s="367">
        <v>0</v>
      </c>
      <c r="AR51" s="368">
        <v>13.8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423643</v>
      </c>
      <c r="AN52" s="372">
        <v>14289</v>
      </c>
      <c r="AO52" s="373">
        <v>26.5</v>
      </c>
      <c r="AP52" s="374">
        <v>28900</v>
      </c>
      <c r="AQ52" s="375">
        <v>18.899999999999999</v>
      </c>
      <c r="AR52" s="376">
        <v>7.6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1382507</v>
      </c>
      <c r="AN53" s="364">
        <v>46618</v>
      </c>
      <c r="AO53" s="365">
        <v>-4.4000000000000004</v>
      </c>
      <c r="AP53" s="366">
        <v>49919</v>
      </c>
      <c r="AQ53" s="367">
        <v>-6.3</v>
      </c>
      <c r="AR53" s="368">
        <v>1.9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816761</v>
      </c>
      <c r="AN54" s="372">
        <v>27541</v>
      </c>
      <c r="AO54" s="373">
        <v>92.7</v>
      </c>
      <c r="AP54" s="374">
        <v>26398</v>
      </c>
      <c r="AQ54" s="375">
        <v>-8.6999999999999993</v>
      </c>
      <c r="AR54" s="376">
        <v>101.4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1834133</v>
      </c>
      <c r="AN55" s="364">
        <v>61853</v>
      </c>
      <c r="AO55" s="365">
        <v>32.700000000000003</v>
      </c>
      <c r="AP55" s="366">
        <v>47738</v>
      </c>
      <c r="AQ55" s="367">
        <v>-4.4000000000000004</v>
      </c>
      <c r="AR55" s="368">
        <v>37.1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1009916</v>
      </c>
      <c r="AN56" s="372">
        <v>34058</v>
      </c>
      <c r="AO56" s="373">
        <v>23.7</v>
      </c>
      <c r="AP56" s="374">
        <v>24937</v>
      </c>
      <c r="AQ56" s="375">
        <v>-5.5</v>
      </c>
      <c r="AR56" s="376">
        <v>29.2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1048798</v>
      </c>
      <c r="AN57" s="364">
        <v>35331</v>
      </c>
      <c r="AO57" s="365">
        <v>-42.9</v>
      </c>
      <c r="AP57" s="366">
        <v>52191</v>
      </c>
      <c r="AQ57" s="367">
        <v>9.3000000000000007</v>
      </c>
      <c r="AR57" s="368">
        <v>-52.2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595410</v>
      </c>
      <c r="AN58" s="372">
        <v>20058</v>
      </c>
      <c r="AO58" s="373">
        <v>-41.1</v>
      </c>
      <c r="AP58" s="374">
        <v>24843</v>
      </c>
      <c r="AQ58" s="375">
        <v>-0.4</v>
      </c>
      <c r="AR58" s="376">
        <v>-40.700000000000003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768087</v>
      </c>
      <c r="AN59" s="364">
        <v>25869</v>
      </c>
      <c r="AO59" s="365">
        <v>-26.8</v>
      </c>
      <c r="AP59" s="366">
        <v>47387</v>
      </c>
      <c r="AQ59" s="367">
        <v>-9.1999999999999993</v>
      </c>
      <c r="AR59" s="368">
        <v>-17.600000000000001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302282</v>
      </c>
      <c r="AN60" s="372">
        <v>10181</v>
      </c>
      <c r="AO60" s="373">
        <v>-49.2</v>
      </c>
      <c r="AP60" s="374">
        <v>24928</v>
      </c>
      <c r="AQ60" s="375">
        <v>0.3</v>
      </c>
      <c r="AR60" s="376">
        <v>-49.5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1295829</v>
      </c>
      <c r="AN61" s="379">
        <v>43686</v>
      </c>
      <c r="AO61" s="380">
        <v>-5.5</v>
      </c>
      <c r="AP61" s="381">
        <v>50105</v>
      </c>
      <c r="AQ61" s="382">
        <v>-2.1</v>
      </c>
      <c r="AR61" s="368">
        <v>-3.4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629602</v>
      </c>
      <c r="AN62" s="372">
        <v>21225</v>
      </c>
      <c r="AO62" s="373">
        <v>10.5</v>
      </c>
      <c r="AP62" s="374">
        <v>26001</v>
      </c>
      <c r="AQ62" s="375">
        <v>0.9</v>
      </c>
      <c r="AR62" s="376">
        <v>9.6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FnpBOO9wunv61nizK8gswZltQJx/D9W33VYj/Km85OmQfXDKd1fIjuTri4PP3l8KuvUnF+xw5JsMaXxTIYEfA==" saltValue="7ySjs2SvQXZ5WfXyB6MY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miaU0UA7uoMLt5HXNDvxu8cPuko/Q/6Lrwq+D44LXKtMBZFEJHvowTTsOOz8fyKH05EqF9jd6ZGIObZEPXTUg==" saltValue="2O5u1LIHF2cTx/7BYy/LF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KNXIZODkcWDn4ntCw10bUGiHUisL2P1f+t7ODxVqtLwB8yNMNwp/+9BXDHCGAR9FgOMx1LYpQTkMYF4Gs6mSg==" saltValue="m2O6cBY0fRU58ry143XX6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2" t="s">
        <v>3</v>
      </c>
      <c r="D47" s="1232"/>
      <c r="E47" s="1233"/>
      <c r="F47" s="11">
        <v>40.799999999999997</v>
      </c>
      <c r="G47" s="12">
        <v>41.07</v>
      </c>
      <c r="H47" s="12">
        <v>36.17</v>
      </c>
      <c r="I47" s="12">
        <v>32.549999999999997</v>
      </c>
      <c r="J47" s="13">
        <v>26.53</v>
      </c>
    </row>
    <row r="48" spans="2:10" ht="57.75" customHeight="1" x14ac:dyDescent="0.15">
      <c r="B48" s="14"/>
      <c r="C48" s="1234" t="s">
        <v>4</v>
      </c>
      <c r="D48" s="1234"/>
      <c r="E48" s="1235"/>
      <c r="F48" s="15">
        <v>4.17</v>
      </c>
      <c r="G48" s="16">
        <v>3.38</v>
      </c>
      <c r="H48" s="16">
        <v>3.2</v>
      </c>
      <c r="I48" s="16">
        <v>3.23</v>
      </c>
      <c r="J48" s="17">
        <v>3.46</v>
      </c>
    </row>
    <row r="49" spans="2:10" ht="57.75" customHeight="1" thickBot="1" x14ac:dyDescent="0.2">
      <c r="B49" s="18"/>
      <c r="C49" s="1236" t="s">
        <v>5</v>
      </c>
      <c r="D49" s="1236"/>
      <c r="E49" s="1237"/>
      <c r="F49" s="19">
        <v>2.2999999999999998</v>
      </c>
      <c r="G49" s="20" t="s">
        <v>560</v>
      </c>
      <c r="H49" s="20" t="s">
        <v>561</v>
      </c>
      <c r="I49" s="20" t="s">
        <v>562</v>
      </c>
      <c r="J49" s="21">
        <v>0.04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PEC3gUoKVCRWu98bOXV7GDW0AwYtVpURD/IMCl89Cz3wilANudg/W+nV7LP1gSL77CHxmBSEvHhGHYifzXiQA==" saltValue="X0+0W9wVWHQmfiyrW6yos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