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大刀洗町\総務課\02財政係\1.財政\7.財政状況公表\3.財政状況資料集\H30\R2.8作成分\03作成分\"/>
    </mc:Choice>
  </mc:AlternateContent>
  <bookViews>
    <workbookView xWindow="0" yWindow="0" windowWidth="15360" windowHeight="7635"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<sst xmlns="http://schemas.openxmlformats.org/spreadsheetml/2006/main" count="1180" uniqueCount="626">
  <si>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</si>
  <si>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</si>
  <si>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</si>
  <si>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</si>
  <si>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</si>
  <si>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</si>
  <si>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</si>
  <si>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</si>
  <si>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</si>
  <si>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</si>
  <si>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</si>
  <si>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</si>
  <si>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</si>
  <si>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</si>
  <si>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</si>
  <si>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</si>
  <si>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</si>
  <si>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</si>
  <si>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</si>
  <si>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</si>
  <si>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</si>
  <si>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</si>
  <si>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</si>
  <si>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</si>
  <si>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</si>
  <si>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</si>
  <si>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</si>
  <si>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</si>
  <si>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</si>
  <si>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</si>
  <si>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</si>
  <si>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</si>
  <si>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</si>
  <si>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</si>
  <si>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</si>
  <si>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</si>
  <si>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</si>
  <si>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</si>
  <si>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</si>
  <si>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</si>
  <si>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</si>
  <si>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</si>
  <si>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</si>
  <si>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</si>
  <si>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</si>
  <si>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</si>
  <si>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</si>
  <si>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</si>
  <si>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</si>
  <si>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</si>
  <si>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</si>
  <si>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</si>
  <si>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</si>
  <si>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</si>
  <si>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</si>
  <si>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</si>
  <si>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</si>
  <si>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</si>
  <si>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</si>
  <si>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</si>
  <si>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</si>
  <si>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</si>
  <si>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</si>
  <si>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</si>
  <si>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</si>
  <si>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</si>
  <si>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</si>
  <si>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</si>
  <si>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</si>
  <si>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</si>
  <si>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</si>
  <si>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</si>
  <si>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</si>
  <si>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</si>
  <si>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</si>
  <si>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</si>
  <si>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</si>
  <si>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</si>
  <si>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</si>
  <si>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</si>
  <si>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</si>
  <si>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</si>
  <si>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</si>
  <si>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</si>
  <si>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</si>
  <si>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</si>
  <si>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</si>
  <si>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</si>
  <si>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</si>
  <si>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</si>
  <si>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</si>
  <si>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</si>
  <si>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</si>
  <si>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</si>
  <si>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</si>
  <si>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</si>
  <si>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</si>
  <si>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</si>
  <si>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大刀洗町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</si>
  <si>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</si>
  <si>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</si>
  <si>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</si>
  <si>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</si>
  <si>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</si>
  <si>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</si>
  <si>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</si>
  <si>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</si>
  <si>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</si>
  <si>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</si>
  <si>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</si>
  <si>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</si>
  <si>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</si>
  <si>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</si>
  <si>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</si>
  <si>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</si>
  <si>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</si>
  <si>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</si>
  <si>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</si>
  <si>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</si>
  <si>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</si>
  <si>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</si>
  <si>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</si>
  <si>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</si>
  <si>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</si>
  <si>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</si>
  <si>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</si>
  <si>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</si>
  <si>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</si>
  <si>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</si>
  <si>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</si>
  <si>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</si>
  <si>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</si>
  <si>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</si>
  <si>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</si>
  <si>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</si>
  <si>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</si>
  <si>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</si>
  <si>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</si>
  <si>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</si>
  <si>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</si>
  <si>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</si>
  <si>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</si>
  <si>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</si>
  <si>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</si>
  <si>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</si>
  <si>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</si>
  <si>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</si>
  <si>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</si>
  <si>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</si>
  <si>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</si>
  <si>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</si>
  <si>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</si>
  <si>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</si>
  <si>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</si>
  <si>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</si>
  <si>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</si>
  <si>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</si>
  <si>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</si>
  <si>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</si>
  <si>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</si>
  <si>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</si>
  <si>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</si>
  <si>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</si>
  <si>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</si>
  <si>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</si>
  <si>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</si>
  <si>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</si>
  <si>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</si>
  <si>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</si>
  <si>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</si>
  <si>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</si>
  <si>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</si>
  <si>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</si>
  <si>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</si>
  <si>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</si>
  <si>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</si>
  <si>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</si>
  <si>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</si>
  <si>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</si>
  <si>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</si>
  <si>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</si>
  <si>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</si>
  <si>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</si>
  <si>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</si>
  <si>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</si>
  <si>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</si>
  <si>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</si>
  <si>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</si>
  <si>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</si>
  <si>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</si>
  <si>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</si>
  <si>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</si>
  <si>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</si>
  <si>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</si>
  <si>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</si>
  <si>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</si>
  <si>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</si>
  <si>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</si>
  <si>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</si>
  <si>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</si>
  <si>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</si>
  <si>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</si>
  <si>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</si>
  <si>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</si>
  <si>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</si>
  <si>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</si>
  <si>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</si>
  <si>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</si>
  <si>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</si>
  <si>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</si>
  <si>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</si>
  <si>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</si>
  <si>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</si>
  <si>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</si>
  <si>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</si>
  <si>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</si>
  <si>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</si>
  <si>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</si>
  <si>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</si>
  <si>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福岡県大刀洗町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</si>
  <si>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</si>
  <si>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</si>
  <si>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</si>
  <si>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</si>
  <si>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</si>
  <si>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</si>
  <si>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</si>
  <si>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</si>
  <si>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</si>
  <si>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</si>
  <si>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</si>
  <si>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</si>
  <si>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</si>
  <si>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</si>
  <si>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</si>
  <si>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</si>
  <si>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</si>
  <si>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</si>
  <si>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</si>
  <si>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</si>
  <si>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</si>
  <si>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</si>
  <si>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</si>
  <si>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</si>
  <si>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</si>
  <si>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</si>
  <si>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</si>
  <si>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</si>
  <si>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</si>
  <si>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</si>
  <si>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</si>
  <si>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</si>
  <si>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</si>
  <si>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</si>
  <si>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</si>
  <si>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</si>
  <si>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</si>
  <si>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</si>
  <si>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</si>
  <si>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</si>
  <si>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</si>
  <si>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</si>
  <si>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</si>
  <si>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</si>
  <si>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</si>
  <si>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</si>
  <si>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</si>
  <si>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</si>
  <si>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</si>
  <si>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</si>
  <si>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</si>
  <si>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</si>
  <si>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</si>
  <si>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</si>
  <si>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</si>
  <si>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</si>
  <si>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</si>
  <si>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</si>
  <si>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</si>
  <si>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</si>
  <si>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</si>
  <si>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</si>
  <si>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</si>
  <si>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</si>
  <si>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</si>
  <si>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</si>
  <si>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</si>
  <si>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</si>
  <si>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</si>
  <si>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</si>
  <si>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</si>
  <si>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</si>
  <si>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</si>
  <si>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</si>
  <si>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</si>
  <si>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</si>
  <si>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</si>
  <si>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</si>
  <si>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</si>
  <si>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</si>
  <si>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</si>
  <si>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</si>
  <si>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</si>
  <si>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</si>
  <si>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</si>
  <si>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</si>
  <si>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</si>
  <si>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</si>
  <si>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</si>
  <si>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</si>
  <si>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</si>
  <si>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</si>
  <si>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</si>
  <si>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</si>
  <si>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</si>
  <si>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</si>
  <si>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</si>
  <si>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</si>
  <si>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</si>
  <si>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</si>
  <si>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</si>
  <si>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</si>
  <si>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</si>
  <si>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</si>
  <si>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</si>
  <si>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</si>
  <si>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</si>
  <si>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</si>
  <si>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</si>
  <si>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</si>
  <si>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</si>
  <si>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</si>
  <si>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</si>
  <si>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</si>
  <si>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</si>
  <si>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</si>
  <si>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</si>
  <si>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</si>
  <si>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</si>
  <si>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</si>
  <si>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</si>
  <si>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</si>
  <si>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</si>
  <si>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</si>
  <si>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</si>
  <si>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</si>
  <si>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</si>
  <si>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</si>
  <si>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</si>
  <si>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</si>
  <si>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</si>
  <si>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</si>
  <si>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</si>
  <si>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</si>
  <si>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</si>
  <si>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</si>
  <si>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</si>
  <si>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</si>
  <si>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</si>
  <si>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</si>
  <si>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</si>
  <si>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</si>
  <si>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</si>
  <si>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</si>
  <si>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</si>
  <si>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</si>
  <si>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</si>
  <si>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</si>
  <si>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</si>
  <si>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福岡県大刀洗町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</si>
  <si>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</si>
  <si>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</si>
  <si>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</si>
  <si>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</si>
  <si>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</si>
  <si>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</si>
  <si>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</si>
  <si>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</si>
  <si>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</si>
  <si>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</si>
  <si>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</si>
  <si>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</si>
  <si>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</si>
  <si>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</si>
  <si>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</si>
  <si>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</si>
  <si>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</si>
  <si>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</si>
  <si>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</si>
  <si>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</si>
  <si>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</si>
  <si>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</si>
  <si>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</si>
  <si>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</si>
  <si>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</si>
  <si>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</si>
  <si>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</si>
  <si>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</si>
  <si>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</si>
  <si>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</si>
  <si>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</si>
  <si>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</si>
  <si>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</si>
  <si>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</si>
  <si>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</si>
  <si>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</si>
  <si>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</si>
  <si>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大刀洗町下水道事業特別会計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</si>
  <si>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</si>
  <si>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</si>
  <si>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</si>
  <si>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</si>
  <si>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</si>
  <si>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</si>
  <si>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</si>
  <si>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</si>
  <si>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</si>
  <si>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</si>
  <si>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</si>
  <si>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</si>
  <si>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</si>
  <si>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</si>
  <si>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</si>
  <si>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</si>
  <si>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</si>
  <si>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</si>
  <si>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</si>
  <si>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</si>
  <si>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</si>
  <si>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</si>
  <si>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</si>
  <si>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</si>
  <si>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</si>
  <si>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</si>
  <si>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</si>
  <si>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</si>
  <si>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</si>
  <si>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</si>
  <si>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</si>
  <si>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</si>
  <si>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</si>
  <si>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</si>
  <si>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</si>
  <si>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</si>
  <si>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</si>
  <si>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</si>
  <si>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</si>
  <si>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</si>
  <si>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</si>
  <si>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</si>
  <si>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</si>
  <si>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</si>
  <si>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</si>
  <si>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</si>
  <si>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</si>
  <si>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</si>
  <si>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</si>
  <si>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</si>
  <si>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</si>
  <si>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</si>
  <si>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</si>
  <si>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</si>
  <si>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</si>
  <si>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</si>
  <si>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</si>
  <si>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</si>
  <si>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</si>
  <si>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</si>
  <si>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</si>
  <si>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</si>
  <si>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</si>
  <si>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</si>
  <si>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</si>
  <si>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大刀洗町下水道事業特別会計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</si>
  <si>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</si>
  <si>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</si>
  <si>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</si>
  <si>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</si>
  <si>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</si>
  <si>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</si>
  <si>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</si>
  <si>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</si>
  <si>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</si>
  <si>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</si>
  <si>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</si>
  <si>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</si>
  <si>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</si>
  <si>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</si>
  <si>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</si>
  <si>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</si>
  <si>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</si>
  <si>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</si>
  <si>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</si>
  <si>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</si>
  <si>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</si>
  <si>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</si>
  <si>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</si>
  <si>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</si>
  <si>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</si>
  <si>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</si>
  <si>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</si>
  <si>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</si>
  <si>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</si>
  <si>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</si>
  <si>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</si>
  <si>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</si>
  <si>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</si>
  <si>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</si>
  <si>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</si>
  <si>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</si>
  <si>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</si>
  <si>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</si>
  <si>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</si>
  <si>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</si>
  <si>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</si>
  <si>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</si>
  <si>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</si>
  <si>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</si>
  <si>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</si>
  <si>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</si>
  <si>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</si>
  <si>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</si>
  <si>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</si>
  <si>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</si>
  <si>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</si>
  <si>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</si>
  <si>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</si>
  <si>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</si>
  <si>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</si>
  <si>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</si>
  <si>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</si>
  <si>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</si>
  <si>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</si>
  <si>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</si>
  <si>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</si>
  <si>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</si>
  <si>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</si>
  <si>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</si>
  <si>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</si>
  <si>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</si>
  <si>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</si>
  <si>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</si>
  <si>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</si>
  <si>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</si>
  <si>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</si>
  <si>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</si>
  <si>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</si>
  <si>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</si>
  <si>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</si>
  <si>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</si>
  <si>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</si>
  <si>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</si>
  <si>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</si>
  <si>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</si>
  <si>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</si>
  <si>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</si>
  <si>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</si>
  <si>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</si>
  <si>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</si>
  <si>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</si>
  <si>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</si>
  <si>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</si>
  <si>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</si>
  <si>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</si>
  <si>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</si>
  <si>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0.18</t>
  </si>
  <si>
    <t>▲ 0.46</t>
  </si>
  <si>
    <t>▲ 3.78</t>
  </si>
  <si>
    <t>一般会計</t>
  </si>
  <si>
    <t>国民健康保険特別会計</t>
  </si>
  <si>
    <t>土地取得会計</t>
  </si>
  <si>
    <t>後期高齢者医療保険特別会計</t>
  </si>
  <si>
    <t>大刀洗町下水道事業特別会計</t>
  </si>
  <si>
    <t>その他会計（赤字）</t>
  </si>
  <si>
    <t>その他会計（黒字）</t>
  </si>
  <si>
    <t>H25末</t>
    <phoneticPr fontId="5"/>
  </si>
  <si>
    <t>H26末</t>
    <phoneticPr fontId="5"/>
  </si>
  <si>
    <t>H27末</t>
    <phoneticPr fontId="5"/>
  </si>
  <si>
    <t>H28末</t>
    <phoneticPr fontId="5"/>
  </si>
  <si>
    <t>H29末</t>
    <phoneticPr fontId="5"/>
  </si>
  <si>
    <t>大刀洗町土地開発公社</t>
    <phoneticPr fontId="2"/>
  </si>
  <si>
    <t>たちあらい</t>
    <phoneticPr fontId="2"/>
  </si>
  <si>
    <t>○</t>
    <phoneticPr fontId="2"/>
  </si>
  <si>
    <t>-</t>
    <phoneticPr fontId="2"/>
  </si>
  <si>
    <t>両筑衛生施設組合（一般会計）</t>
    <rPh sb="9" eb="11">
      <t>イッパン</t>
    </rPh>
    <rPh sb="11" eb="13">
      <t>カイケイ</t>
    </rPh>
    <phoneticPr fontId="2"/>
  </si>
  <si>
    <t>久留米市外三市町高等学校組合（一般会計）</t>
  </si>
  <si>
    <t>福岡県市町村消防団員等公務災害補償組合（一般会計）</t>
  </si>
  <si>
    <t>福岡県市町村職員退職手当組合（一般会計）</t>
  </si>
  <si>
    <t>福岡県市町村職員退職手当組合（基金特別会計）</t>
    <rPh sb="15" eb="17">
      <t>キキン</t>
    </rPh>
    <rPh sb="17" eb="19">
      <t>トクベツ</t>
    </rPh>
    <rPh sb="19" eb="21">
      <t>カイケイ</t>
    </rPh>
    <phoneticPr fontId="2"/>
  </si>
  <si>
    <t>福岡県自治会館管理組合（一般会計）</t>
  </si>
  <si>
    <t>久留米広域市町村圏事務組合（一般会計）</t>
  </si>
  <si>
    <t>久留米広域市町村圏事務組合（ふるさと振興事業特別会計）</t>
    <rPh sb="18" eb="20">
      <t>シンコウ</t>
    </rPh>
    <rPh sb="20" eb="22">
      <t>ジギョウ</t>
    </rPh>
    <rPh sb="22" eb="24">
      <t>トクベツ</t>
    </rPh>
    <rPh sb="24" eb="26">
      <t>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</si>
  <si>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</si>
  <si>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14" eb="16">
      <t>コウイキ</t>
    </rPh>
    <rPh sb="16" eb="18">
      <t>ショウボウ</t>
    </rPh>
    <rPh sb="18" eb="20">
      <t>トクベツ</t>
    </rPh>
    <rPh sb="20" eb="22">
      <t>カイケイ</t>
    </rPh>
    <phoneticPr fontId="2"/>
  </si>
  <si>
    <t>甘木・朝倉・三井環境施設組合（一般会計）</t>
  </si>
  <si>
    <t>福岡県自治振興組合（一般会計）</t>
  </si>
  <si>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</si>
  <si>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</si>
  <si>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</si>
  <si>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</si>
  <si>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
  </si>
  <si>
    <t>山神水道企業団（山神水道企業団水道用水供給事業会計）</t>
    <rPh sb="8" eb="9">
      <t>ヤマ</t>
    </rPh>
    <rPh sb="9" eb="10">
      <t>カミ</t>
    </rPh>
    <rPh sb="10" eb="12">
      <t>スイドウ</t>
    </rPh>
    <rPh sb="12" eb="14">
      <t>キギョウ</t>
    </rPh>
    <rPh sb="14" eb="15">
      <t>ダン</t>
    </rPh>
    <rPh sb="19" eb="20">
      <t>トモ</t>
    </rPh>
    <rPh sb="20" eb="21">
      <t>キュウ</t>
    </rPh>
    <phoneticPr fontId="2"/>
  </si>
  <si>
    <t>福岡県南広域水道企業団（用水供給事業会計）</t>
    <rPh sb="0" eb="3">
      <t>フクオカケン</t>
    </rPh>
    <rPh sb="3" eb="4">
      <t>ミナミ</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</si>
  <si>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三井水道企業団（三井水道企業団水道事業会計）</t>
    <rPh sb="8" eb="10">
      <t>ミイ</t>
    </rPh>
    <rPh sb="10" eb="12">
      <t>スイドウ</t>
    </rPh>
    <rPh sb="12" eb="14">
      <t>キギョウ</t>
    </rPh>
    <rPh sb="14" eb="15">
      <t>ダン</t>
    </rPh>
    <phoneticPr fontId="2"/>
  </si>
  <si>
    <t>法適用企業
三井水道企業団構成団体による負担分</t>
    <rPh sb="0" eb="1">
      <t>ホウ</t>
    </rPh>
    <rPh sb="1" eb="3">
      <t>テキヨウ</t>
    </rPh>
    <rPh sb="3" eb="5">
      <t>キギョウ</t>
    </rPh>
    <rPh sb="6" eb="8">
      <t>ミツイ</t>
    </rPh>
    <rPh sb="8" eb="10">
      <t>スイドウ</t>
    </rPh>
    <rPh sb="10" eb="12">
      <t>キギョウ</t>
    </rPh>
    <rPh sb="12" eb="13">
      <t>ダン</t>
    </rPh>
    <rPh sb="13" eb="15">
      <t>コウセイ</t>
    </rPh>
    <rPh sb="15" eb="17">
      <t>ダンタイ</t>
    </rPh>
    <rPh sb="20" eb="23">
      <t>フタンブン</t>
    </rPh>
    <phoneticPr fontId="5"/>
  </si>
  <si>
    <t>法適用企業</t>
    <rPh sb="0" eb="1">
      <t>ホウ</t>
    </rPh>
    <rPh sb="1" eb="3">
      <t>テキヨウ</t>
    </rPh>
    <rPh sb="3" eb="5">
      <t>キギョウ</t>
    </rPh>
    <phoneticPr fontId="5"/>
  </si>
  <si>
    <t>ふるさと応援基金</t>
    <phoneticPr fontId="2"/>
  </si>
  <si>
    <t>教育施設整備基金</t>
    <rPh sb="0" eb="2">
      <t>キョウイク</t>
    </rPh>
    <rPh sb="2" eb="4">
      <t>シセツ</t>
    </rPh>
    <rPh sb="4" eb="6">
      <t>セイビ</t>
    </rPh>
    <rPh sb="6" eb="8">
      <t>キキン</t>
    </rPh>
    <phoneticPr fontId="11"/>
  </si>
  <si>
    <t>下水道施設整備基金</t>
    <rPh sb="0" eb="3">
      <t>ゲスイドウ</t>
    </rPh>
    <rPh sb="3" eb="5">
      <t>シセツ</t>
    </rPh>
    <rPh sb="5" eb="7">
      <t>セイビ</t>
    </rPh>
    <rPh sb="7" eb="9">
      <t>キキン</t>
    </rPh>
    <phoneticPr fontId="11"/>
  </si>
  <si>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</si>
  <si>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</si>
  <si>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</si>
  <si>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</si>
  <si>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</si>
  <si>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</si>
  <si>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</si>
  <si>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</si>
  <si>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よりも低くなっているが、施設の老朽化に伴い有形固定資産減価償却率は上昇傾向にある。今後は令和元年度に策定する個別施設計画に基づき、老朽化対策に取組んでいく。</t>
    <rPh sb="0" eb="2">
      <t>ショウライ</t>
    </rPh>
    <rPh sb="2" eb="4">
      <t>フタン</t>
    </rPh>
    <rPh sb="4" eb="6">
      <t>ヒリツ</t>
    </rPh>
    <rPh sb="6" eb="7">
      <t>オヨ</t>
    </rPh>
    <rPh sb="8" eb="10">
      <t>ユウケイ</t>
    </rPh>
    <rPh sb="10" eb="12">
      <t>コテイ</t>
    </rPh>
    <rPh sb="12" eb="14">
      <t>シサン</t>
    </rPh>
    <rPh sb="14" eb="16">
      <t>ゲンカ</t>
    </rPh>
    <rPh sb="16" eb="19">
      <t>ショウキャクリツ</t>
    </rPh>
    <rPh sb="22" eb="24">
      <t>ルイジ</t>
    </rPh>
    <rPh sb="24" eb="26">
      <t>ダンタイ</t>
    </rPh>
    <rPh sb="29" eb="30">
      <t>ヒク</t>
    </rPh>
    <rPh sb="38" eb="40">
      <t>シセツ</t>
    </rPh>
    <rPh sb="41" eb="44">
      <t>ロウキュウカ</t>
    </rPh>
    <rPh sb="45" eb="46">
      <t>トモナ</t>
    </rPh>
    <rPh sb="47" eb="49">
      <t>ユウケイ</t>
    </rPh>
    <rPh sb="49" eb="51">
      <t>コテイ</t>
    </rPh>
    <rPh sb="51" eb="53">
      <t>シサン</t>
    </rPh>
    <rPh sb="53" eb="55">
      <t>ゲンカ</t>
    </rPh>
    <rPh sb="55" eb="58">
      <t>ショウキャクリツ</t>
    </rPh>
    <rPh sb="59" eb="61">
      <t>ジョウショウ</t>
    </rPh>
    <rPh sb="61" eb="63">
      <t>ケイコウ</t>
    </rPh>
    <rPh sb="67" eb="69">
      <t>コンゴ</t>
    </rPh>
    <rPh sb="70" eb="72">
      <t>レイワ</t>
    </rPh>
    <rPh sb="72" eb="74">
      <t>ガンネン</t>
    </rPh>
    <rPh sb="74" eb="75">
      <t>ド</t>
    </rPh>
    <rPh sb="76" eb="78">
      <t>サクテイ</t>
    </rPh>
    <rPh sb="80" eb="82">
      <t>コベツ</t>
    </rPh>
    <rPh sb="82" eb="84">
      <t>シセツ</t>
    </rPh>
    <rPh sb="84" eb="86">
      <t>ケイカク</t>
    </rPh>
    <rPh sb="87" eb="88">
      <t>モト</t>
    </rPh>
    <rPh sb="91" eb="94">
      <t>ロウキュウカ</t>
    </rPh>
    <rPh sb="94" eb="96">
      <t>タイサク</t>
    </rPh>
    <rPh sb="97" eb="99">
      <t>トリク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</si>
  <si>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</si>
  <si>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</si>
  <si>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</si>
  <si>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</si>
  <si>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</si>
  <si>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</si>
  <si>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比率ともに類似団体と比較して低水準にあるが、実質公債比率は上昇している。これは、学校改修事業等により多くの地方債を発行したためである。今後も、災害復旧や災害対策等に伴う起債が必要となっており、償還額の増加が見込まれる。</t>
    <rPh sb="0" eb="2">
      <t>ショウライ</t>
    </rPh>
    <rPh sb="2" eb="4">
      <t>フタン</t>
    </rPh>
    <rPh sb="4" eb="6">
      <t>ヒリツ</t>
    </rPh>
    <rPh sb="7" eb="9">
      <t>ジッシツ</t>
    </rPh>
    <rPh sb="9" eb="11">
      <t>コウサイ</t>
    </rPh>
    <rPh sb="11" eb="13">
      <t>ヒリツ</t>
    </rPh>
    <rPh sb="16" eb="18">
      <t>ルイジ</t>
    </rPh>
    <rPh sb="18" eb="20">
      <t>ダンタイ</t>
    </rPh>
    <rPh sb="21" eb="23">
      <t>ヒカク</t>
    </rPh>
    <rPh sb="25" eb="28">
      <t>テイスイジュン</t>
    </rPh>
    <rPh sb="33" eb="35">
      <t>ジッシツ</t>
    </rPh>
    <rPh sb="35" eb="37">
      <t>コウサイ</t>
    </rPh>
    <rPh sb="37" eb="39">
      <t>ヒリツ</t>
    </rPh>
    <rPh sb="40" eb="42">
      <t>ジョウショウ</t>
    </rPh>
    <rPh sb="51" eb="53">
      <t>ガッコウ</t>
    </rPh>
    <rPh sb="53" eb="55">
      <t>カイシュウ</t>
    </rPh>
    <rPh sb="55" eb="57">
      <t>ジギョウ</t>
    </rPh>
    <rPh sb="57" eb="58">
      <t>トウ</t>
    </rPh>
    <rPh sb="61" eb="62">
      <t>オオ</t>
    </rPh>
    <rPh sb="64" eb="67">
      <t>チホウサイ</t>
    </rPh>
    <rPh sb="68" eb="70">
      <t>ハッコウ</t>
    </rPh>
    <rPh sb="78" eb="80">
      <t>コンゴ</t>
    </rPh>
    <rPh sb="82" eb="84">
      <t>サイガイ</t>
    </rPh>
    <rPh sb="84" eb="86">
      <t>フッキュウ</t>
    </rPh>
    <rPh sb="87" eb="89">
      <t>サイガイ</t>
    </rPh>
    <rPh sb="89" eb="91">
      <t>タイサク</t>
    </rPh>
    <rPh sb="91" eb="92">
      <t>トウ</t>
    </rPh>
    <rPh sb="93" eb="94">
      <t>トモナ</t>
    </rPh>
    <rPh sb="95" eb="97">
      <t>キサイ</t>
    </rPh>
    <rPh sb="98" eb="100">
      <t>ヒツヨウ</t>
    </rPh>
    <rPh sb="107" eb="109">
      <t>ショウカン</t>
    </rPh>
    <rPh sb="109" eb="110">
      <t>ガク</t>
    </rPh>
    <rPh sb="111" eb="113">
      <t>ゾウカ</t>
    </rPh>
    <rPh sb="114" eb="116">
      <t>ミコ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</si>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</sst>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wrapText="1"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4674-48E1-975D-6E7908B7C8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48666</c:v>
                </c:pt>
                <c:pt idx="1">
                  <c:v>52153</c:v>
                </c:pt>
                <c:pt idx="2">
                  <c:v>54900</c:v>
                </c:pt>
                <c:pt idx="3">
                  <c:v>55037</c:v>
                </c:pt>
                <c:pt idx="4">
                  <c:v>35361</c:v>
                </c:pt>
              </c:numCache>
            </c:numRef>
          </c:val>
          <c:smooth val="0"/>
          <c:extLst xmlns:c16r2="http://schemas.microsoft.com/office/drawing/2015/06/chart">
            <c:ext xmlns:c16="http://schemas.microsoft.com/office/drawing/2014/chart" uri="{C3380CC4-5D6E-409C-BE32-E72D297353CC}">
              <c16:uniqueId val="{00000001-4674-48E1-975D-6E7908B7C8AA}"/>
            </c:ext>
          </c:extLst>
        </c:ser>
        <c:dLbls>
          <c:showLegendKey val="0"/>
          <c:showVal val="0"/>
          <c:showCatName val="0"/>
          <c:showSerName val="0"/>
          <c:showPercent val="0"/>
          <c:showBubbleSize val="0"/>
        </c:dLbls>
        <c:marker val="1"/>
        <c:smooth val="0"/>
        <c:axId val="292079144"/>
        <c:axId val="292081496"/>
      </c:lineChart>
      <c:catAx>
        <c:axId val="292079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081496"/>
        <c:crosses val="autoZero"/>
        <c:auto val="1"/>
        <c:lblAlgn val="ctr"/>
        <c:lblOffset val="100"/>
        <c:tickLblSkip val="1"/>
        <c:tickMarkSkip val="1"/>
        <c:noMultiLvlLbl val="0"/>
      </c:catAx>
      <c:valAx>
        <c:axId val="2920814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079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10.51</c:v>
                </c:pt>
                <c:pt idx="1">
                  <c:v>10.09</c:v>
                </c:pt>
                <c:pt idx="2">
                  <c:v>11.88</c:v>
                </c:pt>
                <c:pt idx="3">
                  <c:v>11.29</c:v>
                </c:pt>
                <c:pt idx="4">
                  <c:v>11.47</c:v>
                </c:pt>
              </c:numCache>
            </c:numRef>
          </c:val>
          <c:extLst xmlns:c16r2="http://schemas.microsoft.com/office/drawing/2015/06/chart">
            <c:ext xmlns:c16="http://schemas.microsoft.com/office/drawing/2014/chart" uri="{C3380CC4-5D6E-409C-BE32-E72D297353CC}">
              <c16:uniqueId val="{00000000-761B-435E-9E3F-6A99F8961B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41.25</c:v>
                </c:pt>
                <c:pt idx="1">
                  <c:v>41.13</c:v>
                </c:pt>
                <c:pt idx="2">
                  <c:v>41.69</c:v>
                </c:pt>
                <c:pt idx="3">
                  <c:v>41.54</c:v>
                </c:pt>
                <c:pt idx="4">
                  <c:v>37.700000000000003</c:v>
                </c:pt>
              </c:numCache>
            </c:numRef>
          </c:val>
          <c:extLst xmlns:c16r2="http://schemas.microsoft.com/office/drawing/2015/06/chart">
            <c:ext xmlns:c16="http://schemas.microsoft.com/office/drawing/2014/chart" uri="{C3380CC4-5D6E-409C-BE32-E72D297353CC}">
              <c16:uniqueId val="{00000001-761B-435E-9E3F-6A99F8961B03}"/>
            </c:ext>
          </c:extLst>
        </c:ser>
        <c:dLbls>
          <c:showLegendKey val="0"/>
          <c:showVal val="0"/>
          <c:showCatName val="0"/>
          <c:showSerName val="0"/>
          <c:showPercent val="0"/>
          <c:showBubbleSize val="0"/>
        </c:dLbls>
        <c:gapWidth val="250"/>
        <c:overlap val="100"/>
        <c:axId val="292082672"/>
        <c:axId val="292083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0.68</c:v>
                </c:pt>
                <c:pt idx="1">
                  <c:v>-0.18</c:v>
                </c:pt>
                <c:pt idx="2">
                  <c:v>1.76</c:v>
                </c:pt>
                <c:pt idx="3">
                  <c:v>-0.46</c:v>
                </c:pt>
                <c:pt idx="4">
                  <c:v>-3.78</c:v>
                </c:pt>
              </c:numCache>
            </c:numRef>
          </c:val>
          <c:smooth val="0"/>
          <c:extLst xmlns:c16r2="http://schemas.microsoft.com/office/drawing/2015/06/chart">
            <c:ext xmlns:c16="http://schemas.microsoft.com/office/drawing/2014/chart" uri="{C3380CC4-5D6E-409C-BE32-E72D297353CC}">
              <c16:uniqueId val="{00000002-761B-435E-9E3F-6A99F8961B03}"/>
            </c:ext>
          </c:extLst>
        </c:ser>
        <c:dLbls>
          <c:showLegendKey val="0"/>
          <c:showVal val="0"/>
          <c:showCatName val="0"/>
          <c:showSerName val="0"/>
          <c:showPercent val="0"/>
          <c:showBubbleSize val="0"/>
        </c:dLbls>
        <c:marker val="1"/>
        <c:smooth val="0"/>
        <c:axId val="292082672"/>
        <c:axId val="292083064"/>
      </c:lineChart>
      <c:catAx>
        <c:axId val="29208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2083064"/>
        <c:crosses val="autoZero"/>
        <c:auto val="1"/>
        <c:lblAlgn val="ctr"/>
        <c:lblOffset val="100"/>
        <c:tickLblSkip val="1"/>
        <c:tickMarkSkip val="1"/>
        <c:noMultiLvlLbl val="0"/>
      </c:catAx>
      <c:valAx>
        <c:axId val="29208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8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3A3-4909-B719-D4F678EF85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3A3-4909-B719-D4F678EF85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3A3-4909-B719-D4F678EF85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3A3-4909-B719-D4F678EF851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3A3-4909-B719-D4F678EF851A}"/>
            </c:ext>
          </c:extLst>
        </c:ser>
        <c:ser>
          <c:idx val="5"/>
          <c:order val="5"/>
          <c:tx>
            <c:strRef>
              <c:f>データシート!$A$32</c:f>
              <c:strCache>
                <c:ptCount val="1"/>
                <c:pt idx="0">
                  <c:v>大刀洗町下水道事業特別会計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83A3-4909-B719-D4F678EF851A}"/>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83A3-4909-B719-D4F678EF851A}"/>
            </c:ext>
          </c:extLst>
        </c:ser>
        <c:ser>
          <c:idx val="7"/>
          <c:order val="7"/>
          <c:tx>
            <c:strRef>
              <c:f>データシート!$A$34</c:f>
              <c:strCache>
                <c:ptCount val="1"/>
                <c:pt idx="0">
                  <c:v>土地取得会計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0.11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7-83A3-4909-B719-D4F678EF851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2.58</c:v>
                </c:pt>
                <c:pt idx="2">
                  <c:v>#N/A</c:v>
                </c:pt>
                <c:pt idx="3">
                  <c:v>1.23</c:v>
                </c:pt>
                <c:pt idx="4">
                  <c:v>#N/A</c:v>
                </c:pt>
                <c:pt idx="5">
                  <c:v>2.04</c:v>
                </c:pt>
                <c:pt idx="6">
                  <c:v>#N/A</c:v>
                </c:pt>
                <c:pt idx="7">
                  <c:v>2.44</c:v>
                </c:pt>
                <c:pt idx="8">
                  <c:v>#N/A</c:v>
                </c:pt>
                <c:pt idx="9">
                  <c:v>2.97</c:v>
                </c:pt>
              </c:numCache>
            </c:numRef>
          </c:val>
          <c:extLst xmlns:c16r2="http://schemas.microsoft.com/office/drawing/2015/06/chart">
            <c:ext xmlns:c16="http://schemas.microsoft.com/office/drawing/2014/chart" uri="{C3380CC4-5D6E-409C-BE32-E72D297353CC}">
              <c16:uniqueId val="{00000008-83A3-4909-B719-D4F678EF85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10.39</c:v>
                </c:pt>
                <c:pt idx="2">
                  <c:v>#N/A</c:v>
                </c:pt>
                <c:pt idx="3">
                  <c:v>9.9700000000000006</c:v>
                </c:pt>
                <c:pt idx="4">
                  <c:v>#N/A</c:v>
                </c:pt>
                <c:pt idx="5">
                  <c:v>11.75</c:v>
                </c:pt>
                <c:pt idx="6">
                  <c:v>#N/A</c:v>
                </c:pt>
                <c:pt idx="7">
                  <c:v>11.17</c:v>
                </c:pt>
                <c:pt idx="8">
                  <c:v>#N/A</c:v>
                </c:pt>
                <c:pt idx="9">
                  <c:v>11.34</c:v>
                </c:pt>
              </c:numCache>
            </c:numRef>
          </c:val>
          <c:extLst xmlns:c16r2="http://schemas.microsoft.com/office/drawing/2015/06/chart">
            <c:ext xmlns:c16="http://schemas.microsoft.com/office/drawing/2014/chart" uri="{C3380CC4-5D6E-409C-BE32-E72D297353CC}">
              <c16:uniqueId val="{00000009-83A3-4909-B719-D4F678EF851A}"/>
            </c:ext>
          </c:extLst>
        </c:ser>
        <c:dLbls>
          <c:showLegendKey val="0"/>
          <c:showVal val="0"/>
          <c:showCatName val="0"/>
          <c:showSerName val="0"/>
          <c:showPercent val="0"/>
          <c:showBubbleSize val="0"/>
        </c:dLbls>
        <c:gapWidth val="150"/>
        <c:overlap val="100"/>
        <c:axId val="292085416"/>
        <c:axId val="352139256"/>
      </c:barChart>
      <c:catAx>
        <c:axId val="29208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139256"/>
        <c:crosses val="autoZero"/>
        <c:auto val="1"/>
        <c:lblAlgn val="ctr"/>
        <c:lblOffset val="100"/>
        <c:tickLblSkip val="1"/>
        <c:tickMarkSkip val="1"/>
        <c:noMultiLvlLbl val="0"/>
      </c:catAx>
      <c:valAx>
        <c:axId val="352139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85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707</c:v>
                </c:pt>
                <c:pt idx="5">
                  <c:v>681</c:v>
                </c:pt>
                <c:pt idx="8">
                  <c:v>664</c:v>
                </c:pt>
                <c:pt idx="11">
                  <c:v>634</c:v>
                </c:pt>
                <c:pt idx="14">
                  <c:v>606</c:v>
                </c:pt>
              </c:numCache>
            </c:numRef>
          </c:val>
          <c:extLst xmlns:c16r2="http://schemas.microsoft.com/office/drawing/2015/06/chart">
            <c:ext xmlns:c16="http://schemas.microsoft.com/office/drawing/2014/chart" uri="{C3380CC4-5D6E-409C-BE32-E72D297353CC}">
              <c16:uniqueId val="{00000000-559F-4084-B832-50D8570B0D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59F-4084-B832-50D8570B0D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25</c:v>
                </c:pt>
                <c:pt idx="6">
                  <c:v>18</c:v>
                </c:pt>
                <c:pt idx="9">
                  <c:v>8</c:v>
                </c:pt>
                <c:pt idx="12">
                  <c:v>4</c:v>
                </c:pt>
              </c:numCache>
            </c:numRef>
          </c:val>
          <c:extLst xmlns:c16r2="http://schemas.microsoft.com/office/drawing/2015/06/chart">
            <c:ext xmlns:c16="http://schemas.microsoft.com/office/drawing/2014/chart" uri="{C3380CC4-5D6E-409C-BE32-E72D297353CC}">
              <c16:uniqueId val="{00000002-559F-4084-B832-50D8570B0D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83</c:v>
                </c:pt>
                <c:pt idx="3">
                  <c:v>85</c:v>
                </c:pt>
                <c:pt idx="6">
                  <c:v>73</c:v>
                </c:pt>
                <c:pt idx="9">
                  <c:v>49</c:v>
                </c:pt>
                <c:pt idx="12">
                  <c:v>22</c:v>
                </c:pt>
              </c:numCache>
            </c:numRef>
          </c:val>
          <c:extLst xmlns:c16r2="http://schemas.microsoft.com/office/drawing/2015/06/chart">
            <c:ext xmlns:c16="http://schemas.microsoft.com/office/drawing/2014/chart" uri="{C3380CC4-5D6E-409C-BE32-E72D297353CC}">
              <c16:uniqueId val="{00000003-559F-4084-B832-50D8570B0D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350</c:v>
                </c:pt>
                <c:pt idx="3">
                  <c:v>351</c:v>
                </c:pt>
                <c:pt idx="6">
                  <c:v>348</c:v>
                </c:pt>
                <c:pt idx="9">
                  <c:v>315</c:v>
                </c:pt>
                <c:pt idx="12">
                  <c:v>355</c:v>
                </c:pt>
              </c:numCache>
            </c:numRef>
          </c:val>
          <c:extLst xmlns:c16r2="http://schemas.microsoft.com/office/drawing/2015/06/chart">
            <c:ext xmlns:c16="http://schemas.microsoft.com/office/drawing/2014/chart" uri="{C3380CC4-5D6E-409C-BE32-E72D297353CC}">
              <c16:uniqueId val="{00000004-559F-4084-B832-50D8570B0D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9F-4084-B832-50D8570B0D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59F-4084-B832-50D8570B0D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436</c:v>
                </c:pt>
                <c:pt idx="3">
                  <c:v>408</c:v>
                </c:pt>
                <c:pt idx="6">
                  <c:v>431</c:v>
                </c:pt>
                <c:pt idx="9">
                  <c:v>434</c:v>
                </c:pt>
                <c:pt idx="12">
                  <c:v>443</c:v>
                </c:pt>
              </c:numCache>
            </c:numRef>
          </c:val>
          <c:extLst xmlns:c16r2="http://schemas.microsoft.com/office/drawing/2015/06/chart">
            <c:ext xmlns:c16="http://schemas.microsoft.com/office/drawing/2014/chart" uri="{C3380CC4-5D6E-409C-BE32-E72D297353CC}">
              <c16:uniqueId val="{00000007-559F-4084-B832-50D8570B0D07}"/>
            </c:ext>
          </c:extLst>
        </c:ser>
        <c:dLbls>
          <c:showLegendKey val="0"/>
          <c:showVal val="0"/>
          <c:showCatName val="0"/>
          <c:showSerName val="0"/>
          <c:showPercent val="0"/>
          <c:showBubbleSize val="0"/>
        </c:dLbls>
        <c:gapWidth val="100"/>
        <c:overlap val="100"/>
        <c:axId val="292085024"/>
        <c:axId val="292084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187</c:v>
                </c:pt>
                <c:pt idx="2">
                  <c:v>#N/A</c:v>
                </c:pt>
                <c:pt idx="3">
                  <c:v>#N/A</c:v>
                </c:pt>
                <c:pt idx="4">
                  <c:v>188</c:v>
                </c:pt>
                <c:pt idx="5">
                  <c:v>#N/A</c:v>
                </c:pt>
                <c:pt idx="6">
                  <c:v>#N/A</c:v>
                </c:pt>
                <c:pt idx="7">
                  <c:v>206</c:v>
                </c:pt>
                <c:pt idx="8">
                  <c:v>#N/A</c:v>
                </c:pt>
                <c:pt idx="9">
                  <c:v>#N/A</c:v>
                </c:pt>
                <c:pt idx="10">
                  <c:v>172</c:v>
                </c:pt>
                <c:pt idx="11">
                  <c:v>#N/A</c:v>
                </c:pt>
                <c:pt idx="12">
                  <c:v>#N/A</c:v>
                </c:pt>
                <c:pt idx="13">
                  <c:v>218</c:v>
                </c:pt>
                <c:pt idx="14">
                  <c:v>#N/A</c:v>
                </c:pt>
              </c:numCache>
            </c:numRef>
          </c:val>
          <c:smooth val="0"/>
          <c:extLst xmlns:c16r2="http://schemas.microsoft.com/office/drawing/2015/06/chart">
            <c:ext xmlns:c16="http://schemas.microsoft.com/office/drawing/2014/chart" uri="{C3380CC4-5D6E-409C-BE32-E72D297353CC}">
              <c16:uniqueId val="{00000008-559F-4084-B832-50D8570B0D07}"/>
            </c:ext>
          </c:extLst>
        </c:ser>
        <c:dLbls>
          <c:showLegendKey val="0"/>
          <c:showVal val="0"/>
          <c:showCatName val="0"/>
          <c:showSerName val="0"/>
          <c:showPercent val="0"/>
          <c:showBubbleSize val="0"/>
        </c:dLbls>
        <c:marker val="1"/>
        <c:smooth val="0"/>
        <c:axId val="292085024"/>
        <c:axId val="292084632"/>
      </c:lineChart>
      <c:catAx>
        <c:axId val="2920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084632"/>
        <c:crosses val="autoZero"/>
        <c:auto val="1"/>
        <c:lblAlgn val="ctr"/>
        <c:lblOffset val="100"/>
        <c:tickLblSkip val="1"/>
        <c:tickMarkSkip val="1"/>
        <c:noMultiLvlLbl val="0"/>
      </c:catAx>
      <c:valAx>
        <c:axId val="29208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7248</c:v>
                </c:pt>
                <c:pt idx="5">
                  <c:v>6930</c:v>
                </c:pt>
                <c:pt idx="8">
                  <c:v>6719</c:v>
                </c:pt>
                <c:pt idx="11">
                  <c:v>6383</c:v>
                </c:pt>
                <c:pt idx="14">
                  <c:v>6181</c:v>
                </c:pt>
              </c:numCache>
            </c:numRef>
          </c:val>
          <c:extLst xmlns:c16r2="http://schemas.microsoft.com/office/drawing/2015/06/chart">
            <c:ext xmlns:c16="http://schemas.microsoft.com/office/drawing/2014/chart" uri="{C3380CC4-5D6E-409C-BE32-E72D297353CC}">
              <c16:uniqueId val="{00000000-BD20-4073-9CE4-907C12996F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c:v>
                </c:pt>
                <c:pt idx="5">
                  <c:v>70</c:v>
                </c:pt>
                <c:pt idx="8">
                  <c:v>72</c:v>
                </c:pt>
                <c:pt idx="11">
                  <c:v>63</c:v>
                </c:pt>
                <c:pt idx="14">
                  <c:v>60</c:v>
                </c:pt>
              </c:numCache>
            </c:numRef>
          </c:val>
          <c:extLst xmlns:c16r2="http://schemas.microsoft.com/office/drawing/2015/06/chart">
            <c:ext xmlns:c16="http://schemas.microsoft.com/office/drawing/2014/chart" uri="{C3380CC4-5D6E-409C-BE32-E72D297353CC}">
              <c16:uniqueId val="{00000001-BD20-4073-9CE4-907C12996F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3445</c:v>
                </c:pt>
                <c:pt idx="5">
                  <c:v>3691</c:v>
                </c:pt>
                <c:pt idx="8">
                  <c:v>3641</c:v>
                </c:pt>
                <c:pt idx="11">
                  <c:v>4027</c:v>
                </c:pt>
                <c:pt idx="14">
                  <c:v>4176</c:v>
                </c:pt>
              </c:numCache>
            </c:numRef>
          </c:val>
          <c:extLst xmlns:c16r2="http://schemas.microsoft.com/office/drawing/2015/06/chart">
            <c:ext xmlns:c16="http://schemas.microsoft.com/office/drawing/2014/chart" uri="{C3380CC4-5D6E-409C-BE32-E72D297353CC}">
              <c16:uniqueId val="{00000002-BD20-4073-9CE4-907C12996F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20-4073-9CE4-907C12996F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D20-4073-9CE4-907C12996F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20-4073-9CE4-907C12996F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1032</c:v>
                </c:pt>
                <c:pt idx="3">
                  <c:v>987</c:v>
                </c:pt>
                <c:pt idx="6">
                  <c:v>982</c:v>
                </c:pt>
                <c:pt idx="9">
                  <c:v>965</c:v>
                </c:pt>
                <c:pt idx="12">
                  <c:v>928</c:v>
                </c:pt>
              </c:numCache>
            </c:numRef>
          </c:val>
          <c:extLst xmlns:c16r2="http://schemas.microsoft.com/office/drawing/2015/06/chart">
            <c:ext xmlns:c16="http://schemas.microsoft.com/office/drawing/2014/chart" uri="{C3380CC4-5D6E-409C-BE32-E72D297353CC}">
              <c16:uniqueId val="{00000006-BD20-4073-9CE4-907C12996F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234</c:v>
                </c:pt>
                <c:pt idx="3">
                  <c:v>171</c:v>
                </c:pt>
                <c:pt idx="6">
                  <c:v>126</c:v>
                </c:pt>
                <c:pt idx="9">
                  <c:v>118</c:v>
                </c:pt>
                <c:pt idx="12">
                  <c:v>192</c:v>
                </c:pt>
              </c:numCache>
            </c:numRef>
          </c:val>
          <c:extLst xmlns:c16r2="http://schemas.microsoft.com/office/drawing/2015/06/chart">
            <c:ext xmlns:c16="http://schemas.microsoft.com/office/drawing/2014/chart" uri="{C3380CC4-5D6E-409C-BE32-E72D297353CC}">
              <c16:uniqueId val="{00000007-BD20-4073-9CE4-907C12996F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4647</c:v>
                </c:pt>
                <c:pt idx="3">
                  <c:v>4409</c:v>
                </c:pt>
                <c:pt idx="6">
                  <c:v>4135</c:v>
                </c:pt>
                <c:pt idx="9">
                  <c:v>3737</c:v>
                </c:pt>
                <c:pt idx="12">
                  <c:v>3486</c:v>
                </c:pt>
              </c:numCache>
            </c:numRef>
          </c:val>
          <c:extLst xmlns:c16r2="http://schemas.microsoft.com/office/drawing/2015/06/chart">
            <c:ext xmlns:c16="http://schemas.microsoft.com/office/drawing/2014/chart" uri="{C3380CC4-5D6E-409C-BE32-E72D297353CC}">
              <c16:uniqueId val="{00000008-BD20-4073-9CE4-907C12996F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162</c:v>
                </c:pt>
                <c:pt idx="3">
                  <c:v>139</c:v>
                </c:pt>
                <c:pt idx="6">
                  <c:v>108</c:v>
                </c:pt>
                <c:pt idx="9">
                  <c:v>69</c:v>
                </c:pt>
                <c:pt idx="12">
                  <c:v>65</c:v>
                </c:pt>
              </c:numCache>
            </c:numRef>
          </c:val>
          <c:extLst xmlns:c16r2="http://schemas.microsoft.com/office/drawing/2015/06/chart">
            <c:ext xmlns:c16="http://schemas.microsoft.com/office/drawing/2014/chart" uri="{C3380CC4-5D6E-409C-BE32-E72D297353CC}">
              <c16:uniqueId val="{00000009-BD20-4073-9CE4-907C12996F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5034</c:v>
                </c:pt>
                <c:pt idx="3">
                  <c:v>5067</c:v>
                </c:pt>
                <c:pt idx="6">
                  <c:v>5056</c:v>
                </c:pt>
                <c:pt idx="9">
                  <c:v>4926</c:v>
                </c:pt>
                <c:pt idx="12">
                  <c:v>4807</c:v>
                </c:pt>
              </c:numCache>
            </c:numRef>
          </c:val>
          <c:extLst xmlns:c16r2="http://schemas.microsoft.com/office/drawing/2015/06/chart">
            <c:ext xmlns:c16="http://schemas.microsoft.com/office/drawing/2014/chart" uri="{C3380CC4-5D6E-409C-BE32-E72D297353CC}">
              <c16:uniqueId val="{0000000A-BD20-4073-9CE4-907C12996FF6}"/>
            </c:ext>
          </c:extLst>
        </c:ser>
        <c:dLbls>
          <c:showLegendKey val="0"/>
          <c:showVal val="0"/>
          <c:showCatName val="0"/>
          <c:showSerName val="0"/>
          <c:showPercent val="0"/>
          <c:showBubbleSize val="0"/>
        </c:dLbls>
        <c:gapWidth val="100"/>
        <c:overlap val="100"/>
        <c:axId val="292084240"/>
        <c:axId val="352140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343</c:v>
                </c:pt>
                <c:pt idx="2">
                  <c:v>#N/A</c:v>
                </c:pt>
                <c:pt idx="3">
                  <c:v>#N/A</c:v>
                </c:pt>
                <c:pt idx="4">
                  <c:v>82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D20-4073-9CE4-907C12996FF6}"/>
            </c:ext>
          </c:extLst>
        </c:ser>
        <c:dLbls>
          <c:showLegendKey val="0"/>
          <c:showVal val="0"/>
          <c:showCatName val="0"/>
          <c:showSerName val="0"/>
          <c:showPercent val="0"/>
          <c:showBubbleSize val="0"/>
        </c:dLbls>
        <c:marker val="1"/>
        <c:smooth val="0"/>
        <c:axId val="292084240"/>
        <c:axId val="352140040"/>
      </c:lineChart>
      <c:catAx>
        <c:axId val="2920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140040"/>
        <c:crosses val="autoZero"/>
        <c:auto val="1"/>
        <c:lblAlgn val="ctr"/>
        <c:lblOffset val="100"/>
        <c:tickLblSkip val="1"/>
        <c:tickMarkSkip val="1"/>
        <c:noMultiLvlLbl val="0"/>
      </c:catAx>
      <c:valAx>
        <c:axId val="352140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8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1564</c:v>
                </c:pt>
                <c:pt idx="1">
                  <c:v>1567</c:v>
                </c:pt>
                <c:pt idx="2">
                  <c:v>1419</c:v>
                </c:pt>
              </c:numCache>
            </c:numRef>
          </c:val>
          <c:extLst xmlns:c16r2="http://schemas.microsoft.com/office/drawing/2015/06/chart">
            <c:ext xmlns:c16="http://schemas.microsoft.com/office/drawing/2014/chart" uri="{C3380CC4-5D6E-409C-BE32-E72D297353CC}">
              <c16:uniqueId val="{00000000-BE9E-424D-A822-55724573B5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569</c:v>
                </c:pt>
                <c:pt idx="1">
                  <c:v>570</c:v>
                </c:pt>
                <c:pt idx="2">
                  <c:v>571</c:v>
                </c:pt>
              </c:numCache>
            </c:numRef>
          </c:val>
          <c:extLst xmlns:c16r2="http://schemas.microsoft.com/office/drawing/2015/06/chart">
            <c:ext xmlns:c16="http://schemas.microsoft.com/office/drawing/2014/chart" uri="{C3380CC4-5D6E-409C-BE32-E72D297353CC}">
              <c16:uniqueId val="{00000001-BE9E-424D-A822-55724573B5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1449</c:v>
                </c:pt>
                <c:pt idx="1">
                  <c:v>1762</c:v>
                </c:pt>
                <c:pt idx="2">
                  <c:v>2058</c:v>
                </c:pt>
              </c:numCache>
            </c:numRef>
          </c:val>
          <c:extLst xmlns:c16r2="http://schemas.microsoft.com/office/drawing/2015/06/chart">
            <c:ext xmlns:c16="http://schemas.microsoft.com/office/drawing/2014/chart" uri="{C3380CC4-5D6E-409C-BE32-E72D297353CC}">
              <c16:uniqueId val="{00000002-BE9E-424D-A822-55724573B56D}"/>
            </c:ext>
          </c:extLst>
        </c:ser>
        <c:dLbls>
          <c:showLegendKey val="0"/>
          <c:showVal val="0"/>
          <c:showCatName val="0"/>
          <c:showSerName val="0"/>
          <c:showPercent val="0"/>
          <c:showBubbleSize val="0"/>
        </c:dLbls>
        <c:gapWidth val="120"/>
        <c:overlap val="100"/>
        <c:axId val="352141216"/>
        <c:axId val="352141608"/>
      </c:barChart>
      <c:catAx>
        <c:axId val="3521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2141608"/>
        <c:crosses val="autoZero"/>
        <c:auto val="1"/>
        <c:lblAlgn val="ctr"/>
        <c:lblOffset val="100"/>
        <c:tickLblSkip val="1"/>
        <c:tickMarkSkip val="1"/>
        <c:noMultiLvlLbl val="0"/>
      </c:catAx>
      <c:valAx>
        <c:axId val="352141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21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6B-4644-A68F-6F3DFF552EBB}"/>
                </c:ext>
                <c:ext xmlns:c15="http://schemas.microsoft.com/office/drawing/2012/chart" uri="{CE6537A1-D6FC-4f65-9D91-7224C49458BB}">
                  <c15:dlblFieldTable>
                    <c15:dlblFTEntry>
                      <c15:txfldGUID>{A7BED52B-C1C7-4381-B744-D2AF174BF443}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6B-4644-A68F-6F3DFF552EBB}"/>
                </c:ext>
                <c:ext xmlns:c15="http://schemas.microsoft.com/office/drawing/2012/chart" uri="{CE6537A1-D6FC-4f65-9D91-7224C49458BB}">
                  <c15:dlblFieldTable>
                    <c15:dlblFTEntry>
                      <c15:txfldGUID>{9093A100-3ACE-4468-9EEB-7D5FDA673811}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6B-4644-A68F-6F3DFF552EBB}"/>
                </c:ext>
                <c:ext xmlns:c15="http://schemas.microsoft.com/office/drawing/2012/chart" uri="{CE6537A1-D6FC-4f65-9D91-7224C49458BB}">
                  <c15:dlblFieldTable>
                    <c15:dlblFTEntry>
                      <c15:txfldGUID>{6D8B4DE9-6A34-4A1F-B2C8-6E801BA8CA28}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6B-4644-A68F-6F3DFF552EBB}"/>
                </c:ext>
                <c:ext xmlns:c15="http://schemas.microsoft.com/office/drawing/2012/chart" uri="{CE6537A1-D6FC-4f65-9D91-7224C49458BB}">
                  <c15:dlblFieldTable>
                    <c15:dlblFTEntry>
                      <c15:txfldGUID>{93B9C076-7086-4FE1-9411-A7ED708F5836}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6B-4644-A68F-6F3DFF552EBB}"/>
                </c:ext>
                <c:ext xmlns:c15="http://schemas.microsoft.com/office/drawing/2012/chart" uri="{CE6537A1-D6FC-4f65-9D91-7224C49458BB}">
                  <c15:dlblFieldTable>
                    <c15:dlblFTEntry>
                      <c15:txfldGUID>{795BA105-3448-42BD-A260-2C84BD93A99F}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6B-4644-A68F-6F3DFF552EBB}"/>
                </c:ext>
                <c:ext xmlns:c15="http://schemas.microsoft.com/office/drawing/2012/chart" uri="{CE6537A1-D6FC-4f65-9D91-7224C49458BB}">
                  <c15:layout/>
                  <c15:dlblFieldTable>
                    <c15:dlblFTEntry>
                      <c15:txfldGUID>{1B3A47E9-B19A-4757-A22E-E699627F5FCD}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6B-4644-A68F-6F3DFF552EBB}"/>
                </c:ext>
                <c:ext xmlns:c15="http://schemas.microsoft.com/office/drawing/2012/chart" uri="{CE6537A1-D6FC-4f65-9D91-7224C49458BB}">
                  <c15:dlblFieldTable>
                    <c15:dlblFTEntry>
                      <c15:txfldGUID>{6A40B26C-543E-424B-99D0-E6F9CBD8F40C}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6B-4644-A68F-6F3DFF552EBB}"/>
                </c:ext>
                <c:ext xmlns:c15="http://schemas.microsoft.com/office/drawing/2012/chart" uri="{CE6537A1-D6FC-4f65-9D91-7224C49458BB}">
                  <c15:dlblFieldTable>
                    <c15:dlblFTEntry>
                      <c15:txfldGUID>{85F92856-21C2-4E13-8107-5481E3B320ED}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6B-4644-A68F-6F3DFF552EBB}"/>
                </c:ext>
                <c:ext xmlns:c15="http://schemas.microsoft.com/office/drawing/2012/chart" uri="{CE6537A1-D6FC-4f65-9D91-7224C49458BB}">
                  <c15:dlblFieldTable>
                    <c15:dlblFTEntry>
                      <c15:txfldGUID>{EC77035B-61FD-421C-AA7D-92353C87FD0D}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40.799999999999997</c:v>
                </c:pt>
                <c:pt idx="16">
                  <c:v>47.2</c:v>
                </c:pt>
                <c:pt idx="24">
                  <c:v>43</c:v>
                </c:pt>
                <c:pt idx="32">
                  <c:v>44.7</c:v>
                </c:pt>
              </c:numCache>
            </c:numRef>
          </c:xVal>
          <c:yVal>
            <c:numRef>
              <c:f>公会計指標分析・財政指標組合せ分析表!$BP$51:$DC$51</c:f>
              <c:numCache>
                <c:formatCode>#,##0.0;"▲ "#,##0.0</c:formatCode>
                <c:ptCount val="40"/>
                <c:pt idx="8">
                  <c:v>2.6</c:v>
                </c:pt>
              </c:numCache>
            </c:numRef>
          </c:yVal>
          <c:smooth val="0"/>
          <c:extLst xmlns:c16r2="http://schemas.microsoft.com/office/drawing/2015/06/chart">
            <c:ext xmlns:c16="http://schemas.microsoft.com/office/drawing/2014/chart" uri="{C3380CC4-5D6E-409C-BE32-E72D297353CC}">
              <c16:uniqueId val="{00000009-656B-4644-A68F-6F3DFF552E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6B-4644-A68F-6F3DFF552EBB}"/>
                </c:ext>
                <c:ext xmlns:c15="http://schemas.microsoft.com/office/drawing/2012/chart" uri="{CE6537A1-D6FC-4f65-9D91-7224C49458BB}">
                  <c15:dlblFieldTable>
                    <c15:dlblFTEntry>
                      <c15:txfldGUID>{3D3BC9BC-8FCB-4EFC-B927-C2CFC952A509}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6B-4644-A68F-6F3DFF552EBB}"/>
                </c:ext>
                <c:ext xmlns:c15="http://schemas.microsoft.com/office/drawing/2012/chart" uri="{CE6537A1-D6FC-4f65-9D91-7224C49458BB}">
                  <c15:dlblFieldTable>
                    <c15:dlblFTEntry>
                      <c15:txfldGUID>{93DFF3DC-A6F8-45C4-9D00-1F2BD215348C}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6B-4644-A68F-6F3DFF552EBB}"/>
                </c:ext>
                <c:ext xmlns:c15="http://schemas.microsoft.com/office/drawing/2012/chart" uri="{CE6537A1-D6FC-4f65-9D91-7224C49458BB}">
                  <c15:dlblFieldTable>
                    <c15:dlblFTEntry>
                      <c15:txfldGUID>{8937F1C1-BE6D-4D0F-A8B8-8D9CEDEFB5A4}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6B-4644-A68F-6F3DFF552EBB}"/>
                </c:ext>
                <c:ext xmlns:c15="http://schemas.microsoft.com/office/drawing/2012/chart" uri="{CE6537A1-D6FC-4f65-9D91-7224C49458BB}">
                  <c15:dlblFieldTable>
                    <c15:dlblFTEntry>
                      <c15:txfldGUID>{6B9BA670-1C3A-462C-9C5B-5C4093CE46C5}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6B-4644-A68F-6F3DFF552EBB}"/>
                </c:ext>
                <c:ext xmlns:c15="http://schemas.microsoft.com/office/drawing/2012/chart" uri="{CE6537A1-D6FC-4f65-9D91-7224C49458BB}">
                  <c15:dlblFieldTable>
                    <c15:dlblFTEntry>
                      <c15:txfldGUID>{9415C750-8AD1-4A18-990C-1E4DF735D644}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6B-4644-A68F-6F3DFF552EBB}"/>
                </c:ext>
                <c:ext xmlns:c15="http://schemas.microsoft.com/office/drawing/2012/chart" uri="{CE6537A1-D6FC-4f65-9D91-7224C49458BB}">
                  <c15:layout/>
                  <c15:dlblFieldTable>
                    <c15:dlblFTEntry>
                      <c15:txfldGUID>{A111D070-1A0C-43DE-BDAE-2FBD87674314}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6B-4644-A68F-6F3DFF552EBB}"/>
                </c:ext>
                <c:ext xmlns:c15="http://schemas.microsoft.com/office/drawing/2012/chart" uri="{CE6537A1-D6FC-4f65-9D91-7224C49458BB}">
                  <c15:layout/>
                  <c15:dlblFieldTable>
                    <c15:dlblFTEntry>
                      <c15:txfldGUID>{5C4C4DCF-9DDD-43FE-A216-CDDF5FE5CE5D}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6B-4644-A68F-6F3DFF552EBB}"/>
                </c:ext>
                <c:ext xmlns:c15="http://schemas.microsoft.com/office/drawing/2012/chart" uri="{CE6537A1-D6FC-4f65-9D91-7224C49458BB}">
                  <c15:layout/>
                  <c15:dlblFieldTable>
                    <c15:dlblFTEntry>
                      <c15:txfldGUID>{A36E823C-8768-4712-9400-682A106A75D4}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6B-4644-A68F-6F3DFF552EBB}"/>
                </c:ext>
                <c:ext xmlns:c15="http://schemas.microsoft.com/office/drawing/2012/chart" uri="{CE6537A1-D6FC-4f65-9D91-7224C49458BB}">
                  <c15:layout/>
                  <c15:dlblFieldTable>
                    <c15:dlblFTEntry>
                      <c15:txfldGUID>{191F6636-C76B-4E08-BF92-DC87B3655726}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57</c:v>
                </c:pt>
                <c:pt idx="24">
                  <c:v>59.7</c:v>
                </c:pt>
                <c:pt idx="32">
                  <c:v>59.1</c:v>
                </c:pt>
              </c:numCache>
            </c:numRef>
          </c:xVal>
          <c:yVal>
            <c:numRef>
              <c:f>公会計指標分析・財政指標組合せ分析表!$BP$55:$DC$55</c:f>
              <c:numCache>
                <c:formatCode>#,##0.0;"▲ "#,##0.0</c:formatCode>
                <c:ptCount val="40"/>
                <c:pt idx="8">
                  <c:v>44.9</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656B-4644-A68F-6F3DFF552EBB}"/>
            </c:ext>
          </c:extLst>
        </c:ser>
        <c:dLbls>
          <c:showLegendKey val="0"/>
          <c:showVal val="1"/>
          <c:showCatName val="0"/>
          <c:showSerName val="0"/>
          <c:showPercent val="0"/>
          <c:showBubbleSize val="0"/>
        </c:dLbls>
        <c:axId val="238658896"/>
        <c:axId val="238659288"/>
      </c:scatterChart>
      <c:valAx>
        <c:axId val="238658896"/>
        <c:scaling>
          <c:orientation val="minMax"/>
          <c:max val="64"/>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659288"/>
        <c:crosses val="autoZero"/>
        <c:crossBetween val="midCat"/>
      </c:valAx>
      <c:valAx>
        <c:axId val="238659288"/>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658896"/>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43-4069-90BE-0842A2B6213C}"/>
                </c:ext>
                <c:ext xmlns:c15="http://schemas.microsoft.com/office/drawing/2012/chart" uri="{CE6537A1-D6FC-4f65-9D91-7224C49458BB}">
                  <c15:dlblFieldTable>
                    <c15:dlblFTEntry>
                      <c15:txfldGUID>{093EF932-1C03-4160-8B3A-052F826D2789}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43-4069-90BE-0842A2B6213C}"/>
                </c:ext>
                <c:ext xmlns:c15="http://schemas.microsoft.com/office/drawing/2012/chart" uri="{CE6537A1-D6FC-4f65-9D91-7224C49458BB}">
                  <c15:dlblFieldTable>
                    <c15:dlblFTEntry>
                      <c15:txfldGUID>{7364CF55-B9D2-4ECD-901B-423FE4D562B0}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43-4069-90BE-0842A2B6213C}"/>
                </c:ext>
                <c:ext xmlns:c15="http://schemas.microsoft.com/office/drawing/2012/chart" uri="{CE6537A1-D6FC-4f65-9D91-7224C49458BB}">
                  <c15:dlblFieldTable>
                    <c15:dlblFTEntry>
                      <c15:txfldGUID>{08F3C88F-E7A6-4B78-8516-6FE916C04D46}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43-4069-90BE-0842A2B6213C}"/>
                </c:ext>
                <c:ext xmlns:c15="http://schemas.microsoft.com/office/drawing/2012/chart" uri="{CE6537A1-D6FC-4f65-9D91-7224C49458BB}">
                  <c15:dlblFieldTable>
                    <c15:dlblFTEntry>
                      <c15:txfldGUID>{D1AD2A5C-46DF-48C5-BEFF-C2E3EA238EB8}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43-4069-90BE-0842A2B6213C}"/>
                </c:ext>
                <c:ext xmlns:c15="http://schemas.microsoft.com/office/drawing/2012/chart" uri="{CE6537A1-D6FC-4f65-9D91-7224C49458BB}">
                  <c15:dlblFieldTable>
                    <c15:dlblFTEntry>
                      <c15:txfldGUID>{65555BCD-13DF-470F-A3A4-8A7FFF78498E}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43-4069-90BE-0842A2B6213C}"/>
                </c:ext>
                <c:ext xmlns:c15="http://schemas.microsoft.com/office/drawing/2012/chart" uri="{CE6537A1-D6FC-4f65-9D91-7224C49458BB}">
                  <c15:dlblFieldTable>
                    <c15:dlblFTEntry>
                      <c15:txfldGUID>{5079B1CC-8FB4-4CBC-99BC-E43DB95744C2}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43-4069-90BE-0842A2B6213C}"/>
                </c:ext>
                <c:ext xmlns:c15="http://schemas.microsoft.com/office/drawing/2012/chart" uri="{CE6537A1-D6FC-4f65-9D91-7224C49458BB}">
                  <c15:dlblFieldTable>
                    <c15:dlblFTEntry>
                      <c15:txfldGUID>{B7519DC8-128F-4BED-B436-EC287950B272}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43-4069-90BE-0842A2B6213C}"/>
                </c:ext>
                <c:ext xmlns:c15="http://schemas.microsoft.com/office/drawing/2012/chart" uri="{CE6537A1-D6FC-4f65-9D91-7224C49458BB}">
                  <c15:dlblFieldTable>
                    <c15:dlblFTEntry>
                      <c15:txfldGUID>{660AE4A7-A022-4CAB-A6F5-1FC3D54277E2}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43-4069-90BE-0842A2B6213C}"/>
                </c:ext>
                <c:ext xmlns:c15="http://schemas.microsoft.com/office/drawing/2012/chart" uri="{CE6537A1-D6FC-4f65-9D91-7224C49458BB}">
                  <c15:dlblFieldTable>
                    <c15:dlblFTEntry>
                      <c15:txfldGUID>{8B0FE071-939E-458F-8E7B-0BF76BB4AA37}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8.4</c:v>
                </c:pt>
                <c:pt idx="16">
                  <c:v>6.2</c:v>
                </c:pt>
                <c:pt idx="24">
                  <c:v>6</c:v>
                </c:pt>
                <c:pt idx="32">
                  <c:v>6.3</c:v>
                </c:pt>
              </c:numCache>
            </c:numRef>
          </c:xVal>
          <c:yVal>
            <c:numRef>
              <c:f>公会計指標分析・財政指標組合せ分析表!$BP$73:$DC$73</c:f>
              <c:numCache>
                <c:formatCode>#,##0.0;"▲ "#,##0.0</c:formatCode>
                <c:ptCount val="40"/>
                <c:pt idx="0">
                  <c:v>11.1</c:v>
                </c:pt>
                <c:pt idx="8">
                  <c:v>2.6</c:v>
                </c:pt>
              </c:numCache>
            </c:numRef>
          </c:yVal>
          <c:smooth val="0"/>
          <c:extLst xmlns:c16r2="http://schemas.microsoft.com/office/drawing/2015/06/chart">
            <c:ext xmlns:c16="http://schemas.microsoft.com/office/drawing/2014/chart" uri="{C3380CC4-5D6E-409C-BE32-E72D297353CC}">
              <c16:uniqueId val="{00000009-7C43-4069-90BE-0842A2B621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43-4069-90BE-0842A2B6213C}"/>
                </c:ext>
                <c:ext xmlns:c15="http://schemas.microsoft.com/office/drawing/2012/chart" uri="{CE6537A1-D6FC-4f65-9D91-7224C49458BB}">
                  <c15:dlblFieldTable>
                    <c15:dlblFTEntry>
                      <c15:txfldGUID>{B424B760-7EBD-45C3-B64B-7FEDCE51A130}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43-4069-90BE-0842A2B6213C}"/>
                </c:ext>
                <c:ext xmlns:c15="http://schemas.microsoft.com/office/drawing/2012/chart" uri="{CE6537A1-D6FC-4f65-9D91-7224C49458BB}">
                  <c15:dlblFieldTable>
                    <c15:dlblFTEntry>
                      <c15:txfldGUID>{6DF999F8-0B83-4A44-A0B3-1F893FE2EE7E}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43-4069-90BE-0842A2B6213C}"/>
                </c:ext>
                <c:ext xmlns:c15="http://schemas.microsoft.com/office/drawing/2012/chart" uri="{CE6537A1-D6FC-4f65-9D91-7224C49458BB}">
                  <c15:dlblFieldTable>
                    <c15:dlblFTEntry>
                      <c15:txfldGUID>{6CA145CD-5792-4F87-B4E0-0C224AF3B8ED}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43-4069-90BE-0842A2B6213C}"/>
                </c:ext>
                <c:ext xmlns:c15="http://schemas.microsoft.com/office/drawing/2012/chart" uri="{CE6537A1-D6FC-4f65-9D91-7224C49458BB}">
                  <c15:dlblFieldTable>
                    <c15:dlblFTEntry>
                      <c15:txfldGUID>{7717912A-E090-4027-8B75-3E0C5A744902}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43-4069-90BE-0842A2B6213C}"/>
                </c:ext>
                <c:ext xmlns:c15="http://schemas.microsoft.com/office/drawing/2012/chart" uri="{CE6537A1-D6FC-4f65-9D91-7224C49458BB}">
                  <c15:dlblFieldTable>
                    <c15:dlblFTEntry>
                      <c15:txfldGUID>{33034409-2C6E-45F3-BFE0-5DE2951F4F0D}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43-4069-90BE-0842A2B6213C}"/>
                </c:ext>
                <c:ext xmlns:c15="http://schemas.microsoft.com/office/drawing/2012/chart" uri="{CE6537A1-D6FC-4f65-9D91-7224C49458BB}">
                  <c15:dlblFieldTable>
                    <c15:dlblFTEntry>
                      <c15:txfldGUID>{D845B084-CCC6-4143-97E6-813737DC4902}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43-4069-90BE-0842A2B6213C}"/>
                </c:ext>
                <c:ext xmlns:c15="http://schemas.microsoft.com/office/drawing/2012/chart" uri="{CE6537A1-D6FC-4f65-9D91-7224C49458BB}">
                  <c15:dlblFieldTable>
                    <c15:dlblFTEntry>
                      <c15:txfldGUID>{3E7BCC81-EAE9-4750-80DE-BCBABF2F32B3}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43-4069-90BE-0842A2B6213C}"/>
                </c:ext>
                <c:ext xmlns:c15="http://schemas.microsoft.com/office/drawing/2012/chart" uri="{CE6537A1-D6FC-4f65-9D91-7224C49458BB}">
                  <c15:dlblFieldTable>
                    <c15:dlblFTEntry>
                      <c15:txfldGUID>{812F0AD8-73B7-497A-B21B-C96E7E2FDD3E}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43-4069-90BE-0842A2B6213C}"/>
                </c:ext>
                <c:ext xmlns:c15="http://schemas.microsoft.com/office/drawing/2012/chart" uri="{CE6537A1-D6FC-4f65-9D91-7224C49458BB}">
                  <c15:dlblFieldTable>
                    <c15:dlblFTEntry>
                      <c15:txfldGUID>{CC74F847-4D84-4887-A20C-9A61C57C559A}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7C43-4069-90BE-0842A2B6213C}"/>
            </c:ext>
          </c:extLst>
        </c:ser>
        <c:dLbls>
          <c:showLegendKey val="0"/>
          <c:showVal val="1"/>
          <c:showCatName val="0"/>
          <c:showSerName val="0"/>
          <c:showPercent val="0"/>
          <c:showBubbleSize val="0"/>
        </c:dLbls>
        <c:axId val="238660072"/>
        <c:axId val="238660464"/>
      </c:scatterChart>
      <c:valAx>
        <c:axId val="238660072"/>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660464"/>
        <c:crosses val="autoZero"/>
        <c:crossBetween val="midCat"/>
      </c:valAx>
      <c:valAx>
        <c:axId val="238660464"/>
        <c:scaling>
          <c:orientation val="minMax"/>
          <c:max val="5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660072"/>
        <c:crosses val="autoZero"/>
        <c:crossBetween val="midCat"/>
        <c:majorUnit val="7.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元利償還金は、平成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年度まで減少傾向にあったが、庁舎耐震改修工事や中学校体育館改修工事の償還開始等により平成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年をピークに</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増加していくことが見込まれる。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今後は、公共施設の更新や長寿命化等に伴う事業の増加が見込まれるが、事業内容の精査や交付税措置対象となる事業に限定して地方債を発行するなど、地方債の発行を抑制し、健全な財政運営に努める。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－％（数値なし）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となっている。主な要因は、下水道事業がほぼ完了したことにより、地方債の新規借入が少なく、現在高が減少しており、公営企業債等繰入見込額が減少したためである。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充当可能基金は増加傾向にあるが、今後、収支不足による基金の取崩しの予定があることや、基準財政需要額算入見込額の減少なども考慮しながら事業を展開し、将来負担額を適正に管理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福岡県大刀洗町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ふるさと応援寄附金の増加によりふるさと応援基金に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百万円を積み立て、また、将来の下水道施設更新に備えて下水道施設整備基金に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百万円の積み立てを行ったことから、基金全体としては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基金の使途の明確化を図るため、財政調整基金への積み立ては行わず、個々の特定目的基金に積み立てていくことを予定している。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・ふるさと応援基金：ふるさと応援寄附金を財源とし、個性豊かで活力あるふるさとづくりに関する施策の推進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・教育施設整備基金：教育施設の整備資金に充て、教育環境の充実・発展に関する施策の推進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・下水道施設整備基金：下水道施設の計画的な整備促進を図り、環境保全に関する施策の推進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・公共施設整備基金：公共施設の整備やその他経費の資金に充て、公共の福祉の増進や文化向上に関する施策の推進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・地域振興基金：福祉活動の促進、快適な生活環境の形成等に関する施策の推進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・下水道施設整備基金：剰余金を将来の更新費用として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・ふるさと応援基金：ふるさと応援寄附金の経費を除いた全額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・下水道施設整備基金：約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年後に下水道管等が耐用年数を超えるため、更新費用として毎年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百万円程度を積立予定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・ふるさと応援基金：寄附金を全額積み立て、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事業の委託料に充てるほか、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後年度以降の寄附者の意向に沿った事業を実施</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財政調整基金は行政改革等による事業の見直し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年度以降取崩しを行わず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にいたが、扶助費等の増加により平成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年々増加している社会保障関係経費に対応するため、減少していく見込である。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基金の運用収益分を積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いるため増加している。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ピークを迎えるため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15,646
15,388
22.84
7,747,494
7,053,536
431,591
3,763,784
4,806,718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有形固定資産減価償却率は類似団体より低い水準にあるものの、上昇傾向にある。今後は令和元年度に策定した個別施設計画に基づき、施設の維持管理を進めていく。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2" name="直線コネクタ 71"/>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3"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4" name="直線コネクタ 73"/>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5"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6" name="直線コネクタ 75"/>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7"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8" name="フローチャート: 判断 77"/>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9" name="フローチャート: 判断 78"/>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0" name="フローチャート: 判断 79"/>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25309</xdr:rowOff>
    </xdr:from>
    <xdr:to>
      <xdr:col>11</xdr:col>
      <xdr:colOff>187325</xdr:colOff>
      <xdr:row>29</xdr:row>
      <xdr:rowOff>126909</xdr:rowOff>
    </xdr:to>
    <xdr:sp macro="" textlink="">
      <xdr:nvSpPr>
        <xdr:cNvPr id="81" name="フローチャート: 判断 80"/>
        <xdr:cNvSpPr/>
      </xdr:nvSpPr>
      <xdr:spPr>
        <a:xfrm>
          <a:off x="2476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87" name="楕円 86"/>
        <xdr:cNvSpPr/>
      </xdr:nvSpPr>
      <xdr:spPr>
        <a:xfrm>
          <a:off x="47117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19883</xdr:rowOff>
    </xdr:from>
    <xdr:ext cx="405111" cy="259045"/>
    <xdr:sp macro="" textlink="">
      <xdr:nvSpPr>
        <xdr:cNvPr id="88" name="有形固定資産減価償却率該当値テキスト"/>
        <xdr:cNvSpPr txBox="1"/>
      </xdr:nvSpPr>
      <xdr:spPr>
        <a:xfrm>
          <a:off x="4813300" y="627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9" name="楕円 88"/>
        <xdr:cNvSpPr/>
      </xdr:nvSpPr>
      <xdr:spPr>
        <a:xfrm>
          <a:off x="4000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92256</xdr:rowOff>
    </xdr:from>
    <xdr:to>
      <xdr:col>23</xdr:col>
      <xdr:colOff>85725</xdr:colOff>
      <xdr:row>32</xdr:row>
      <xdr:rowOff>144689</xdr:rowOff>
    </xdr:to>
    <xdr:cxnSp macro="">
      <xdr:nvCxnSpPr>
        <xdr:cNvPr id="90" name="直線コネクタ 89"/>
        <xdr:cNvCxnSpPr/>
      </xdr:nvCxnSpPr>
      <xdr:spPr>
        <a:xfrm flipV="1">
          <a:off x="4051300" y="635018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135799</xdr:rowOff>
    </xdr:from>
    <xdr:to>
      <xdr:col>15</xdr:col>
      <xdr:colOff>187325</xdr:colOff>
      <xdr:row>32</xdr:row>
      <xdr:rowOff>65949</xdr:rowOff>
    </xdr:to>
    <xdr:sp macro="" textlink="">
      <xdr:nvSpPr>
        <xdr:cNvPr id="91" name="楕円 90"/>
        <xdr:cNvSpPr/>
      </xdr:nvSpPr>
      <xdr:spPr>
        <a:xfrm>
          <a:off x="3238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15149</xdr:rowOff>
    </xdr:from>
    <xdr:to>
      <xdr:col>19</xdr:col>
      <xdr:colOff>136525</xdr:colOff>
      <xdr:row>32</xdr:row>
      <xdr:rowOff>144689</xdr:rowOff>
    </xdr:to>
    <xdr:cxnSp macro="">
      <xdr:nvCxnSpPr>
        <xdr:cNvPr id="92" name="直線コネクタ 91"/>
        <xdr:cNvCxnSpPr/>
      </xdr:nvCxnSpPr>
      <xdr:spPr>
        <a:xfrm>
          <a:off x="3289300" y="6273074"/>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161744</xdr:rowOff>
    </xdr:from>
    <xdr:to>
      <xdr:col>11</xdr:col>
      <xdr:colOff>187325</xdr:colOff>
      <xdr:row>33</xdr:row>
      <xdr:rowOff>91894</xdr:rowOff>
    </xdr:to>
    <xdr:sp macro="" textlink="">
      <xdr:nvSpPr>
        <xdr:cNvPr id="93" name="楕円 92"/>
        <xdr:cNvSpPr/>
      </xdr:nvSpPr>
      <xdr:spPr>
        <a:xfrm>
          <a:off x="247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15149</xdr:rowOff>
    </xdr:from>
    <xdr:to>
      <xdr:col>15</xdr:col>
      <xdr:colOff>136525</xdr:colOff>
      <xdr:row>33</xdr:row>
      <xdr:rowOff>41094</xdr:rowOff>
    </xdr:to>
    <xdr:cxnSp macro="">
      <xdr:nvCxnSpPr>
        <xdr:cNvPr id="94" name="直線コネクタ 93"/>
        <xdr:cNvCxnSpPr/>
      </xdr:nvCxnSpPr>
      <xdr:spPr>
        <a:xfrm flipV="1">
          <a:off x="2527300" y="6273074"/>
          <a:ext cx="762000" cy="19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6"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97" name="n_3aveValue有形固定資産減価償却率"/>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98" name="n_1mainValue有形固定資産減価償却率"/>
        <xdr:cNvSpPr txBox="1"/>
      </xdr:nvSpPr>
      <xdr:spPr>
        <a:xfrm>
          <a:off x="38360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99" name="n_2mainValue有形固定資産減価償却率"/>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83021</xdr:rowOff>
    </xdr:from>
    <xdr:ext cx="405111" cy="259045"/>
    <xdr:sp macro="" textlink="">
      <xdr:nvSpPr>
        <xdr:cNvPr id="100" name="n_3mainValue有形固定資産減価償却率"/>
        <xdr:cNvSpPr txBox="1"/>
      </xdr:nvSpPr>
      <xdr:spPr>
        <a:xfrm>
          <a:off x="2324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これは、地方債の新規発行を抑制してきたことや類似団体と比較して職員数が少なく、人件費が低い水準にあるため、債務償還比率も類似団体と比べると短くなっている。しかし、今後は災害復旧や学校改修事業等により多くの地方債の発行をしている為、今後は上昇していくものと予想さ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7" name="テキスト ボックス 116"/>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9" name="テキスト ボックス 118"/>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1" name="テキスト ボックス 120"/>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3" name="テキスト ボックス 122"/>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7" name="直線コネクタ 126"/>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8"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9" name="直線コネクタ 128"/>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0"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1" name="直線コネクタ 130"/>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2"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3" name="フローチャート: 判断 132"/>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4" name="フローチャート: 判断 133"/>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47193</xdr:rowOff>
    </xdr:from>
    <xdr:to>
      <xdr:col>76</xdr:col>
      <xdr:colOff>73025</xdr:colOff>
      <xdr:row>32</xdr:row>
      <xdr:rowOff>148793</xdr:rowOff>
    </xdr:to>
    <xdr:sp macro="" textlink="">
      <xdr:nvSpPr>
        <xdr:cNvPr id="140" name="楕円 139"/>
        <xdr:cNvSpPr/>
      </xdr:nvSpPr>
      <xdr:spPr>
        <a:xfrm>
          <a:off x="14744700" y="63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25620</xdr:rowOff>
    </xdr:from>
    <xdr:ext cx="469744" cy="259045"/>
    <xdr:sp macro="" textlink="">
      <xdr:nvSpPr>
        <xdr:cNvPr id="141" name="債務償還比率該当値テキスト"/>
        <xdr:cNvSpPr txBox="1"/>
      </xdr:nvSpPr>
      <xdr:spPr>
        <a:xfrm>
          <a:off x="14846300" y="62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31562</xdr:rowOff>
    </xdr:from>
    <xdr:to>
      <xdr:col>72</xdr:col>
      <xdr:colOff>123825</xdr:colOff>
      <xdr:row>32</xdr:row>
      <xdr:rowOff>133162</xdr:rowOff>
    </xdr:to>
    <xdr:sp macro="" textlink="">
      <xdr:nvSpPr>
        <xdr:cNvPr id="142" name="楕円 141"/>
        <xdr:cNvSpPr/>
      </xdr:nvSpPr>
      <xdr:spPr>
        <a:xfrm>
          <a:off x="14033500" y="62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82362</xdr:rowOff>
    </xdr:from>
    <xdr:to>
      <xdr:col>76</xdr:col>
      <xdr:colOff>22225</xdr:colOff>
      <xdr:row>32</xdr:row>
      <xdr:rowOff>97993</xdr:rowOff>
    </xdr:to>
    <xdr:cxnSp macro="">
      <xdr:nvCxnSpPr>
        <xdr:cNvPr id="143" name="直線コネクタ 142"/>
        <xdr:cNvCxnSpPr/>
      </xdr:nvCxnSpPr>
      <xdr:spPr>
        <a:xfrm>
          <a:off x="14084300" y="6340287"/>
          <a:ext cx="711200" cy="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4"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124289</xdr:rowOff>
    </xdr:from>
    <xdr:ext cx="469744" cy="259045"/>
    <xdr:sp macro="" textlink="">
      <xdr:nvSpPr>
        <xdr:cNvPr id="145" name="n_1mainValue債務償還比率"/>
        <xdr:cNvSpPr txBox="1"/>
      </xdr:nvSpPr>
      <xdr:spPr>
        <a:xfrm>
          <a:off x="13836727" y="638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15,646
15,388
22.84
7,747,494
7,053,536
431,591
3,763,784
4,806,718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1" name="楕円 70"/>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91457</xdr:rowOff>
    </xdr:from>
    <xdr:ext cx="405111" cy="259045"/>
    <xdr:sp macro="" textlink="">
      <xdr:nvSpPr>
        <xdr:cNvPr id="72" name="【道路】&#10;有形固定資産減価償却率該当値テキスト"/>
        <xdr:cNvSpPr txBox="1"/>
      </xdr:nvSpPr>
      <xdr:spPr>
        <a:xfrm>
          <a:off x="46736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3" name="楕円 72"/>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32385</xdr:rowOff>
    </xdr:to>
    <xdr:cxnSp macro="">
      <xdr:nvCxnSpPr>
        <xdr:cNvPr id="74" name="直線コネクタ 73"/>
        <xdr:cNvCxnSpPr/>
      </xdr:nvCxnSpPr>
      <xdr:spPr>
        <a:xfrm flipV="1">
          <a:off x="3797300" y="65074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5" name="楕円 74"/>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106680</xdr:rowOff>
    </xdr:to>
    <xdr:cxnSp macro="">
      <xdr:nvCxnSpPr>
        <xdr:cNvPr id="76" name="直線コネクタ 75"/>
        <xdr:cNvCxnSpPr/>
      </xdr:nvCxnSpPr>
      <xdr:spPr>
        <a:xfrm flipV="1">
          <a:off x="2908300" y="65474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106680</xdr:rowOff>
    </xdr:from>
    <xdr:to>
      <xdr:col>15</xdr:col>
      <xdr:colOff>50800</xdr:colOff>
      <xdr:row>38</xdr:row>
      <xdr:rowOff>133350</xdr:rowOff>
    </xdr:to>
    <xdr:cxnSp macro="">
      <xdr:nvCxnSpPr>
        <xdr:cNvPr id="78" name="直線コネクタ 77"/>
        <xdr:cNvCxnSpPr/>
      </xdr:nvCxnSpPr>
      <xdr:spPr>
        <a:xfrm flipV="1">
          <a:off x="2019300" y="662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1"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2" name="n_1main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148607</xdr:rowOff>
    </xdr:from>
    <xdr:ext cx="405111" cy="259045"/>
    <xdr:sp macro="" textlink="">
      <xdr:nvSpPr>
        <xdr:cNvPr id="83" name="n_2mainValue【道路】&#10;有形固定資産減価償却率"/>
        <xdr:cNvSpPr txBox="1"/>
      </xdr:nvSpPr>
      <xdr:spPr>
        <a:xfrm>
          <a:off x="2705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21530</xdr:rowOff>
    </xdr:from>
    <xdr:to>
      <xdr:col>41</xdr:col>
      <xdr:colOff>101600</xdr:colOff>
      <xdr:row>42</xdr:row>
      <xdr:rowOff>123130</xdr:rowOff>
    </xdr:to>
    <xdr:sp macro="" textlink="">
      <xdr:nvSpPr>
        <xdr:cNvPr id="119" name="フローチャート: 判断 118"/>
        <xdr:cNvSpPr/>
      </xdr:nvSpPr>
      <xdr:spPr>
        <a:xfrm>
          <a:off x="7810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27514</xdr:rowOff>
    </xdr:from>
    <xdr:to>
      <xdr:col>55</xdr:col>
      <xdr:colOff>50800</xdr:colOff>
      <xdr:row>42</xdr:row>
      <xdr:rowOff>129114</xdr:rowOff>
    </xdr:to>
    <xdr:sp macro="" textlink="">
      <xdr:nvSpPr>
        <xdr:cNvPr id="125" name="楕円 124"/>
        <xdr:cNvSpPr/>
      </xdr:nvSpPr>
      <xdr:spPr>
        <a:xfrm>
          <a:off x="10426700" y="72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27441</xdr:rowOff>
    </xdr:from>
    <xdr:to>
      <xdr:col>50</xdr:col>
      <xdr:colOff>165100</xdr:colOff>
      <xdr:row>42</xdr:row>
      <xdr:rowOff>129041</xdr:rowOff>
    </xdr:to>
    <xdr:sp macro="" textlink="">
      <xdr:nvSpPr>
        <xdr:cNvPr id="127" name="楕円 126"/>
        <xdr:cNvSpPr/>
      </xdr:nvSpPr>
      <xdr:spPr>
        <a:xfrm>
          <a:off x="9588500" y="72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78241</xdr:rowOff>
    </xdr:from>
    <xdr:to>
      <xdr:col>55</xdr:col>
      <xdr:colOff>0</xdr:colOff>
      <xdr:row>42</xdr:row>
      <xdr:rowOff>78314</xdr:rowOff>
    </xdr:to>
    <xdr:cxnSp macro="">
      <xdr:nvCxnSpPr>
        <xdr:cNvPr id="128" name="直線コネクタ 127"/>
        <xdr:cNvCxnSpPr/>
      </xdr:nvCxnSpPr>
      <xdr:spPr>
        <a:xfrm>
          <a:off x="9639300" y="7279141"/>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23590</xdr:rowOff>
    </xdr:from>
    <xdr:to>
      <xdr:col>46</xdr:col>
      <xdr:colOff>38100</xdr:colOff>
      <xdr:row>42</xdr:row>
      <xdr:rowOff>125190</xdr:rowOff>
    </xdr:to>
    <xdr:sp macro="" textlink="">
      <xdr:nvSpPr>
        <xdr:cNvPr id="129" name="楕円 128"/>
        <xdr:cNvSpPr/>
      </xdr:nvSpPr>
      <xdr:spPr>
        <a:xfrm>
          <a:off x="8699500" y="72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74390</xdr:rowOff>
    </xdr:from>
    <xdr:to>
      <xdr:col>50</xdr:col>
      <xdr:colOff>114300</xdr:colOff>
      <xdr:row>42</xdr:row>
      <xdr:rowOff>78241</xdr:rowOff>
    </xdr:to>
    <xdr:cxnSp macro="">
      <xdr:nvCxnSpPr>
        <xdr:cNvPr id="130" name="直線コネクタ 129"/>
        <xdr:cNvCxnSpPr/>
      </xdr:nvCxnSpPr>
      <xdr:spPr>
        <a:xfrm>
          <a:off x="8750300" y="7275290"/>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27298</xdr:rowOff>
    </xdr:from>
    <xdr:to>
      <xdr:col>41</xdr:col>
      <xdr:colOff>101600</xdr:colOff>
      <xdr:row>42</xdr:row>
      <xdr:rowOff>128898</xdr:rowOff>
    </xdr:to>
    <xdr:sp macro="" textlink="">
      <xdr:nvSpPr>
        <xdr:cNvPr id="131" name="楕円 130"/>
        <xdr:cNvSpPr/>
      </xdr:nvSpPr>
      <xdr:spPr>
        <a:xfrm>
          <a:off x="7810500" y="72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74390</xdr:rowOff>
    </xdr:from>
    <xdr:to>
      <xdr:col>45</xdr:col>
      <xdr:colOff>177800</xdr:colOff>
      <xdr:row>42</xdr:row>
      <xdr:rowOff>78098</xdr:rowOff>
    </xdr:to>
    <xdr:cxnSp macro="">
      <xdr:nvCxnSpPr>
        <xdr:cNvPr id="132" name="直線コネクタ 131"/>
        <xdr:cNvCxnSpPr/>
      </xdr:nvCxnSpPr>
      <xdr:spPr>
        <a:xfrm flipV="1">
          <a:off x="7861300" y="7275290"/>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139657</xdr:rowOff>
    </xdr:from>
    <xdr:ext cx="534377" cy="259045"/>
    <xdr:sp macro="" textlink="">
      <xdr:nvSpPr>
        <xdr:cNvPr id="135" name="n_3aveValue【道路】&#10;一人当たり延長"/>
        <xdr:cNvSpPr txBox="1"/>
      </xdr:nvSpPr>
      <xdr:spPr>
        <a:xfrm>
          <a:off x="7594111"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120168</xdr:rowOff>
    </xdr:from>
    <xdr:ext cx="534377" cy="259045"/>
    <xdr:sp macro="" textlink="">
      <xdr:nvSpPr>
        <xdr:cNvPr id="136" name="n_1mainValue【道路】&#10;一人当たり延長"/>
        <xdr:cNvSpPr txBox="1"/>
      </xdr:nvSpPr>
      <xdr:spPr>
        <a:xfrm>
          <a:off x="9359411" y="73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116317</xdr:rowOff>
    </xdr:from>
    <xdr:ext cx="534377" cy="259045"/>
    <xdr:sp macro="" textlink="">
      <xdr:nvSpPr>
        <xdr:cNvPr id="137" name="n_2mainValue【道路】&#10;一人当たり延長"/>
        <xdr:cNvSpPr txBox="1"/>
      </xdr:nvSpPr>
      <xdr:spPr>
        <a:xfrm>
          <a:off x="8483111" y="731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120025</xdr:rowOff>
    </xdr:from>
    <xdr:ext cx="534377" cy="259045"/>
    <xdr:sp macro="" textlink="">
      <xdr:nvSpPr>
        <xdr:cNvPr id="138" name="n_3mainValue【道路】&#10;一人当たり延長"/>
        <xdr:cNvSpPr txBox="1"/>
      </xdr:nvSpPr>
      <xdr:spPr>
        <a:xfrm>
          <a:off x="7594111" y="732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73" name="フローチャート: 判断 172"/>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140244</xdr:rowOff>
    </xdr:from>
    <xdr:to>
      <xdr:col>24</xdr:col>
      <xdr:colOff>114300</xdr:colOff>
      <xdr:row>59</xdr:row>
      <xdr:rowOff>70394</xdr:rowOff>
    </xdr:to>
    <xdr:sp macro="" textlink="">
      <xdr:nvSpPr>
        <xdr:cNvPr id="179" name="楕円 178"/>
        <xdr:cNvSpPr/>
      </xdr:nvSpPr>
      <xdr:spPr>
        <a:xfrm>
          <a:off x="4584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163121</xdr:rowOff>
    </xdr:from>
    <xdr:ext cx="405111" cy="259045"/>
    <xdr:sp macro="" textlink="">
      <xdr:nvSpPr>
        <xdr:cNvPr id="180" name="【橋りょう・トンネル】&#10;有形固定資産減価償却率該当値テキスト"/>
        <xdr:cNvSpPr txBox="1"/>
      </xdr:nvSpPr>
      <xdr:spPr>
        <a:xfrm>
          <a:off x="4673600" y="993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81" name="楕円 180"/>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19594</xdr:rowOff>
    </xdr:to>
    <xdr:cxnSp macro="">
      <xdr:nvCxnSpPr>
        <xdr:cNvPr id="182" name="直線コネクタ 181"/>
        <xdr:cNvCxnSpPr/>
      </xdr:nvCxnSpPr>
      <xdr:spPr>
        <a:xfrm>
          <a:off x="3797300" y="101188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83" name="楕円 182"/>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8165</xdr:rowOff>
    </xdr:to>
    <xdr:cxnSp macro="">
      <xdr:nvCxnSpPr>
        <xdr:cNvPr id="184" name="直線コネクタ 183"/>
        <xdr:cNvCxnSpPr/>
      </xdr:nvCxnSpPr>
      <xdr:spPr>
        <a:xfrm flipV="1">
          <a:off x="2908300" y="101188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85" name="楕円 184"/>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8165</xdr:rowOff>
    </xdr:from>
    <xdr:to>
      <xdr:col>15</xdr:col>
      <xdr:colOff>50800</xdr:colOff>
      <xdr:row>60</xdr:row>
      <xdr:rowOff>6531</xdr:rowOff>
    </xdr:to>
    <xdr:cxnSp macro="">
      <xdr:nvCxnSpPr>
        <xdr:cNvPr id="186" name="直線コネクタ 185"/>
        <xdr:cNvCxnSpPr/>
      </xdr:nvCxnSpPr>
      <xdr:spPr>
        <a:xfrm flipV="1">
          <a:off x="2019300" y="10123715"/>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89" name="n_3ave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190" name="n_1mainValue【橋りょう・トンネ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191" name="n_2mainValue【橋りょう・トンネル】&#10;有形固定資産減価償却率"/>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48458</xdr:rowOff>
    </xdr:from>
    <xdr:ext cx="405111" cy="259045"/>
    <xdr:sp macro="" textlink="">
      <xdr:nvSpPr>
        <xdr:cNvPr id="192" name="n_3mainValue【橋りょう・トンネル】&#10;有形固定資産減価償却率"/>
        <xdr:cNvSpPr txBox="1"/>
      </xdr:nvSpPr>
      <xdr:spPr>
        <a:xfrm>
          <a:off x="1816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7925</xdr:rowOff>
    </xdr:from>
    <xdr:to>
      <xdr:col>41</xdr:col>
      <xdr:colOff>101600</xdr:colOff>
      <xdr:row>64</xdr:row>
      <xdr:rowOff>109525</xdr:rowOff>
    </xdr:to>
    <xdr:sp macro="" textlink="">
      <xdr:nvSpPr>
        <xdr:cNvPr id="227" name="フローチャート: 判断 226"/>
        <xdr:cNvSpPr/>
      </xdr:nvSpPr>
      <xdr:spPr>
        <a:xfrm>
          <a:off x="7810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48698</xdr:rowOff>
    </xdr:from>
    <xdr:to>
      <xdr:col>55</xdr:col>
      <xdr:colOff>50800</xdr:colOff>
      <xdr:row>64</xdr:row>
      <xdr:rowOff>150298</xdr:rowOff>
    </xdr:to>
    <xdr:sp macro="" textlink="">
      <xdr:nvSpPr>
        <xdr:cNvPr id="233" name="楕円 232"/>
        <xdr:cNvSpPr/>
      </xdr:nvSpPr>
      <xdr:spPr>
        <a:xfrm>
          <a:off x="10426700" y="110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135075</xdr:rowOff>
    </xdr:from>
    <xdr:ext cx="534377" cy="259045"/>
    <xdr:sp macro="" textlink="">
      <xdr:nvSpPr>
        <xdr:cNvPr id="234" name="【橋りょう・トンネル】&#10;一人当たり有形固定資産（償却資産）額該当値テキスト"/>
        <xdr:cNvSpPr txBox="1"/>
      </xdr:nvSpPr>
      <xdr:spPr>
        <a:xfrm>
          <a:off x="10515600" y="109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47155</xdr:rowOff>
    </xdr:from>
    <xdr:to>
      <xdr:col>50</xdr:col>
      <xdr:colOff>165100</xdr:colOff>
      <xdr:row>64</xdr:row>
      <xdr:rowOff>148755</xdr:rowOff>
    </xdr:to>
    <xdr:sp macro="" textlink="">
      <xdr:nvSpPr>
        <xdr:cNvPr id="235" name="楕円 234"/>
        <xdr:cNvSpPr/>
      </xdr:nvSpPr>
      <xdr:spPr>
        <a:xfrm>
          <a:off x="9588500" y="11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97955</xdr:rowOff>
    </xdr:from>
    <xdr:to>
      <xdr:col>55</xdr:col>
      <xdr:colOff>0</xdr:colOff>
      <xdr:row>64</xdr:row>
      <xdr:rowOff>99498</xdr:rowOff>
    </xdr:to>
    <xdr:cxnSp macro="">
      <xdr:nvCxnSpPr>
        <xdr:cNvPr id="236" name="直線コネクタ 235"/>
        <xdr:cNvCxnSpPr/>
      </xdr:nvCxnSpPr>
      <xdr:spPr>
        <a:xfrm>
          <a:off x="9639300" y="11070755"/>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47875</xdr:rowOff>
    </xdr:from>
    <xdr:to>
      <xdr:col>46</xdr:col>
      <xdr:colOff>38100</xdr:colOff>
      <xdr:row>64</xdr:row>
      <xdr:rowOff>149475</xdr:rowOff>
    </xdr:to>
    <xdr:sp macro="" textlink="">
      <xdr:nvSpPr>
        <xdr:cNvPr id="237" name="楕円 236"/>
        <xdr:cNvSpPr/>
      </xdr:nvSpPr>
      <xdr:spPr>
        <a:xfrm>
          <a:off x="8699500" y="11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97955</xdr:rowOff>
    </xdr:from>
    <xdr:to>
      <xdr:col>50</xdr:col>
      <xdr:colOff>114300</xdr:colOff>
      <xdr:row>64</xdr:row>
      <xdr:rowOff>98675</xdr:rowOff>
    </xdr:to>
    <xdr:cxnSp macro="">
      <xdr:nvCxnSpPr>
        <xdr:cNvPr id="238" name="直線コネクタ 237"/>
        <xdr:cNvCxnSpPr/>
      </xdr:nvCxnSpPr>
      <xdr:spPr>
        <a:xfrm flipV="1">
          <a:off x="8750300" y="11070755"/>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53992</xdr:rowOff>
    </xdr:from>
    <xdr:to>
      <xdr:col>41</xdr:col>
      <xdr:colOff>101600</xdr:colOff>
      <xdr:row>64</xdr:row>
      <xdr:rowOff>155592</xdr:rowOff>
    </xdr:to>
    <xdr:sp macro="" textlink="">
      <xdr:nvSpPr>
        <xdr:cNvPr id="239" name="楕円 238"/>
        <xdr:cNvSpPr/>
      </xdr:nvSpPr>
      <xdr:spPr>
        <a:xfrm>
          <a:off x="7810500" y="110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98675</xdr:rowOff>
    </xdr:from>
    <xdr:to>
      <xdr:col>45</xdr:col>
      <xdr:colOff>177800</xdr:colOff>
      <xdr:row>64</xdr:row>
      <xdr:rowOff>104792</xdr:rowOff>
    </xdr:to>
    <xdr:cxnSp macro="">
      <xdr:nvCxnSpPr>
        <xdr:cNvPr id="240" name="直線コネクタ 239"/>
        <xdr:cNvCxnSpPr/>
      </xdr:nvCxnSpPr>
      <xdr:spPr>
        <a:xfrm flipV="1">
          <a:off x="7861300" y="11071475"/>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126052</xdr:rowOff>
    </xdr:from>
    <xdr:ext cx="599010" cy="259045"/>
    <xdr:sp macro="" textlink="">
      <xdr:nvSpPr>
        <xdr:cNvPr id="243" name="n_3aveValue【橋りょう・トンネル】&#10;一人当たり有形固定資産（償却資産）額"/>
        <xdr:cNvSpPr txBox="1"/>
      </xdr:nvSpPr>
      <xdr:spPr>
        <a:xfrm>
          <a:off x="7561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139882</xdr:rowOff>
    </xdr:from>
    <xdr:ext cx="599010" cy="259045"/>
    <xdr:sp macro="" textlink="">
      <xdr:nvSpPr>
        <xdr:cNvPr id="244" name="n_1mainValue【橋りょう・トンネル】&#10;一人当たり有形固定資産（償却資産）額"/>
        <xdr:cNvSpPr txBox="1"/>
      </xdr:nvSpPr>
      <xdr:spPr>
        <a:xfrm>
          <a:off x="9327095" y="1111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140602</xdr:rowOff>
    </xdr:from>
    <xdr:ext cx="534377" cy="259045"/>
    <xdr:sp macro="" textlink="">
      <xdr:nvSpPr>
        <xdr:cNvPr id="245" name="n_2mainValue【橋りょう・トンネル】&#10;一人当たり有形固定資産（償却資産）額"/>
        <xdr:cNvSpPr txBox="1"/>
      </xdr:nvSpPr>
      <xdr:spPr>
        <a:xfrm>
          <a:off x="8483111" y="111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146719</xdr:rowOff>
    </xdr:from>
    <xdr:ext cx="534377" cy="259045"/>
    <xdr:sp macro="" textlink="">
      <xdr:nvSpPr>
        <xdr:cNvPr id="246" name="n_3mainValue【橋りょう・トンネル】&#10;一人当たり有形固定資産（償却資産）額"/>
        <xdr:cNvSpPr txBox="1"/>
      </xdr:nvSpPr>
      <xdr:spPr>
        <a:xfrm>
          <a:off x="7594111" y="111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0" name="フローチャート: 判断 279"/>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42545</xdr:rowOff>
    </xdr:from>
    <xdr:to>
      <xdr:col>24</xdr:col>
      <xdr:colOff>114300</xdr:colOff>
      <xdr:row>85</xdr:row>
      <xdr:rowOff>144145</xdr:rowOff>
    </xdr:to>
    <xdr:sp macro="" textlink="">
      <xdr:nvSpPr>
        <xdr:cNvPr id="286" name="楕円 285"/>
        <xdr:cNvSpPr/>
      </xdr:nvSpPr>
      <xdr:spPr>
        <a:xfrm>
          <a:off x="4584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20972</xdr:rowOff>
    </xdr:from>
    <xdr:ext cx="405111" cy="259045"/>
    <xdr:sp macro="" textlink="">
      <xdr:nvSpPr>
        <xdr:cNvPr id="287" name="【公営住宅】&#10;有形固定資産減価償却率該当値テキスト"/>
        <xdr:cNvSpPr txBox="1"/>
      </xdr:nvSpPr>
      <xdr:spPr>
        <a:xfrm>
          <a:off x="4673600"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288" name="楕円 287"/>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85</xdr:row>
      <xdr:rowOff>93345</xdr:rowOff>
    </xdr:to>
    <xdr:cxnSp macro="">
      <xdr:nvCxnSpPr>
        <xdr:cNvPr id="289" name="直線コネクタ 288"/>
        <xdr:cNvCxnSpPr/>
      </xdr:nvCxnSpPr>
      <xdr:spPr>
        <a:xfrm>
          <a:off x="3797300" y="1436179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290" name="楕円 289"/>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84</xdr:row>
      <xdr:rowOff>140970</xdr:rowOff>
    </xdr:to>
    <xdr:cxnSp macro="">
      <xdr:nvCxnSpPr>
        <xdr:cNvPr id="291" name="直線コネクタ 290"/>
        <xdr:cNvCxnSpPr/>
      </xdr:nvCxnSpPr>
      <xdr:spPr>
        <a:xfrm flipV="1">
          <a:off x="2908300" y="1436179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292" name="楕円 291"/>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85</xdr:row>
      <xdr:rowOff>15239</xdr:rowOff>
    </xdr:to>
    <xdr:cxnSp macro="">
      <xdr:nvCxnSpPr>
        <xdr:cNvPr id="293" name="直線コネクタ 292"/>
        <xdr:cNvCxnSpPr/>
      </xdr:nvCxnSpPr>
      <xdr:spPr>
        <a:xfrm flipV="1">
          <a:off x="2019300" y="14542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6"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297" name="n_1mainValue【公営住宅】&#10;有形固定資産減価償却率"/>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298" name="n_2mainValue【公営住宅】&#10;有形固定資産減価償却率"/>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299" name="n_3mainValue【公営住宅】&#10;有形固定資産減価償却率"/>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29363</xdr:rowOff>
    </xdr:from>
    <xdr:to>
      <xdr:col>41</xdr:col>
      <xdr:colOff>101600</xdr:colOff>
      <xdr:row>84</xdr:row>
      <xdr:rowOff>130963</xdr:rowOff>
    </xdr:to>
    <xdr:sp macro="" textlink="">
      <xdr:nvSpPr>
        <xdr:cNvPr id="330" name="フローチャート: 判断 329"/>
        <xdr:cNvSpPr/>
      </xdr:nvSpPr>
      <xdr:spPr>
        <a:xfrm>
          <a:off x="7810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108458</xdr:rowOff>
    </xdr:from>
    <xdr:to>
      <xdr:col>55</xdr:col>
      <xdr:colOff>50800</xdr:colOff>
      <xdr:row>85</xdr:row>
      <xdr:rowOff>38608</xdr:rowOff>
    </xdr:to>
    <xdr:sp macro="" textlink="">
      <xdr:nvSpPr>
        <xdr:cNvPr id="336" name="楕円 335"/>
        <xdr:cNvSpPr/>
      </xdr:nvSpPr>
      <xdr:spPr>
        <a:xfrm>
          <a:off x="104267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86885</xdr:rowOff>
    </xdr:from>
    <xdr:ext cx="469744" cy="259045"/>
    <xdr:sp macro="" textlink="">
      <xdr:nvSpPr>
        <xdr:cNvPr id="337" name="【公営住宅】&#10;一人当たり面積該当値テキスト"/>
        <xdr:cNvSpPr txBox="1"/>
      </xdr:nvSpPr>
      <xdr:spPr>
        <a:xfrm>
          <a:off x="10515600"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153264</xdr:rowOff>
    </xdr:from>
    <xdr:to>
      <xdr:col>50</xdr:col>
      <xdr:colOff>165100</xdr:colOff>
      <xdr:row>85</xdr:row>
      <xdr:rowOff>83414</xdr:rowOff>
    </xdr:to>
    <xdr:sp macro="" textlink="">
      <xdr:nvSpPr>
        <xdr:cNvPr id="338" name="楕円 337"/>
        <xdr:cNvSpPr/>
      </xdr:nvSpPr>
      <xdr:spPr>
        <a:xfrm>
          <a:off x="9588500" y="145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159258</xdr:rowOff>
    </xdr:from>
    <xdr:to>
      <xdr:col>55</xdr:col>
      <xdr:colOff>0</xdr:colOff>
      <xdr:row>85</xdr:row>
      <xdr:rowOff>32614</xdr:rowOff>
    </xdr:to>
    <xdr:cxnSp macro="">
      <xdr:nvCxnSpPr>
        <xdr:cNvPr id="339" name="直線コネクタ 338"/>
        <xdr:cNvCxnSpPr/>
      </xdr:nvCxnSpPr>
      <xdr:spPr>
        <a:xfrm flipV="1">
          <a:off x="9639300" y="14561058"/>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168351</xdr:rowOff>
    </xdr:from>
    <xdr:to>
      <xdr:col>46</xdr:col>
      <xdr:colOff>38100</xdr:colOff>
      <xdr:row>85</xdr:row>
      <xdr:rowOff>98501</xdr:rowOff>
    </xdr:to>
    <xdr:sp macro="" textlink="">
      <xdr:nvSpPr>
        <xdr:cNvPr id="340" name="楕円 339"/>
        <xdr:cNvSpPr/>
      </xdr:nvSpPr>
      <xdr:spPr>
        <a:xfrm>
          <a:off x="8699500"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32614</xdr:rowOff>
    </xdr:from>
    <xdr:to>
      <xdr:col>50</xdr:col>
      <xdr:colOff>114300</xdr:colOff>
      <xdr:row>85</xdr:row>
      <xdr:rowOff>47701</xdr:rowOff>
    </xdr:to>
    <xdr:cxnSp macro="">
      <xdr:nvCxnSpPr>
        <xdr:cNvPr id="341" name="直線コネクタ 340"/>
        <xdr:cNvCxnSpPr/>
      </xdr:nvCxnSpPr>
      <xdr:spPr>
        <a:xfrm flipV="1">
          <a:off x="8750300" y="1460586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167436</xdr:rowOff>
    </xdr:from>
    <xdr:to>
      <xdr:col>41</xdr:col>
      <xdr:colOff>101600</xdr:colOff>
      <xdr:row>85</xdr:row>
      <xdr:rowOff>97586</xdr:rowOff>
    </xdr:to>
    <xdr:sp macro="" textlink="">
      <xdr:nvSpPr>
        <xdr:cNvPr id="342" name="楕円 341"/>
        <xdr:cNvSpPr/>
      </xdr:nvSpPr>
      <xdr:spPr>
        <a:xfrm>
          <a:off x="7810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46786</xdr:rowOff>
    </xdr:from>
    <xdr:to>
      <xdr:col>45</xdr:col>
      <xdr:colOff>177800</xdr:colOff>
      <xdr:row>85</xdr:row>
      <xdr:rowOff>47701</xdr:rowOff>
    </xdr:to>
    <xdr:cxnSp macro="">
      <xdr:nvCxnSpPr>
        <xdr:cNvPr id="343" name="直線コネクタ 342"/>
        <xdr:cNvCxnSpPr/>
      </xdr:nvCxnSpPr>
      <xdr:spPr>
        <a:xfrm>
          <a:off x="7861300" y="146200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147490</xdr:rowOff>
    </xdr:from>
    <xdr:ext cx="469744" cy="259045"/>
    <xdr:sp macro="" textlink="">
      <xdr:nvSpPr>
        <xdr:cNvPr id="346" name="n_3aveValue【公営住宅】&#10;一人当たり面積"/>
        <xdr:cNvSpPr txBox="1"/>
      </xdr:nvSpPr>
      <xdr:spPr>
        <a:xfrm>
          <a:off x="76264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74541</xdr:rowOff>
    </xdr:from>
    <xdr:ext cx="469744" cy="259045"/>
    <xdr:sp macro="" textlink="">
      <xdr:nvSpPr>
        <xdr:cNvPr id="347" name="n_1mainValue【公営住宅】&#10;一人当たり面積"/>
        <xdr:cNvSpPr txBox="1"/>
      </xdr:nvSpPr>
      <xdr:spPr>
        <a:xfrm>
          <a:off x="9391727" y="1464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89628</xdr:rowOff>
    </xdr:from>
    <xdr:ext cx="469744" cy="259045"/>
    <xdr:sp macro="" textlink="">
      <xdr:nvSpPr>
        <xdr:cNvPr id="348" name="n_2mainValue【公営住宅】&#10;一人当たり面積"/>
        <xdr:cNvSpPr txBox="1"/>
      </xdr:nvSpPr>
      <xdr:spPr>
        <a:xfrm>
          <a:off x="8515427" y="1466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88713</xdr:rowOff>
    </xdr:from>
    <xdr:ext cx="469744" cy="259045"/>
    <xdr:sp macro="" textlink="">
      <xdr:nvSpPr>
        <xdr:cNvPr id="349" name="n_3mainValue【公営住宅】&#10;一人当たり面積"/>
        <xdr:cNvSpPr txBox="1"/>
      </xdr:nvSpPr>
      <xdr:spPr>
        <a:xfrm>
          <a:off x="76264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06" name="直線コネクタ 405"/>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07"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08" name="直線コネクタ 407"/>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09"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10" name="直線コネクタ 409"/>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11"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12" name="フローチャート: 判断 411"/>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13" name="フローチャート: 判断 412"/>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14" name="フローチャート: 判断 413"/>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415" name="フローチャート: 判断 414"/>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42545</xdr:rowOff>
    </xdr:from>
    <xdr:to>
      <xdr:col>85</xdr:col>
      <xdr:colOff>177800</xdr:colOff>
      <xdr:row>59</xdr:row>
      <xdr:rowOff>144145</xdr:rowOff>
    </xdr:to>
    <xdr:sp macro="" textlink="">
      <xdr:nvSpPr>
        <xdr:cNvPr id="421" name="楕円 420"/>
        <xdr:cNvSpPr/>
      </xdr:nvSpPr>
      <xdr:spPr>
        <a:xfrm>
          <a:off x="16268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65422</xdr:rowOff>
    </xdr:from>
    <xdr:ext cx="405111" cy="259045"/>
    <xdr:sp macro="" textlink="">
      <xdr:nvSpPr>
        <xdr:cNvPr id="422" name="【学校施設】&#10;有形固定資産減価償却率該当値テキスト"/>
        <xdr:cNvSpPr txBox="1"/>
      </xdr:nvSpPr>
      <xdr:spPr>
        <a:xfrm>
          <a:off x="16357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423" name="楕円 422"/>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93345</xdr:rowOff>
    </xdr:from>
    <xdr:to>
      <xdr:col>85</xdr:col>
      <xdr:colOff>127000</xdr:colOff>
      <xdr:row>59</xdr:row>
      <xdr:rowOff>131445</xdr:rowOff>
    </xdr:to>
    <xdr:cxnSp macro="">
      <xdr:nvCxnSpPr>
        <xdr:cNvPr id="424" name="直線コネクタ 423"/>
        <xdr:cNvCxnSpPr/>
      </xdr:nvCxnSpPr>
      <xdr:spPr>
        <a:xfrm flipV="1">
          <a:off x="15481300" y="1020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425" name="楕円 424"/>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131445</xdr:rowOff>
    </xdr:to>
    <xdr:cxnSp macro="">
      <xdr:nvCxnSpPr>
        <xdr:cNvPr id="426" name="直線コネクタ 425"/>
        <xdr:cNvCxnSpPr/>
      </xdr:nvCxnSpPr>
      <xdr:spPr>
        <a:xfrm>
          <a:off x="14592300" y="10201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427" name="楕円 426"/>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61</xdr:row>
      <xdr:rowOff>0</xdr:rowOff>
    </xdr:to>
    <xdr:cxnSp macro="">
      <xdr:nvCxnSpPr>
        <xdr:cNvPr id="428" name="直線コネクタ 427"/>
        <xdr:cNvCxnSpPr/>
      </xdr:nvCxnSpPr>
      <xdr:spPr>
        <a:xfrm flipV="1">
          <a:off x="13703300" y="102012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29"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30"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13987</xdr:rowOff>
    </xdr:from>
    <xdr:ext cx="405111" cy="259045"/>
    <xdr:sp macro="" textlink="">
      <xdr:nvSpPr>
        <xdr:cNvPr id="431" name="n_3aveValue【学校施設】&#10;有形固定資産減価償却率"/>
        <xdr:cNvSpPr txBox="1"/>
      </xdr:nvSpPr>
      <xdr:spPr>
        <a:xfrm>
          <a:off x="13500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432" name="n_1mainValue【学校施設】&#10;有形固定資産減価償却率"/>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433" name="n_2mainValue【学校施設】&#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434" name="n_3mainValue【学校施設】&#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5" name="直線コネクタ 4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6" name="テキスト ボックス 4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7" name="直線コネクタ 4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8" name="テキスト ボックス 4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9" name="直線コネクタ 4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0" name="テキスト ボックス 4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1" name="直線コネクタ 4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2" name="テキスト ボックス 4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3" name="直線コネクタ 4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4" name="テキスト ボックス 4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5" name="直線コネクタ 4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6" name="テキスト ボックス 4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8" name="テキスト ボックス 4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83276</xdr:rowOff>
    </xdr:from>
    <xdr:to>
      <xdr:col>116</xdr:col>
      <xdr:colOff>62864</xdr:colOff>
      <xdr:row>62</xdr:row>
      <xdr:rowOff>115280</xdr:rowOff>
    </xdr:to>
    <xdr:cxnSp macro="">
      <xdr:nvCxnSpPr>
        <xdr:cNvPr id="460" name="直線コネクタ 459"/>
        <xdr:cNvCxnSpPr/>
      </xdr:nvCxnSpPr>
      <xdr:spPr>
        <a:xfrm flipV="1">
          <a:off x="22160864" y="96844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119107</xdr:rowOff>
    </xdr:from>
    <xdr:ext cx="469744" cy="259045"/>
    <xdr:sp macro="" textlink="">
      <xdr:nvSpPr>
        <xdr:cNvPr id="461" name="【学校施設】&#10;一人当たり面積最小値テキスト"/>
        <xdr:cNvSpPr txBox="1"/>
      </xdr:nvSpPr>
      <xdr:spPr>
        <a:xfrm>
          <a:off x="22199600" y="1074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115280</xdr:rowOff>
    </xdr:from>
    <xdr:to>
      <xdr:col>116</xdr:col>
      <xdr:colOff>152400</xdr:colOff>
      <xdr:row>62</xdr:row>
      <xdr:rowOff>115280</xdr:rowOff>
    </xdr:to>
    <xdr:cxnSp macro="">
      <xdr:nvCxnSpPr>
        <xdr:cNvPr id="462" name="直線コネクタ 461"/>
        <xdr:cNvCxnSpPr/>
      </xdr:nvCxnSpPr>
      <xdr:spPr>
        <a:xfrm>
          <a:off x="22072600" y="1074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29953</xdr:rowOff>
    </xdr:from>
    <xdr:ext cx="469744" cy="259045"/>
    <xdr:sp macro="" textlink="">
      <xdr:nvSpPr>
        <xdr:cNvPr id="463" name="【学校施設】&#10;一人当たり面積最大値テキスト"/>
        <xdr:cNvSpPr txBox="1"/>
      </xdr:nvSpPr>
      <xdr:spPr>
        <a:xfrm>
          <a:off x="22199600" y="945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83276</xdr:rowOff>
    </xdr:from>
    <xdr:to>
      <xdr:col>116</xdr:col>
      <xdr:colOff>152400</xdr:colOff>
      <xdr:row>56</xdr:row>
      <xdr:rowOff>83276</xdr:rowOff>
    </xdr:to>
    <xdr:cxnSp macro="">
      <xdr:nvCxnSpPr>
        <xdr:cNvPr id="464" name="直線コネクタ 463"/>
        <xdr:cNvCxnSpPr/>
      </xdr:nvCxnSpPr>
      <xdr:spPr>
        <a:xfrm>
          <a:off x="22072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118018</xdr:rowOff>
    </xdr:from>
    <xdr:ext cx="469744" cy="259045"/>
    <xdr:sp macro="" textlink="">
      <xdr:nvSpPr>
        <xdr:cNvPr id="465" name="【学校施設】&#10;一人当たり面積平均値テキスト"/>
        <xdr:cNvSpPr txBox="1"/>
      </xdr:nvSpPr>
      <xdr:spPr>
        <a:xfrm>
          <a:off x="22199600" y="10405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139591</xdr:rowOff>
    </xdr:from>
    <xdr:to>
      <xdr:col>116</xdr:col>
      <xdr:colOff>114300</xdr:colOff>
      <xdr:row>61</xdr:row>
      <xdr:rowOff>69741</xdr:rowOff>
    </xdr:to>
    <xdr:sp macro="" textlink="">
      <xdr:nvSpPr>
        <xdr:cNvPr id="466" name="フローチャート: 判断 465"/>
        <xdr:cNvSpPr/>
      </xdr:nvSpPr>
      <xdr:spPr>
        <a:xfrm>
          <a:off x="22110700" y="10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127508</xdr:rowOff>
    </xdr:from>
    <xdr:to>
      <xdr:col>112</xdr:col>
      <xdr:colOff>38100</xdr:colOff>
      <xdr:row>61</xdr:row>
      <xdr:rowOff>57658</xdr:rowOff>
    </xdr:to>
    <xdr:sp macro="" textlink="">
      <xdr:nvSpPr>
        <xdr:cNvPr id="467" name="フローチャート: 判断 466"/>
        <xdr:cNvSpPr/>
      </xdr:nvSpPr>
      <xdr:spPr>
        <a:xfrm>
          <a:off x="21272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143837</xdr:rowOff>
    </xdr:from>
    <xdr:to>
      <xdr:col>107</xdr:col>
      <xdr:colOff>101600</xdr:colOff>
      <xdr:row>61</xdr:row>
      <xdr:rowOff>73987</xdr:rowOff>
    </xdr:to>
    <xdr:sp macro="" textlink="">
      <xdr:nvSpPr>
        <xdr:cNvPr id="468" name="フローチャート: 判断 467"/>
        <xdr:cNvSpPr/>
      </xdr:nvSpPr>
      <xdr:spPr>
        <a:xfrm>
          <a:off x="20383500" y="1043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18433</xdr:rowOff>
    </xdr:from>
    <xdr:to>
      <xdr:col>102</xdr:col>
      <xdr:colOff>165100</xdr:colOff>
      <xdr:row>61</xdr:row>
      <xdr:rowOff>120033</xdr:rowOff>
    </xdr:to>
    <xdr:sp macro="" textlink="">
      <xdr:nvSpPr>
        <xdr:cNvPr id="469" name="フローチャート: 判断 468"/>
        <xdr:cNvSpPr/>
      </xdr:nvSpPr>
      <xdr:spPr>
        <a:xfrm>
          <a:off x="19494500" y="1047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67745</xdr:rowOff>
    </xdr:from>
    <xdr:to>
      <xdr:col>116</xdr:col>
      <xdr:colOff>114300</xdr:colOff>
      <xdr:row>60</xdr:row>
      <xdr:rowOff>169345</xdr:rowOff>
    </xdr:to>
    <xdr:sp macro="" textlink="">
      <xdr:nvSpPr>
        <xdr:cNvPr id="475" name="楕円 474"/>
        <xdr:cNvSpPr/>
      </xdr:nvSpPr>
      <xdr:spPr>
        <a:xfrm>
          <a:off x="22110700" y="103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90622</xdr:rowOff>
    </xdr:from>
    <xdr:ext cx="469744" cy="259045"/>
    <xdr:sp macro="" textlink="">
      <xdr:nvSpPr>
        <xdr:cNvPr id="476" name="【学校施設】&#10;一人当たり面積該当値テキスト"/>
        <xdr:cNvSpPr txBox="1"/>
      </xdr:nvSpPr>
      <xdr:spPr>
        <a:xfrm>
          <a:off x="22199600" y="1020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64153</xdr:rowOff>
    </xdr:from>
    <xdr:to>
      <xdr:col>112</xdr:col>
      <xdr:colOff>38100</xdr:colOff>
      <xdr:row>60</xdr:row>
      <xdr:rowOff>165753</xdr:rowOff>
    </xdr:to>
    <xdr:sp macro="" textlink="">
      <xdr:nvSpPr>
        <xdr:cNvPr id="477" name="楕円 476"/>
        <xdr:cNvSpPr/>
      </xdr:nvSpPr>
      <xdr:spPr>
        <a:xfrm>
          <a:off x="21272500" y="103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114953</xdr:rowOff>
    </xdr:from>
    <xdr:to>
      <xdr:col>116</xdr:col>
      <xdr:colOff>63500</xdr:colOff>
      <xdr:row>60</xdr:row>
      <xdr:rowOff>118545</xdr:rowOff>
    </xdr:to>
    <xdr:cxnSp macro="">
      <xdr:nvCxnSpPr>
        <xdr:cNvPr id="478" name="直線コネクタ 477"/>
        <xdr:cNvCxnSpPr/>
      </xdr:nvCxnSpPr>
      <xdr:spPr>
        <a:xfrm>
          <a:off x="21323300" y="1040195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9942</xdr:rowOff>
    </xdr:from>
    <xdr:to>
      <xdr:col>107</xdr:col>
      <xdr:colOff>101600</xdr:colOff>
      <xdr:row>64</xdr:row>
      <xdr:rowOff>111542</xdr:rowOff>
    </xdr:to>
    <xdr:sp macro="" textlink="">
      <xdr:nvSpPr>
        <xdr:cNvPr id="479" name="楕円 478"/>
        <xdr:cNvSpPr/>
      </xdr:nvSpPr>
      <xdr:spPr>
        <a:xfrm>
          <a:off x="203835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114953</xdr:rowOff>
    </xdr:from>
    <xdr:to>
      <xdr:col>111</xdr:col>
      <xdr:colOff>177800</xdr:colOff>
      <xdr:row>64</xdr:row>
      <xdr:rowOff>60742</xdr:rowOff>
    </xdr:to>
    <xdr:cxnSp macro="">
      <xdr:nvCxnSpPr>
        <xdr:cNvPr id="480" name="直線コネクタ 479"/>
        <xdr:cNvCxnSpPr/>
      </xdr:nvCxnSpPr>
      <xdr:spPr>
        <a:xfrm flipV="1">
          <a:off x="20434300" y="10401953"/>
          <a:ext cx="889000" cy="6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62520</xdr:rowOff>
    </xdr:from>
    <xdr:to>
      <xdr:col>102</xdr:col>
      <xdr:colOff>165100</xdr:colOff>
      <xdr:row>60</xdr:row>
      <xdr:rowOff>164120</xdr:rowOff>
    </xdr:to>
    <xdr:sp macro="" textlink="">
      <xdr:nvSpPr>
        <xdr:cNvPr id="481" name="楕円 480"/>
        <xdr:cNvSpPr/>
      </xdr:nvSpPr>
      <xdr:spPr>
        <a:xfrm>
          <a:off x="19494500" y="103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113320</xdr:rowOff>
    </xdr:from>
    <xdr:to>
      <xdr:col>107</xdr:col>
      <xdr:colOff>50800</xdr:colOff>
      <xdr:row>64</xdr:row>
      <xdr:rowOff>60742</xdr:rowOff>
    </xdr:to>
    <xdr:cxnSp macro="">
      <xdr:nvCxnSpPr>
        <xdr:cNvPr id="482" name="直線コネクタ 481"/>
        <xdr:cNvCxnSpPr/>
      </xdr:nvCxnSpPr>
      <xdr:spPr>
        <a:xfrm>
          <a:off x="19545300" y="10400320"/>
          <a:ext cx="889000" cy="6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48785</xdr:rowOff>
    </xdr:from>
    <xdr:ext cx="469744" cy="259045"/>
    <xdr:sp macro="" textlink="">
      <xdr:nvSpPr>
        <xdr:cNvPr id="483" name="n_1aveValue【学校施設】&#10;一人当たり面積"/>
        <xdr:cNvSpPr txBox="1"/>
      </xdr:nvSpPr>
      <xdr:spPr>
        <a:xfrm>
          <a:off x="21075727"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90514</xdr:rowOff>
    </xdr:from>
    <xdr:ext cx="469744" cy="259045"/>
    <xdr:sp macro="" textlink="">
      <xdr:nvSpPr>
        <xdr:cNvPr id="484" name="n_2aveValue【学校施設】&#10;一人当たり面積"/>
        <xdr:cNvSpPr txBox="1"/>
      </xdr:nvSpPr>
      <xdr:spPr>
        <a:xfrm>
          <a:off x="20199427" y="1020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111160</xdr:rowOff>
    </xdr:from>
    <xdr:ext cx="469744" cy="259045"/>
    <xdr:sp macro="" textlink="">
      <xdr:nvSpPr>
        <xdr:cNvPr id="485" name="n_3aveValue【学校施設】&#10;一人当たり面積"/>
        <xdr:cNvSpPr txBox="1"/>
      </xdr:nvSpPr>
      <xdr:spPr>
        <a:xfrm>
          <a:off x="19310427" y="1056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10830</xdr:rowOff>
    </xdr:from>
    <xdr:ext cx="469744" cy="259045"/>
    <xdr:sp macro="" textlink="">
      <xdr:nvSpPr>
        <xdr:cNvPr id="486" name="n_1mainValue【学校施設】&#10;一人当たり面積"/>
        <xdr:cNvSpPr txBox="1"/>
      </xdr:nvSpPr>
      <xdr:spPr>
        <a:xfrm>
          <a:off x="21075727" y="101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102669</xdr:rowOff>
    </xdr:from>
    <xdr:ext cx="469744" cy="259045"/>
    <xdr:sp macro="" textlink="">
      <xdr:nvSpPr>
        <xdr:cNvPr id="487" name="n_2mainValue【学校施設】&#10;一人当たり面積"/>
        <xdr:cNvSpPr txBox="1"/>
      </xdr:nvSpPr>
      <xdr:spPr>
        <a:xfrm>
          <a:off x="20199427" y="110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9197</xdr:rowOff>
    </xdr:from>
    <xdr:ext cx="469744" cy="259045"/>
    <xdr:sp macro="" textlink="">
      <xdr:nvSpPr>
        <xdr:cNvPr id="488" name="n_3mainValue【学校施設】&#10;一人当たり面積"/>
        <xdr:cNvSpPr txBox="1"/>
      </xdr:nvSpPr>
      <xdr:spPr>
        <a:xfrm>
          <a:off x="19310427" y="101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5" name="テキスト ボックス 5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6" name="直線コネクタ 5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7" name="テキスト ボックス 51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8" name="直線コネクタ 5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9" name="テキスト ボックス 5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0" name="直線コネクタ 5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1" name="テキスト ボックス 5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2" name="直線コネクタ 5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3" name="テキスト ボックス 52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27" name="直線コネクタ 526"/>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2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29" name="直線コネクタ 52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1" name="直線コネクタ 53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532"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33" name="フローチャート: 判断 532"/>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34" name="フローチャート: 判断 533"/>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35" name="フローチャート: 判断 53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36" name="フローチャート: 判断 535"/>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23113</xdr:rowOff>
    </xdr:from>
    <xdr:to>
      <xdr:col>85</xdr:col>
      <xdr:colOff>177800</xdr:colOff>
      <xdr:row>102</xdr:row>
      <xdr:rowOff>124713</xdr:rowOff>
    </xdr:to>
    <xdr:sp macro="" textlink="">
      <xdr:nvSpPr>
        <xdr:cNvPr id="542" name="楕円 541"/>
        <xdr:cNvSpPr/>
      </xdr:nvSpPr>
      <xdr:spPr>
        <a:xfrm>
          <a:off x="162687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45990</xdr:rowOff>
    </xdr:from>
    <xdr:ext cx="405111" cy="259045"/>
    <xdr:sp macro="" textlink="">
      <xdr:nvSpPr>
        <xdr:cNvPr id="543" name="【公民館】&#10;有形固定資産減価償却率該当値テキスト"/>
        <xdr:cNvSpPr txBox="1"/>
      </xdr:nvSpPr>
      <xdr:spPr>
        <a:xfrm>
          <a:off x="16357600" y="173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57404</xdr:rowOff>
    </xdr:from>
    <xdr:to>
      <xdr:col>81</xdr:col>
      <xdr:colOff>101600</xdr:colOff>
      <xdr:row>102</xdr:row>
      <xdr:rowOff>159004</xdr:rowOff>
    </xdr:to>
    <xdr:sp macro="" textlink="">
      <xdr:nvSpPr>
        <xdr:cNvPr id="544" name="楕円 543"/>
        <xdr:cNvSpPr/>
      </xdr:nvSpPr>
      <xdr:spPr>
        <a:xfrm>
          <a:off x="15430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73913</xdr:rowOff>
    </xdr:from>
    <xdr:to>
      <xdr:col>85</xdr:col>
      <xdr:colOff>127000</xdr:colOff>
      <xdr:row>102</xdr:row>
      <xdr:rowOff>108204</xdr:rowOff>
    </xdr:to>
    <xdr:cxnSp macro="">
      <xdr:nvCxnSpPr>
        <xdr:cNvPr id="545" name="直線コネクタ 544"/>
        <xdr:cNvCxnSpPr/>
      </xdr:nvCxnSpPr>
      <xdr:spPr>
        <a:xfrm flipV="1">
          <a:off x="15481300" y="1756181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11685</xdr:rowOff>
    </xdr:from>
    <xdr:to>
      <xdr:col>76</xdr:col>
      <xdr:colOff>165100</xdr:colOff>
      <xdr:row>102</xdr:row>
      <xdr:rowOff>113285</xdr:rowOff>
    </xdr:to>
    <xdr:sp macro="" textlink="">
      <xdr:nvSpPr>
        <xdr:cNvPr id="546" name="楕円 545"/>
        <xdr:cNvSpPr/>
      </xdr:nvSpPr>
      <xdr:spPr>
        <a:xfrm>
          <a:off x="14541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62485</xdr:rowOff>
    </xdr:from>
    <xdr:to>
      <xdr:col>81</xdr:col>
      <xdr:colOff>50800</xdr:colOff>
      <xdr:row>102</xdr:row>
      <xdr:rowOff>108204</xdr:rowOff>
    </xdr:to>
    <xdr:cxnSp macro="">
      <xdr:nvCxnSpPr>
        <xdr:cNvPr id="547" name="直線コネクタ 546"/>
        <xdr:cNvCxnSpPr/>
      </xdr:nvCxnSpPr>
      <xdr:spPr>
        <a:xfrm>
          <a:off x="14592300" y="17550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121413</xdr:rowOff>
    </xdr:from>
    <xdr:to>
      <xdr:col>72</xdr:col>
      <xdr:colOff>38100</xdr:colOff>
      <xdr:row>104</xdr:row>
      <xdr:rowOff>51563</xdr:rowOff>
    </xdr:to>
    <xdr:sp macro="" textlink="">
      <xdr:nvSpPr>
        <xdr:cNvPr id="548" name="楕円 547"/>
        <xdr:cNvSpPr/>
      </xdr:nvSpPr>
      <xdr:spPr>
        <a:xfrm>
          <a:off x="13652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62485</xdr:rowOff>
    </xdr:from>
    <xdr:to>
      <xdr:col>76</xdr:col>
      <xdr:colOff>114300</xdr:colOff>
      <xdr:row>104</xdr:row>
      <xdr:rowOff>763</xdr:rowOff>
    </xdr:to>
    <xdr:cxnSp macro="">
      <xdr:nvCxnSpPr>
        <xdr:cNvPr id="549" name="直線コネクタ 548"/>
        <xdr:cNvCxnSpPr/>
      </xdr:nvCxnSpPr>
      <xdr:spPr>
        <a:xfrm flipV="1">
          <a:off x="13703300" y="17550385"/>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550"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51"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552" name="n_3aveValue【公民館】&#10;有形固定資産減価償却率"/>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4081</xdr:rowOff>
    </xdr:from>
    <xdr:ext cx="405111" cy="259045"/>
    <xdr:sp macro="" textlink="">
      <xdr:nvSpPr>
        <xdr:cNvPr id="553" name="n_1mainValue【公民館】&#10;有形固定資産減価償却率"/>
        <xdr:cNvSpPr txBox="1"/>
      </xdr:nvSpPr>
      <xdr:spPr>
        <a:xfrm>
          <a:off x="152660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129812</xdr:rowOff>
    </xdr:from>
    <xdr:ext cx="405111" cy="259045"/>
    <xdr:sp macro="" textlink="">
      <xdr:nvSpPr>
        <xdr:cNvPr id="554" name="n_2mainValue【公民館】&#10;有形固定資産減価償却率"/>
        <xdr:cNvSpPr txBox="1"/>
      </xdr:nvSpPr>
      <xdr:spPr>
        <a:xfrm>
          <a:off x="143897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68090</xdr:rowOff>
    </xdr:from>
    <xdr:ext cx="405111" cy="259045"/>
    <xdr:sp macro="" textlink="">
      <xdr:nvSpPr>
        <xdr:cNvPr id="555" name="n_3mainValue【公民館】&#10;有形固定資産減価償却率"/>
        <xdr:cNvSpPr txBox="1"/>
      </xdr:nvSpPr>
      <xdr:spPr>
        <a:xfrm>
          <a:off x="13500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6" name="直線コネクタ 5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7" name="テキスト ボックス 5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8" name="直線コネクタ 5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9" name="テキスト ボックス 5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0" name="直線コネクタ 5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1" name="テキスト ボックス 5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2" name="直線コネクタ 5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3" name="テキスト ボックス 5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4" name="直線コネクタ 5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5" name="テキスト ボックス 5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6" name="直線コネクタ 5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7" name="テキスト ボックス 5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581" name="直線コネクタ 580"/>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82"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83" name="直線コネクタ 58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584"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585" name="直線コネクタ 584"/>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586"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587" name="フローチャート: 判断 586"/>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88" name="フローチャート: 判断 587"/>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89" name="フローチャート: 判断 588"/>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590" name="フローチャート: 判断 589"/>
        <xdr:cNvSpPr/>
      </xdr:nvSpPr>
      <xdr:spPr>
        <a:xfrm>
          <a:off x="19494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53158</xdr:rowOff>
    </xdr:from>
    <xdr:to>
      <xdr:col>116</xdr:col>
      <xdr:colOff>114300</xdr:colOff>
      <xdr:row>108</xdr:row>
      <xdr:rowOff>154758</xdr:rowOff>
    </xdr:to>
    <xdr:sp macro="" textlink="">
      <xdr:nvSpPr>
        <xdr:cNvPr id="596" name="楕円 595"/>
        <xdr:cNvSpPr/>
      </xdr:nvSpPr>
      <xdr:spPr>
        <a:xfrm>
          <a:off x="221107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139535</xdr:rowOff>
    </xdr:from>
    <xdr:ext cx="469744" cy="259045"/>
    <xdr:sp macro="" textlink="">
      <xdr:nvSpPr>
        <xdr:cNvPr id="597" name="【公民館】&#10;一人当たり面積該当値テキスト"/>
        <xdr:cNvSpPr txBox="1"/>
      </xdr:nvSpPr>
      <xdr:spPr>
        <a:xfrm>
          <a:off x="22199600" y="184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598" name="楕円 597"/>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103958</xdr:rowOff>
    </xdr:to>
    <xdr:cxnSp macro="">
      <xdr:nvCxnSpPr>
        <xdr:cNvPr id="599" name="直線コネクタ 598"/>
        <xdr:cNvCxnSpPr/>
      </xdr:nvCxnSpPr>
      <xdr:spPr>
        <a:xfrm>
          <a:off x="21323300" y="1861892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600" name="楕円 599"/>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102326</xdr:rowOff>
    </xdr:to>
    <xdr:cxnSp macro="">
      <xdr:nvCxnSpPr>
        <xdr:cNvPr id="601" name="直線コネクタ 600"/>
        <xdr:cNvCxnSpPr/>
      </xdr:nvCxnSpPr>
      <xdr:spPr>
        <a:xfrm>
          <a:off x="20434300" y="185830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602" name="楕円 601"/>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102326</xdr:rowOff>
    </xdr:to>
    <xdr:cxnSp macro="">
      <xdr:nvCxnSpPr>
        <xdr:cNvPr id="603" name="直線コネクタ 602"/>
        <xdr:cNvCxnSpPr/>
      </xdr:nvCxnSpPr>
      <xdr:spPr>
        <a:xfrm flipV="1">
          <a:off x="19545300" y="185830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04"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05"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35758</xdr:rowOff>
    </xdr:from>
    <xdr:ext cx="469744" cy="259045"/>
    <xdr:sp macro="" textlink="">
      <xdr:nvSpPr>
        <xdr:cNvPr id="606" name="n_3aveValue【公民館】&#10;一人当たり面積"/>
        <xdr:cNvSpPr txBox="1"/>
      </xdr:nvSpPr>
      <xdr:spPr>
        <a:xfrm>
          <a:off x="19310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607" name="n_1mainValue【公民館】&#10;一人当たり面積"/>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608"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609" name="n_3mainValue【公民館】&#10;一人当たり面積"/>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ほとんどの類型において有形固定資産減価償却率は類似団体平均を下回っていたが、各類型で有形固定資産減価償却率は上昇し、橋りょう・トンネル等において類似団体平均を上回った。また、公民館については類似団体平均を大きく上回っている。これは、昭和</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年に中央公民館が建設されており、耐用年数である</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年に迫っているためである。ただし、耐震診断を実施した結果、耐震性に問題はないものの、避難所として指定されていることから施設利用者からも老朽化による不便さが度々指摘されているため、今後大規模改修を予定している。</a:t>
          </a:r>
          <a:endParaRPr lang="ja-JP" altLang="ja-JP" sz="1400">
            <a:effectLst/>
          </a:endParaRPr>
        </a:p>
        <a:p>
          <a:r>
            <a:rPr kumimoji="1" lang="ja-JP" altLang="ja-JP" sz="1100" baseline="0">
              <a:solidFill>
                <a:schemeClr val="dk1"/>
              </a:solidFill>
              <a:effectLst/>
              <a:latin typeface="+mn-lt"/>
              <a:ea typeface="+mn-ea"/>
              <a:cs typeface="+mn-cs"/>
            </a:rPr>
            <a:t>　また、公営住宅については、有形固定資産減価償却率が類似団体平均を大きく下回っている。これは、新婚・子育て世代の移住・定住促進を図るため、平成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年度にＰＦＩ手法による定住促進住宅を整備したためである。維持管理にかかる経費の増加に留意しつつ、引き続き、定住促進住宅の整備に取り組んでいる。</a:t>
          </a:r>
          <a:endParaRPr lang="ja-JP" altLang="ja-JP" sz="1400">
            <a:effectLst/>
          </a:endParaRPr>
        </a:p>
        <a:p>
          <a:r>
            <a:rPr kumimoji="1" lang="ja-JP" altLang="ja-JP" sz="1100" baseline="0">
              <a:solidFill>
                <a:schemeClr val="dk1"/>
              </a:solidFill>
              <a:effectLst/>
              <a:latin typeface="+mn-lt"/>
              <a:ea typeface="+mn-ea"/>
              <a:cs typeface="+mn-cs"/>
            </a:rPr>
            <a:t>　令和元年度に</a:t>
          </a:r>
          <a:r>
            <a:rPr kumimoji="1" lang="ja-JP" altLang="en-US" sz="1100" baseline="0">
              <a:solidFill>
                <a:schemeClr val="dk1"/>
              </a:solidFill>
              <a:effectLst/>
              <a:latin typeface="+mn-lt"/>
              <a:ea typeface="+mn-ea"/>
              <a:cs typeface="+mn-cs"/>
            </a:rPr>
            <a:t>策定した</a:t>
          </a:r>
          <a:r>
            <a:rPr kumimoji="1" lang="ja-JP" altLang="ja-JP" sz="1100" baseline="0">
              <a:solidFill>
                <a:schemeClr val="dk1"/>
              </a:solidFill>
              <a:effectLst/>
              <a:latin typeface="+mn-lt"/>
              <a:ea typeface="+mn-ea"/>
              <a:cs typeface="+mn-cs"/>
            </a:rPr>
            <a:t>個別施設計画に基づき老朽化対策を行っていく。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15,646
15,388
22.84
7,747,494
7,053,536
431,591
3,763,784
4,806,718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41</xdr:row>
      <xdr:rowOff>133350</xdr:rowOff>
    </xdr:to>
    <xdr:cxnSp macro="">
      <xdr:nvCxnSpPr>
        <xdr:cNvPr id="55" name="直線コネクタ 54"/>
        <xdr:cNvCxnSpPr/>
      </xdr:nvCxnSpPr>
      <xdr:spPr>
        <a:xfrm flipV="1">
          <a:off x="4634865" y="59690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6"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115587</xdr:rowOff>
    </xdr:from>
    <xdr:ext cx="405111" cy="259045"/>
    <xdr:sp macro="" textlink="">
      <xdr:nvSpPr>
        <xdr:cNvPr id="60" name="【図書館】&#10;有形固定資産減価償却率平均値テキスト"/>
        <xdr:cNvSpPr txBox="1"/>
      </xdr:nvSpPr>
      <xdr:spPr>
        <a:xfrm>
          <a:off x="4673600" y="6459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92710</xdr:rowOff>
    </xdr:from>
    <xdr:to>
      <xdr:col>24</xdr:col>
      <xdr:colOff>114300</xdr:colOff>
      <xdr:row>39</xdr:row>
      <xdr:rowOff>22860</xdr:rowOff>
    </xdr:to>
    <xdr:sp macro="" textlink="">
      <xdr:nvSpPr>
        <xdr:cNvPr id="61" name="フローチャート: 判断 60"/>
        <xdr:cNvSpPr/>
      </xdr:nvSpPr>
      <xdr:spPr>
        <a:xfrm>
          <a:off x="4584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113030</xdr:rowOff>
    </xdr:from>
    <xdr:to>
      <xdr:col>20</xdr:col>
      <xdr:colOff>38100</xdr:colOff>
      <xdr:row>39</xdr:row>
      <xdr:rowOff>43180</xdr:rowOff>
    </xdr:to>
    <xdr:sp macro="" textlink="">
      <xdr:nvSpPr>
        <xdr:cNvPr id="62" name="フローチャート: 判断 61"/>
        <xdr:cNvSpPr/>
      </xdr:nvSpPr>
      <xdr:spPr>
        <a:xfrm>
          <a:off x="3746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3" name="フローチャート: 判断 62"/>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140970</xdr:rowOff>
    </xdr:from>
    <xdr:to>
      <xdr:col>10</xdr:col>
      <xdr:colOff>165100</xdr:colOff>
      <xdr:row>39</xdr:row>
      <xdr:rowOff>71120</xdr:rowOff>
    </xdr:to>
    <xdr:sp macro="" textlink="">
      <xdr:nvSpPr>
        <xdr:cNvPr id="64" name="フローチャート: 判断 63"/>
        <xdr:cNvSpPr/>
      </xdr:nvSpPr>
      <xdr:spPr>
        <a:xfrm>
          <a:off x="1968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35560</xdr:rowOff>
    </xdr:from>
    <xdr:to>
      <xdr:col>24</xdr:col>
      <xdr:colOff>114300</xdr:colOff>
      <xdr:row>41</xdr:row>
      <xdr:rowOff>137160</xdr:rowOff>
    </xdr:to>
    <xdr:sp macro="" textlink="">
      <xdr:nvSpPr>
        <xdr:cNvPr id="70" name="楕円 69"/>
        <xdr:cNvSpPr/>
      </xdr:nvSpPr>
      <xdr:spPr>
        <a:xfrm>
          <a:off x="4584700" y="70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121937</xdr:rowOff>
    </xdr:from>
    <xdr:ext cx="340478" cy="259045"/>
    <xdr:sp macro="" textlink="">
      <xdr:nvSpPr>
        <xdr:cNvPr id="71" name="【図書館】&#10;有形固定資産減価償却率該当値テキスト"/>
        <xdr:cNvSpPr txBox="1"/>
      </xdr:nvSpPr>
      <xdr:spPr>
        <a:xfrm>
          <a:off x="4673600" y="6979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76200</xdr:rowOff>
    </xdr:from>
    <xdr:to>
      <xdr:col>20</xdr:col>
      <xdr:colOff>38100</xdr:colOff>
      <xdr:row>42</xdr:row>
      <xdr:rowOff>6350</xdr:rowOff>
    </xdr:to>
    <xdr:sp macro="" textlink="">
      <xdr:nvSpPr>
        <xdr:cNvPr id="72" name="楕円 71"/>
        <xdr:cNvSpPr/>
      </xdr:nvSpPr>
      <xdr:spPr>
        <a:xfrm>
          <a:off x="37465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86360</xdr:rowOff>
    </xdr:from>
    <xdr:to>
      <xdr:col>24</xdr:col>
      <xdr:colOff>63500</xdr:colOff>
      <xdr:row>41</xdr:row>
      <xdr:rowOff>127000</xdr:rowOff>
    </xdr:to>
    <xdr:cxnSp macro="">
      <xdr:nvCxnSpPr>
        <xdr:cNvPr id="73" name="直線コネクタ 72"/>
        <xdr:cNvCxnSpPr/>
      </xdr:nvCxnSpPr>
      <xdr:spPr>
        <a:xfrm flipV="1">
          <a:off x="3797300" y="711581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97790</xdr:rowOff>
    </xdr:from>
    <xdr:to>
      <xdr:col>15</xdr:col>
      <xdr:colOff>101600</xdr:colOff>
      <xdr:row>42</xdr:row>
      <xdr:rowOff>27940</xdr:rowOff>
    </xdr:to>
    <xdr:sp macro="" textlink="">
      <xdr:nvSpPr>
        <xdr:cNvPr id="74" name="楕円 73"/>
        <xdr:cNvSpPr/>
      </xdr:nvSpPr>
      <xdr:spPr>
        <a:xfrm>
          <a:off x="2857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127000</xdr:rowOff>
    </xdr:from>
    <xdr:to>
      <xdr:col>19</xdr:col>
      <xdr:colOff>177800</xdr:colOff>
      <xdr:row>41</xdr:row>
      <xdr:rowOff>148590</xdr:rowOff>
    </xdr:to>
    <xdr:cxnSp macro="">
      <xdr:nvCxnSpPr>
        <xdr:cNvPr id="75" name="直線コネクタ 74"/>
        <xdr:cNvCxnSpPr/>
      </xdr:nvCxnSpPr>
      <xdr:spPr>
        <a:xfrm flipV="1">
          <a:off x="2908300" y="71564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6" name="楕円 75"/>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148590</xdr:rowOff>
    </xdr:from>
    <xdr:to>
      <xdr:col>15</xdr:col>
      <xdr:colOff>50800</xdr:colOff>
      <xdr:row>42</xdr:row>
      <xdr:rowOff>38100</xdr:rowOff>
    </xdr:to>
    <xdr:cxnSp macro="">
      <xdr:nvCxnSpPr>
        <xdr:cNvPr id="77" name="直線コネクタ 76"/>
        <xdr:cNvCxnSpPr/>
      </xdr:nvCxnSpPr>
      <xdr:spPr>
        <a:xfrm flipV="1">
          <a:off x="2019300" y="7178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59707</xdr:rowOff>
    </xdr:from>
    <xdr:ext cx="405111" cy="259045"/>
    <xdr:sp macro="" textlink="">
      <xdr:nvSpPr>
        <xdr:cNvPr id="78" name="n_1aveValue【図書館】&#10;有形固定資産減価償却率"/>
        <xdr:cNvSpPr txBox="1"/>
      </xdr:nvSpPr>
      <xdr:spPr>
        <a:xfrm>
          <a:off x="3582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79" name="n_2aveValue【図書館】&#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87647</xdr:rowOff>
    </xdr:from>
    <xdr:ext cx="405111" cy="259045"/>
    <xdr:sp macro="" textlink="">
      <xdr:nvSpPr>
        <xdr:cNvPr id="80" name="n_3aveValue【図書館】&#10;有形固定資産減価償却率"/>
        <xdr:cNvSpPr txBox="1"/>
      </xdr:nvSpPr>
      <xdr:spPr>
        <a:xfrm>
          <a:off x="1816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168927</xdr:rowOff>
    </xdr:from>
    <xdr:ext cx="340478" cy="259045"/>
    <xdr:sp macro="" textlink="">
      <xdr:nvSpPr>
        <xdr:cNvPr id="81" name="n_1mainValue【図書館】&#10;有形固定資産減価償却率"/>
        <xdr:cNvSpPr txBox="1"/>
      </xdr:nvSpPr>
      <xdr:spPr>
        <a:xfrm>
          <a:off x="3614361" y="7198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19067</xdr:rowOff>
    </xdr:from>
    <xdr:ext cx="340478" cy="259045"/>
    <xdr:sp macro="" textlink="">
      <xdr:nvSpPr>
        <xdr:cNvPr id="82" name="n_2mainValue【図書館】&#10;有形固定資産減価償却率"/>
        <xdr:cNvSpPr txBox="1"/>
      </xdr:nvSpPr>
      <xdr:spPr>
        <a:xfrm>
          <a:off x="2738061" y="72199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80027</xdr:rowOff>
    </xdr:from>
    <xdr:ext cx="340478" cy="259045"/>
    <xdr:sp macro="" textlink="">
      <xdr:nvSpPr>
        <xdr:cNvPr id="83" name="n_3mainValue【図書館】&#10;有形固定資産減価償却率"/>
        <xdr:cNvSpPr txBox="1"/>
      </xdr:nvSpPr>
      <xdr:spPr>
        <a:xfrm>
          <a:off x="1849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7" name="直線コネクタ 106"/>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8"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9" name="直線コネクタ 108"/>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0"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1" name="直線コネクタ 110"/>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2"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3" name="フローチャート: 判断 112"/>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4" name="フローチャート: 判断 113"/>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5" name="フローチャート: 判断 114"/>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6" name="フローチャート: 判断 115"/>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xdr:rowOff>
    </xdr:from>
    <xdr:to>
      <xdr:col>55</xdr:col>
      <xdr:colOff>50800</xdr:colOff>
      <xdr:row>41</xdr:row>
      <xdr:rowOff>111760</xdr:rowOff>
    </xdr:to>
    <xdr:sp macro="" textlink="">
      <xdr:nvSpPr>
        <xdr:cNvPr id="122" name="楕円 121"/>
        <xdr:cNvSpPr/>
      </xdr:nvSpPr>
      <xdr:spPr>
        <a:xfrm>
          <a:off x="10426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160037</xdr:rowOff>
    </xdr:from>
    <xdr:ext cx="469744" cy="259045"/>
    <xdr:sp macro="" textlink="">
      <xdr:nvSpPr>
        <xdr:cNvPr id="123" name="【図書館】&#10;一人当たり面積該当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24" name="楕円 123"/>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60960</xdr:rowOff>
    </xdr:to>
    <xdr:cxnSp macro="">
      <xdr:nvCxnSpPr>
        <xdr:cNvPr id="125" name="直線コネクタ 124"/>
        <xdr:cNvCxnSpPr/>
      </xdr:nvCxnSpPr>
      <xdr:spPr>
        <a:xfrm>
          <a:off x="9639300" y="7086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xdr:rowOff>
    </xdr:from>
    <xdr:to>
      <xdr:col>46</xdr:col>
      <xdr:colOff>38100</xdr:colOff>
      <xdr:row>41</xdr:row>
      <xdr:rowOff>111760</xdr:rowOff>
    </xdr:to>
    <xdr:sp macro="" textlink="">
      <xdr:nvSpPr>
        <xdr:cNvPr id="126" name="楕円 125"/>
        <xdr:cNvSpPr/>
      </xdr:nvSpPr>
      <xdr:spPr>
        <a:xfrm>
          <a:off x="8699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60960</xdr:rowOff>
    </xdr:to>
    <xdr:cxnSp macro="">
      <xdr:nvCxnSpPr>
        <xdr:cNvPr id="127" name="直線コネクタ 126"/>
        <xdr:cNvCxnSpPr/>
      </xdr:nvCxnSpPr>
      <xdr:spPr>
        <a:xfrm flipV="1">
          <a:off x="8750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28" name="楕円 127"/>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60960</xdr:rowOff>
    </xdr:to>
    <xdr:cxnSp macro="">
      <xdr:nvCxnSpPr>
        <xdr:cNvPr id="129" name="直線コネクタ 128"/>
        <xdr:cNvCxnSpPr/>
      </xdr:nvCxnSpPr>
      <xdr:spPr>
        <a:xfrm>
          <a:off x="7861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0"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1"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2"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33"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102887</xdr:rowOff>
    </xdr:from>
    <xdr:ext cx="469744" cy="259045"/>
    <xdr:sp macro="" textlink="">
      <xdr:nvSpPr>
        <xdr:cNvPr id="134" name="n_2mainValue【図書館】&#10;一人当たり面積"/>
        <xdr:cNvSpPr txBox="1"/>
      </xdr:nvSpPr>
      <xdr:spPr>
        <a:xfrm>
          <a:off x="8515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35"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1" name="直線コネクタ 160"/>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2"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3" name="直線コネクタ 162"/>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6"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7" name="フローチャート: 判断 166"/>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8" name="フローチャート: 判断 167"/>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25944</xdr:rowOff>
    </xdr:from>
    <xdr:to>
      <xdr:col>10</xdr:col>
      <xdr:colOff>165100</xdr:colOff>
      <xdr:row>57</xdr:row>
      <xdr:rowOff>127544</xdr:rowOff>
    </xdr:to>
    <xdr:sp macro="" textlink="">
      <xdr:nvSpPr>
        <xdr:cNvPr id="170" name="フローチャート: 判断 169"/>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76" name="楕円 175"/>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126836</xdr:rowOff>
    </xdr:from>
    <xdr:ext cx="405111" cy="259045"/>
    <xdr:sp macro="" textlink="">
      <xdr:nvSpPr>
        <xdr:cNvPr id="177" name="【体育館・プール】&#10;有形固定資産減価償却率該当値テキスト"/>
        <xdr:cNvSpPr txBox="1"/>
      </xdr:nvSpPr>
      <xdr:spPr>
        <a:xfrm>
          <a:off x="4673600"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xdr:rowOff>
    </xdr:from>
    <xdr:to>
      <xdr:col>20</xdr:col>
      <xdr:colOff>38100</xdr:colOff>
      <xdr:row>59</xdr:row>
      <xdr:rowOff>103051</xdr:rowOff>
    </xdr:to>
    <xdr:sp macro="" textlink="">
      <xdr:nvSpPr>
        <xdr:cNvPr id="178" name="楕円 177"/>
        <xdr:cNvSpPr/>
      </xdr:nvSpPr>
      <xdr:spPr>
        <a:xfrm>
          <a:off x="3746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52251</xdr:rowOff>
    </xdr:to>
    <xdr:cxnSp macro="">
      <xdr:nvCxnSpPr>
        <xdr:cNvPr id="179" name="直線コネクタ 178"/>
        <xdr:cNvCxnSpPr/>
      </xdr:nvCxnSpPr>
      <xdr:spPr>
        <a:xfrm flipV="1">
          <a:off x="3797300" y="101433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180" name="楕円 179"/>
        <xdr:cNvSpPr/>
      </xdr:nvSpPr>
      <xdr:spPr>
        <a:xfrm>
          <a:off x="2857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39188</xdr:rowOff>
    </xdr:from>
    <xdr:to>
      <xdr:col>19</xdr:col>
      <xdr:colOff>177800</xdr:colOff>
      <xdr:row>59</xdr:row>
      <xdr:rowOff>52251</xdr:rowOff>
    </xdr:to>
    <xdr:cxnSp macro="">
      <xdr:nvCxnSpPr>
        <xdr:cNvPr id="181" name="直線コネクタ 180"/>
        <xdr:cNvCxnSpPr/>
      </xdr:nvCxnSpPr>
      <xdr:spPr>
        <a:xfrm>
          <a:off x="2908300" y="101547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82" name="楕円 181"/>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127363</xdr:rowOff>
    </xdr:to>
    <xdr:cxnSp macro="">
      <xdr:nvCxnSpPr>
        <xdr:cNvPr id="183" name="直線コネクタ 182"/>
        <xdr:cNvCxnSpPr/>
      </xdr:nvCxnSpPr>
      <xdr:spPr>
        <a:xfrm flipV="1">
          <a:off x="2019300" y="1015473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4"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5"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144071</xdr:rowOff>
    </xdr:from>
    <xdr:ext cx="405111" cy="259045"/>
    <xdr:sp macro="" textlink="">
      <xdr:nvSpPr>
        <xdr:cNvPr id="186" name="n_3aveValue【体育館・プール】&#10;有形固定資産減価償却率"/>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94178</xdr:rowOff>
    </xdr:from>
    <xdr:ext cx="405111" cy="259045"/>
    <xdr:sp macro="" textlink="">
      <xdr:nvSpPr>
        <xdr:cNvPr id="187" name="n_1mainValue【体育館・プール】&#10;有形固定資産減価償却率"/>
        <xdr:cNvSpPr txBox="1"/>
      </xdr:nvSpPr>
      <xdr:spPr>
        <a:xfrm>
          <a:off x="35820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81115</xdr:rowOff>
    </xdr:from>
    <xdr:ext cx="405111" cy="259045"/>
    <xdr:sp macro="" textlink="">
      <xdr:nvSpPr>
        <xdr:cNvPr id="188" name="n_2mainValue【体育館・プール】&#10;有形固定資産減価償却率"/>
        <xdr:cNvSpPr txBox="1"/>
      </xdr:nvSpPr>
      <xdr:spPr>
        <a:xfrm>
          <a:off x="27057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9" name="n_3mainValue【体育館・プー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5" name="直線コネクタ 214"/>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6"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7" name="直線コネクタ 216"/>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8"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9" name="直線コネクタ 218"/>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0"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1" name="フローチャート: 判断 220"/>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2" name="フローチャート: 判断 221"/>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3" name="フローチャート: 判断 222"/>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168547</xdr:rowOff>
    </xdr:from>
    <xdr:to>
      <xdr:col>41</xdr:col>
      <xdr:colOff>101600</xdr:colOff>
      <xdr:row>62</xdr:row>
      <xdr:rowOff>98697</xdr:rowOff>
    </xdr:to>
    <xdr:sp macro="" textlink="">
      <xdr:nvSpPr>
        <xdr:cNvPr id="224" name="フローチャート: 判断 223"/>
        <xdr:cNvSpPr/>
      </xdr:nvSpPr>
      <xdr:spPr>
        <a:xfrm>
          <a:off x="7810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102144</xdr:rowOff>
    </xdr:from>
    <xdr:to>
      <xdr:col>55</xdr:col>
      <xdr:colOff>50800</xdr:colOff>
      <xdr:row>64</xdr:row>
      <xdr:rowOff>32294</xdr:rowOff>
    </xdr:to>
    <xdr:sp macro="" textlink="">
      <xdr:nvSpPr>
        <xdr:cNvPr id="230" name="楕円 229"/>
        <xdr:cNvSpPr/>
      </xdr:nvSpPr>
      <xdr:spPr>
        <a:xfrm>
          <a:off x="10426700" y="109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80571</xdr:rowOff>
    </xdr:from>
    <xdr:ext cx="469744" cy="259045"/>
    <xdr:sp macro="" textlink="">
      <xdr:nvSpPr>
        <xdr:cNvPr id="231" name="【体育館・プール】&#10;一人当たり面積該当値テキスト"/>
        <xdr:cNvSpPr txBox="1"/>
      </xdr:nvSpPr>
      <xdr:spPr>
        <a:xfrm>
          <a:off x="105156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101056</xdr:rowOff>
    </xdr:from>
    <xdr:to>
      <xdr:col>50</xdr:col>
      <xdr:colOff>165100</xdr:colOff>
      <xdr:row>64</xdr:row>
      <xdr:rowOff>31206</xdr:rowOff>
    </xdr:to>
    <xdr:sp macro="" textlink="">
      <xdr:nvSpPr>
        <xdr:cNvPr id="232" name="楕円 231"/>
        <xdr:cNvSpPr/>
      </xdr:nvSpPr>
      <xdr:spPr>
        <a:xfrm>
          <a:off x="9588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151856</xdr:rowOff>
    </xdr:from>
    <xdr:to>
      <xdr:col>55</xdr:col>
      <xdr:colOff>0</xdr:colOff>
      <xdr:row>63</xdr:row>
      <xdr:rowOff>152944</xdr:rowOff>
    </xdr:to>
    <xdr:cxnSp macro="">
      <xdr:nvCxnSpPr>
        <xdr:cNvPr id="233" name="直線コネクタ 232"/>
        <xdr:cNvCxnSpPr/>
      </xdr:nvCxnSpPr>
      <xdr:spPr>
        <a:xfrm>
          <a:off x="9639300" y="109532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34" name="楕円 233"/>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151856</xdr:rowOff>
    </xdr:from>
    <xdr:to>
      <xdr:col>50</xdr:col>
      <xdr:colOff>114300</xdr:colOff>
      <xdr:row>63</xdr:row>
      <xdr:rowOff>151856</xdr:rowOff>
    </xdr:to>
    <xdr:cxnSp macro="">
      <xdr:nvCxnSpPr>
        <xdr:cNvPr id="235" name="直線コネクタ 234"/>
        <xdr:cNvCxnSpPr/>
      </xdr:nvCxnSpPr>
      <xdr:spPr>
        <a:xfrm>
          <a:off x="8750300" y="1095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101056</xdr:rowOff>
    </xdr:from>
    <xdr:to>
      <xdr:col>41</xdr:col>
      <xdr:colOff>101600</xdr:colOff>
      <xdr:row>64</xdr:row>
      <xdr:rowOff>31206</xdr:rowOff>
    </xdr:to>
    <xdr:sp macro="" textlink="">
      <xdr:nvSpPr>
        <xdr:cNvPr id="236" name="楕円 235"/>
        <xdr:cNvSpPr/>
      </xdr:nvSpPr>
      <xdr:spPr>
        <a:xfrm>
          <a:off x="781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151856</xdr:rowOff>
    </xdr:from>
    <xdr:to>
      <xdr:col>45</xdr:col>
      <xdr:colOff>177800</xdr:colOff>
      <xdr:row>63</xdr:row>
      <xdr:rowOff>151856</xdr:rowOff>
    </xdr:to>
    <xdr:cxnSp macro="">
      <xdr:nvCxnSpPr>
        <xdr:cNvPr id="237" name="直線コネクタ 236"/>
        <xdr:cNvCxnSpPr/>
      </xdr:nvCxnSpPr>
      <xdr:spPr>
        <a:xfrm>
          <a:off x="7861300" y="1095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38"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39"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115224</xdr:rowOff>
    </xdr:from>
    <xdr:ext cx="469744" cy="259045"/>
    <xdr:sp macro="" textlink="">
      <xdr:nvSpPr>
        <xdr:cNvPr id="240" name="n_3aveValue【体育館・プール】&#10;一人当たり面積"/>
        <xdr:cNvSpPr txBox="1"/>
      </xdr:nvSpPr>
      <xdr:spPr>
        <a:xfrm>
          <a:off x="76264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22333</xdr:rowOff>
    </xdr:from>
    <xdr:ext cx="469744" cy="259045"/>
    <xdr:sp macro="" textlink="">
      <xdr:nvSpPr>
        <xdr:cNvPr id="241" name="n_1mainValue【体育館・プール】&#10;一人当たり面積"/>
        <xdr:cNvSpPr txBox="1"/>
      </xdr:nvSpPr>
      <xdr:spPr>
        <a:xfrm>
          <a:off x="9391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42" name="n_2mainValue【体育館・プール】&#10;一人当たり面積"/>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22333</xdr:rowOff>
    </xdr:from>
    <xdr:ext cx="469744" cy="259045"/>
    <xdr:sp macro="" textlink="">
      <xdr:nvSpPr>
        <xdr:cNvPr id="243" name="n_3mainValue【体育館・プール】&#10;一人当たり面積"/>
        <xdr:cNvSpPr txBox="1"/>
      </xdr:nvSpPr>
      <xdr:spPr>
        <a:xfrm>
          <a:off x="7626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00" name="直線コネクタ 299"/>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01"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02" name="直線コネクタ 301"/>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4" name="直線コネクタ 30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05"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06" name="フローチャート: 判断 305"/>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07" name="フローチャート: 判断 306"/>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08" name="フローチャート: 判断 307"/>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309" name="フローチャート: 判断 308"/>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15" name="楕円 314"/>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316" name="【一般廃棄物処理施設】&#10;有形固定資産減価償却率該当値テキスト"/>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317" name="楕円 316"/>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xdr:rowOff>
    </xdr:from>
    <xdr:to>
      <xdr:col>85</xdr:col>
      <xdr:colOff>127000</xdr:colOff>
      <xdr:row>37</xdr:row>
      <xdr:rowOff>3810</xdr:rowOff>
    </xdr:to>
    <xdr:cxnSp macro="">
      <xdr:nvCxnSpPr>
        <xdr:cNvPr id="318" name="直線コネクタ 317"/>
        <xdr:cNvCxnSpPr/>
      </xdr:nvCxnSpPr>
      <xdr:spPr>
        <a:xfrm flipV="1">
          <a:off x="15481300" y="63455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319" name="楕円 318"/>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37</xdr:row>
      <xdr:rowOff>3810</xdr:rowOff>
    </xdr:to>
    <xdr:cxnSp macro="">
      <xdr:nvCxnSpPr>
        <xdr:cNvPr id="320" name="直線コネクタ 319"/>
        <xdr:cNvCxnSpPr/>
      </xdr:nvCxnSpPr>
      <xdr:spPr>
        <a:xfrm>
          <a:off x="14592300" y="63265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84455</xdr:rowOff>
    </xdr:from>
    <xdr:to>
      <xdr:col>72</xdr:col>
      <xdr:colOff>38100</xdr:colOff>
      <xdr:row>37</xdr:row>
      <xdr:rowOff>14605</xdr:rowOff>
    </xdr:to>
    <xdr:sp macro="" textlink="">
      <xdr:nvSpPr>
        <xdr:cNvPr id="321" name="楕円 320"/>
        <xdr:cNvSpPr/>
      </xdr:nvSpPr>
      <xdr:spPr>
        <a:xfrm>
          <a:off x="13652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135255</xdr:rowOff>
    </xdr:from>
    <xdr:to>
      <xdr:col>76</xdr:col>
      <xdr:colOff>114300</xdr:colOff>
      <xdr:row>36</xdr:row>
      <xdr:rowOff>154305</xdr:rowOff>
    </xdr:to>
    <xdr:cxnSp macro="">
      <xdr:nvCxnSpPr>
        <xdr:cNvPr id="322" name="直線コネクタ 321"/>
        <xdr:cNvCxnSpPr/>
      </xdr:nvCxnSpPr>
      <xdr:spPr>
        <a:xfrm>
          <a:off x="13703300" y="6307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23"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24"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325"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326" name="n_1mainValue【一般廃棄物処理施設】&#10;有形固定資産減価償却率"/>
        <xdr:cNvSpPr txBox="1"/>
      </xdr:nvSpPr>
      <xdr:spPr>
        <a:xfrm>
          <a:off x="15266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327" name="n_2mainValue【一般廃棄物処理施設】&#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5732</xdr:rowOff>
    </xdr:from>
    <xdr:ext cx="405111" cy="259045"/>
    <xdr:sp macro="" textlink="">
      <xdr:nvSpPr>
        <xdr:cNvPr id="328" name="n_3mainValue【一般廃棄物処理施設】&#10;有形固定資産減価償却率"/>
        <xdr:cNvSpPr txBox="1"/>
      </xdr:nvSpPr>
      <xdr:spPr>
        <a:xfrm>
          <a:off x="1350074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0" name="テキスト ボックス 33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2" name="テキスト ボックス 34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4" name="テキスト ボックス 34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6" name="テキスト ボックス 34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8" name="テキスト ボックス 34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52" name="直線コネクタ 351"/>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53"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54" name="直線コネクタ 353"/>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55"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56" name="直線コネクタ 355"/>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357"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58" name="フローチャート: 判断 357"/>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59" name="フローチャート: 判断 358"/>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360" name="フローチャート: 判断 359"/>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361" name="フローチャート: 判断 360"/>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165715</xdr:rowOff>
    </xdr:from>
    <xdr:to>
      <xdr:col>116</xdr:col>
      <xdr:colOff>114300</xdr:colOff>
      <xdr:row>40</xdr:row>
      <xdr:rowOff>95865</xdr:rowOff>
    </xdr:to>
    <xdr:sp macro="" textlink="">
      <xdr:nvSpPr>
        <xdr:cNvPr id="367" name="楕円 366"/>
        <xdr:cNvSpPr/>
      </xdr:nvSpPr>
      <xdr:spPr>
        <a:xfrm>
          <a:off x="22110700" y="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144142</xdr:rowOff>
    </xdr:from>
    <xdr:ext cx="534377" cy="259045"/>
    <xdr:sp macro="" textlink="">
      <xdr:nvSpPr>
        <xdr:cNvPr id="368" name="【一般廃棄物処理施設】&#10;一人当たり有形固定資産（償却資産）額該当値テキスト"/>
        <xdr:cNvSpPr txBox="1"/>
      </xdr:nvSpPr>
      <xdr:spPr>
        <a:xfrm>
          <a:off x="22199600" y="68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3420</xdr:rowOff>
    </xdr:from>
    <xdr:to>
      <xdr:col>112</xdr:col>
      <xdr:colOff>38100</xdr:colOff>
      <xdr:row>40</xdr:row>
      <xdr:rowOff>105020</xdr:rowOff>
    </xdr:to>
    <xdr:sp macro="" textlink="">
      <xdr:nvSpPr>
        <xdr:cNvPr id="369" name="楕円 368"/>
        <xdr:cNvSpPr/>
      </xdr:nvSpPr>
      <xdr:spPr>
        <a:xfrm>
          <a:off x="21272500" y="68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45065</xdr:rowOff>
    </xdr:from>
    <xdr:to>
      <xdr:col>116</xdr:col>
      <xdr:colOff>63500</xdr:colOff>
      <xdr:row>40</xdr:row>
      <xdr:rowOff>54220</xdr:rowOff>
    </xdr:to>
    <xdr:cxnSp macro="">
      <xdr:nvCxnSpPr>
        <xdr:cNvPr id="370" name="直線コネクタ 369"/>
        <xdr:cNvCxnSpPr/>
      </xdr:nvCxnSpPr>
      <xdr:spPr>
        <a:xfrm flipV="1">
          <a:off x="21323300" y="6903065"/>
          <a:ext cx="838200" cy="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56642</xdr:rowOff>
    </xdr:from>
    <xdr:to>
      <xdr:col>107</xdr:col>
      <xdr:colOff>101600</xdr:colOff>
      <xdr:row>40</xdr:row>
      <xdr:rowOff>158242</xdr:rowOff>
    </xdr:to>
    <xdr:sp macro="" textlink="">
      <xdr:nvSpPr>
        <xdr:cNvPr id="371" name="楕円 370"/>
        <xdr:cNvSpPr/>
      </xdr:nvSpPr>
      <xdr:spPr>
        <a:xfrm>
          <a:off x="20383500" y="6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54220</xdr:rowOff>
    </xdr:from>
    <xdr:to>
      <xdr:col>111</xdr:col>
      <xdr:colOff>177800</xdr:colOff>
      <xdr:row>40</xdr:row>
      <xdr:rowOff>107442</xdr:rowOff>
    </xdr:to>
    <xdr:cxnSp macro="">
      <xdr:nvCxnSpPr>
        <xdr:cNvPr id="372" name="直線コネクタ 371"/>
        <xdr:cNvCxnSpPr/>
      </xdr:nvCxnSpPr>
      <xdr:spPr>
        <a:xfrm flipV="1">
          <a:off x="20434300" y="6912220"/>
          <a:ext cx="889000" cy="5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54924</xdr:rowOff>
    </xdr:from>
    <xdr:to>
      <xdr:col>102</xdr:col>
      <xdr:colOff>165100</xdr:colOff>
      <xdr:row>40</xdr:row>
      <xdr:rowOff>156524</xdr:rowOff>
    </xdr:to>
    <xdr:sp macro="" textlink="">
      <xdr:nvSpPr>
        <xdr:cNvPr id="373" name="楕円 372"/>
        <xdr:cNvSpPr/>
      </xdr:nvSpPr>
      <xdr:spPr>
        <a:xfrm>
          <a:off x="19494500" y="69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105724</xdr:rowOff>
    </xdr:from>
    <xdr:to>
      <xdr:col>107</xdr:col>
      <xdr:colOff>50800</xdr:colOff>
      <xdr:row>40</xdr:row>
      <xdr:rowOff>107442</xdr:rowOff>
    </xdr:to>
    <xdr:cxnSp macro="">
      <xdr:nvCxnSpPr>
        <xdr:cNvPr id="374" name="直線コネクタ 373"/>
        <xdr:cNvCxnSpPr/>
      </xdr:nvCxnSpPr>
      <xdr:spPr>
        <a:xfrm>
          <a:off x="19545300" y="6963724"/>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375"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376"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377"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96147</xdr:rowOff>
    </xdr:from>
    <xdr:ext cx="534377" cy="259045"/>
    <xdr:sp macro="" textlink="">
      <xdr:nvSpPr>
        <xdr:cNvPr id="378" name="n_1mainValue【一般廃棄物処理施設】&#10;一人当たり有形固定資産（償却資産）額"/>
        <xdr:cNvSpPr txBox="1"/>
      </xdr:nvSpPr>
      <xdr:spPr>
        <a:xfrm>
          <a:off x="21043411" y="69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149369</xdr:rowOff>
    </xdr:from>
    <xdr:ext cx="534377" cy="259045"/>
    <xdr:sp macro="" textlink="">
      <xdr:nvSpPr>
        <xdr:cNvPr id="379" name="n_2mainValue【一般廃棄物処理施設】&#10;一人当たり有形固定資産（償却資産）額"/>
        <xdr:cNvSpPr txBox="1"/>
      </xdr:nvSpPr>
      <xdr:spPr>
        <a:xfrm>
          <a:off x="20167111" y="70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147651</xdr:rowOff>
    </xdr:from>
    <xdr:ext cx="534377" cy="259045"/>
    <xdr:sp macro="" textlink="">
      <xdr:nvSpPr>
        <xdr:cNvPr id="380" name="n_3mainValue【一般廃棄物処理施設】&#10;一人当たり有形固定資産（償却資産）額"/>
        <xdr:cNvSpPr txBox="1"/>
      </xdr:nvSpPr>
      <xdr:spPr>
        <a:xfrm>
          <a:off x="19278111" y="70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2" name="直線コネクタ 3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3" name="テキスト ボックス 3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4" name="直線コネクタ 3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5" name="テキスト ボックス 3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6" name="直線コネクタ 3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7" name="テキスト ボックス 3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8" name="直線コネクタ 3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9" name="テキスト ボックス 3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03" name="直線コネクタ 402"/>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04"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05" name="直線コネクタ 404"/>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06"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07" name="直線コネクタ 406"/>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08"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09" name="フローチャート: 判断 408"/>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10" name="フローチャート: 判断 409"/>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411" name="フローチャート: 判断 410"/>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412" name="フローチャート: 判断 411"/>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84074</xdr:rowOff>
    </xdr:from>
    <xdr:to>
      <xdr:col>85</xdr:col>
      <xdr:colOff>177800</xdr:colOff>
      <xdr:row>57</xdr:row>
      <xdr:rowOff>14224</xdr:rowOff>
    </xdr:to>
    <xdr:sp macro="" textlink="">
      <xdr:nvSpPr>
        <xdr:cNvPr id="418" name="楕円 417"/>
        <xdr:cNvSpPr/>
      </xdr:nvSpPr>
      <xdr:spPr>
        <a:xfrm>
          <a:off x="162687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106951</xdr:rowOff>
    </xdr:from>
    <xdr:ext cx="405111" cy="259045"/>
    <xdr:sp macro="" textlink="">
      <xdr:nvSpPr>
        <xdr:cNvPr id="419" name="【保健センター・保健所】&#10;有形固定資産減価償却率該当値テキスト"/>
        <xdr:cNvSpPr txBox="1"/>
      </xdr:nvSpPr>
      <xdr:spPr>
        <a:xfrm>
          <a:off x="16357600" y="953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125222</xdr:rowOff>
    </xdr:from>
    <xdr:to>
      <xdr:col>81</xdr:col>
      <xdr:colOff>101600</xdr:colOff>
      <xdr:row>57</xdr:row>
      <xdr:rowOff>55372</xdr:rowOff>
    </xdr:to>
    <xdr:sp macro="" textlink="">
      <xdr:nvSpPr>
        <xdr:cNvPr id="420" name="楕円 419"/>
        <xdr:cNvSpPr/>
      </xdr:nvSpPr>
      <xdr:spPr>
        <a:xfrm>
          <a:off x="154305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134874</xdr:rowOff>
    </xdr:from>
    <xdr:to>
      <xdr:col>85</xdr:col>
      <xdr:colOff>127000</xdr:colOff>
      <xdr:row>57</xdr:row>
      <xdr:rowOff>4572</xdr:rowOff>
    </xdr:to>
    <xdr:cxnSp macro="">
      <xdr:nvCxnSpPr>
        <xdr:cNvPr id="421" name="直線コネクタ 420"/>
        <xdr:cNvCxnSpPr/>
      </xdr:nvCxnSpPr>
      <xdr:spPr>
        <a:xfrm flipV="1">
          <a:off x="15481300" y="97360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xdr:rowOff>
    </xdr:from>
    <xdr:to>
      <xdr:col>76</xdr:col>
      <xdr:colOff>165100</xdr:colOff>
      <xdr:row>57</xdr:row>
      <xdr:rowOff>110236</xdr:rowOff>
    </xdr:to>
    <xdr:sp macro="" textlink="">
      <xdr:nvSpPr>
        <xdr:cNvPr id="422" name="楕円 421"/>
        <xdr:cNvSpPr/>
      </xdr:nvSpPr>
      <xdr:spPr>
        <a:xfrm>
          <a:off x="14541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xdr:rowOff>
    </xdr:from>
    <xdr:to>
      <xdr:col>81</xdr:col>
      <xdr:colOff>50800</xdr:colOff>
      <xdr:row>57</xdr:row>
      <xdr:rowOff>59436</xdr:rowOff>
    </xdr:to>
    <xdr:cxnSp macro="">
      <xdr:nvCxnSpPr>
        <xdr:cNvPr id="423" name="直線コネクタ 422"/>
        <xdr:cNvCxnSpPr/>
      </xdr:nvCxnSpPr>
      <xdr:spPr>
        <a:xfrm flipV="1">
          <a:off x="14592300" y="977722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424" name="楕円 423"/>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59436</xdr:rowOff>
    </xdr:from>
    <xdr:to>
      <xdr:col>76</xdr:col>
      <xdr:colOff>114300</xdr:colOff>
      <xdr:row>58</xdr:row>
      <xdr:rowOff>125730</xdr:rowOff>
    </xdr:to>
    <xdr:cxnSp macro="">
      <xdr:nvCxnSpPr>
        <xdr:cNvPr id="425" name="直線コネクタ 424"/>
        <xdr:cNvCxnSpPr/>
      </xdr:nvCxnSpPr>
      <xdr:spPr>
        <a:xfrm flipV="1">
          <a:off x="13703300" y="983208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426"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427"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28211</xdr:rowOff>
    </xdr:from>
    <xdr:ext cx="405111" cy="259045"/>
    <xdr:sp macro="" textlink="">
      <xdr:nvSpPr>
        <xdr:cNvPr id="428" name="n_3aveValue【保健センター・保健所】&#10;有形固定資産減価償却率"/>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71899</xdr:rowOff>
    </xdr:from>
    <xdr:ext cx="405111" cy="259045"/>
    <xdr:sp macro="" textlink="">
      <xdr:nvSpPr>
        <xdr:cNvPr id="429" name="n_1mainValue【保健センター・保健所】&#10;有形固定資産減価償却率"/>
        <xdr:cNvSpPr txBox="1"/>
      </xdr:nvSpPr>
      <xdr:spPr>
        <a:xfrm>
          <a:off x="152660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126763</xdr:rowOff>
    </xdr:from>
    <xdr:ext cx="405111" cy="259045"/>
    <xdr:sp macro="" textlink="">
      <xdr:nvSpPr>
        <xdr:cNvPr id="430" name="n_2mainValue【保健センター・保健所】&#10;有形固定資産減価償却率"/>
        <xdr:cNvSpPr txBox="1"/>
      </xdr:nvSpPr>
      <xdr:spPr>
        <a:xfrm>
          <a:off x="143897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31" name="n_3main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453" name="直線コネクタ 452"/>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54"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55" name="直線コネクタ 454"/>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56"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57" name="直線コネクタ 456"/>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58"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59" name="フローチャート: 判断 458"/>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460" name="フローチャート: 判断 459"/>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61" name="フローチャート: 判断 460"/>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462" name="フローチャート: 判断 461"/>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468" name="楕円 467"/>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469" name="【保健センター・保健所】&#10;一人当たり面積該当値テキスト"/>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470" name="楕円 469"/>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132588</xdr:rowOff>
    </xdr:to>
    <xdr:cxnSp macro="">
      <xdr:nvCxnSpPr>
        <xdr:cNvPr id="471" name="直線コネクタ 470"/>
        <xdr:cNvCxnSpPr/>
      </xdr:nvCxnSpPr>
      <xdr:spPr>
        <a:xfrm>
          <a:off x="21323300" y="1075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472" name="楕円 471"/>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473" name="直線コネクタ 472"/>
        <xdr:cNvCxnSpPr/>
      </xdr:nvCxnSpPr>
      <xdr:spPr>
        <a:xfrm flipV="1">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474" name="楕円 473"/>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132588</xdr:rowOff>
    </xdr:to>
    <xdr:cxnSp macro="">
      <xdr:nvCxnSpPr>
        <xdr:cNvPr id="475" name="直線コネクタ 474"/>
        <xdr:cNvCxnSpPr/>
      </xdr:nvCxnSpPr>
      <xdr:spPr>
        <a:xfrm>
          <a:off x="19545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476"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77"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478" name="n_3aveValue【保健センター・保健所】&#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169943</xdr:rowOff>
    </xdr:from>
    <xdr:ext cx="469744" cy="259045"/>
    <xdr:sp macro="" textlink="">
      <xdr:nvSpPr>
        <xdr:cNvPr id="479" name="n_1mainValue【保健センター・保健所】&#10;一人当たり面積"/>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480" name="n_2main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481" name="n_3mainValue【保健センター・保健所】&#10;一人当たり面積"/>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07" name="直線コネクタ 506"/>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9" name="直線コネクタ 50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10"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11" name="直線コネクタ 510"/>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12"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13" name="フローチャート: 判断 512"/>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14" name="フローチャート: 判断 513"/>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15" name="フローチャート: 判断 51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516" name="フローチャート: 判断 515"/>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16692</xdr:rowOff>
    </xdr:from>
    <xdr:to>
      <xdr:col>85</xdr:col>
      <xdr:colOff>177800</xdr:colOff>
      <xdr:row>84</xdr:row>
      <xdr:rowOff>118292</xdr:rowOff>
    </xdr:to>
    <xdr:sp macro="" textlink="">
      <xdr:nvSpPr>
        <xdr:cNvPr id="522" name="楕円 521"/>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166569</xdr:rowOff>
    </xdr:from>
    <xdr:ext cx="405111" cy="259045"/>
    <xdr:sp macro="" textlink="">
      <xdr:nvSpPr>
        <xdr:cNvPr id="523" name="【消防施設】&#10;有形固定資産減価償却率該当値テキスト"/>
        <xdr:cNvSpPr txBox="1"/>
      </xdr:nvSpPr>
      <xdr:spPr>
        <a:xfrm>
          <a:off x="16357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57513</xdr:rowOff>
    </xdr:from>
    <xdr:to>
      <xdr:col>81</xdr:col>
      <xdr:colOff>101600</xdr:colOff>
      <xdr:row>84</xdr:row>
      <xdr:rowOff>159113</xdr:rowOff>
    </xdr:to>
    <xdr:sp macro="" textlink="">
      <xdr:nvSpPr>
        <xdr:cNvPr id="524" name="楕円 523"/>
        <xdr:cNvSpPr/>
      </xdr:nvSpPr>
      <xdr:spPr>
        <a:xfrm>
          <a:off x="15430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67492</xdr:rowOff>
    </xdr:from>
    <xdr:to>
      <xdr:col>85</xdr:col>
      <xdr:colOff>127000</xdr:colOff>
      <xdr:row>84</xdr:row>
      <xdr:rowOff>108313</xdr:rowOff>
    </xdr:to>
    <xdr:cxnSp macro="">
      <xdr:nvCxnSpPr>
        <xdr:cNvPr id="525" name="直線コネクタ 524"/>
        <xdr:cNvCxnSpPr/>
      </xdr:nvCxnSpPr>
      <xdr:spPr>
        <a:xfrm flipV="1">
          <a:off x="15481300" y="1446929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526" name="楕円 525"/>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84</xdr:row>
      <xdr:rowOff>108313</xdr:rowOff>
    </xdr:to>
    <xdr:cxnSp macro="">
      <xdr:nvCxnSpPr>
        <xdr:cNvPr id="527" name="直線コネクタ 526"/>
        <xdr:cNvCxnSpPr/>
      </xdr:nvCxnSpPr>
      <xdr:spPr>
        <a:xfrm>
          <a:off x="14592300" y="14005561"/>
          <a:ext cx="88900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528"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29"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530"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150240</xdr:rowOff>
    </xdr:from>
    <xdr:ext cx="405111" cy="259045"/>
    <xdr:sp macro="" textlink="">
      <xdr:nvSpPr>
        <xdr:cNvPr id="531" name="n_1mainValue【消防施設】&#10;有形固定資産減価償却率"/>
        <xdr:cNvSpPr txBox="1"/>
      </xdr:nvSpPr>
      <xdr:spPr>
        <a:xfrm>
          <a:off x="152660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532"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54" name="直線コネクタ 553"/>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55"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56" name="直線コネクタ 555"/>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57"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58" name="直線コネクタ 557"/>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559"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60" name="フローチャート: 判断 559"/>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1" name="フローチャート: 判断 56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62" name="フローチャート: 判断 56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563" name="フローチャート: 判断 562"/>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569" name="楕円 568"/>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570" name="【消防施設】&#10;一人当たり面積該当値テキスト"/>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571" name="楕円 570"/>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63246</xdr:rowOff>
    </xdr:to>
    <xdr:cxnSp macro="">
      <xdr:nvCxnSpPr>
        <xdr:cNvPr id="572" name="直線コネクタ 571"/>
        <xdr:cNvCxnSpPr/>
      </xdr:nvCxnSpPr>
      <xdr:spPr>
        <a:xfrm>
          <a:off x="21323300" y="1463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xdr:rowOff>
    </xdr:from>
    <xdr:to>
      <xdr:col>107</xdr:col>
      <xdr:colOff>101600</xdr:colOff>
      <xdr:row>85</xdr:row>
      <xdr:rowOff>116332</xdr:rowOff>
    </xdr:to>
    <xdr:sp macro="" textlink="">
      <xdr:nvSpPr>
        <xdr:cNvPr id="573" name="楕円 572"/>
        <xdr:cNvSpPr/>
      </xdr:nvSpPr>
      <xdr:spPr>
        <a:xfrm>
          <a:off x="20383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65532</xdr:rowOff>
    </xdr:to>
    <xdr:cxnSp macro="">
      <xdr:nvCxnSpPr>
        <xdr:cNvPr id="574" name="直線コネクタ 573"/>
        <xdr:cNvCxnSpPr/>
      </xdr:nvCxnSpPr>
      <xdr:spPr>
        <a:xfrm flipV="1">
          <a:off x="20434300" y="146319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75"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7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577"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578"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107459</xdr:rowOff>
    </xdr:from>
    <xdr:ext cx="469744" cy="259045"/>
    <xdr:sp macro="" textlink="">
      <xdr:nvSpPr>
        <xdr:cNvPr id="579" name="n_2mainValue【消防施設】&#10;一人当たり面積"/>
        <xdr:cNvSpPr txBox="1"/>
      </xdr:nvSpPr>
      <xdr:spPr>
        <a:xfrm>
          <a:off x="20199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05" name="直線コネクタ 604"/>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0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07" name="直線コネクタ 60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9" name="直線コネクタ 60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10"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11" name="フローチャート: 判断 610"/>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12" name="フローチャート: 判断 611"/>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13" name="フローチャート: 判断 612"/>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614" name="フローチャート: 判断 613"/>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620" name="楕円 619"/>
        <xdr:cNvSpPr/>
      </xdr:nvSpPr>
      <xdr:spPr>
        <a:xfrm>
          <a:off x="16268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165843</xdr:rowOff>
    </xdr:from>
    <xdr:ext cx="405111" cy="259045"/>
    <xdr:sp macro="" textlink="">
      <xdr:nvSpPr>
        <xdr:cNvPr id="621" name="【庁舎】&#10;有形固定資産減価償却率該当値テキスト"/>
        <xdr:cNvSpPr txBox="1"/>
      </xdr:nvSpPr>
      <xdr:spPr>
        <a:xfrm>
          <a:off x="16357600" y="174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622" name="楕円 621"/>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22316</xdr:rowOff>
    </xdr:from>
    <xdr:to>
      <xdr:col>85</xdr:col>
      <xdr:colOff>127000</xdr:colOff>
      <xdr:row>103</xdr:row>
      <xdr:rowOff>69669</xdr:rowOff>
    </xdr:to>
    <xdr:cxnSp macro="">
      <xdr:nvCxnSpPr>
        <xdr:cNvPr id="623" name="直線コネクタ 622"/>
        <xdr:cNvCxnSpPr/>
      </xdr:nvCxnSpPr>
      <xdr:spPr>
        <a:xfrm flipV="1">
          <a:off x="15481300" y="1768166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624" name="楕円 623"/>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69669</xdr:rowOff>
    </xdr:from>
    <xdr:to>
      <xdr:col>81</xdr:col>
      <xdr:colOff>50800</xdr:colOff>
      <xdr:row>103</xdr:row>
      <xdr:rowOff>148045</xdr:rowOff>
    </xdr:to>
    <xdr:cxnSp macro="">
      <xdr:nvCxnSpPr>
        <xdr:cNvPr id="625" name="直線コネクタ 624"/>
        <xdr:cNvCxnSpPr/>
      </xdr:nvCxnSpPr>
      <xdr:spPr>
        <a:xfrm flipV="1">
          <a:off x="14592300" y="1772901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26" name="楕円 625"/>
        <xdr:cNvSpPr/>
      </xdr:nvSpPr>
      <xdr:spPr>
        <a:xfrm>
          <a:off x="13652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148045</xdr:rowOff>
    </xdr:from>
    <xdr:to>
      <xdr:col>76</xdr:col>
      <xdr:colOff>114300</xdr:colOff>
      <xdr:row>104</xdr:row>
      <xdr:rowOff>5987</xdr:rowOff>
    </xdr:to>
    <xdr:cxnSp macro="">
      <xdr:nvCxnSpPr>
        <xdr:cNvPr id="627" name="直線コネクタ 626"/>
        <xdr:cNvCxnSpPr/>
      </xdr:nvCxnSpPr>
      <xdr:spPr>
        <a:xfrm flipV="1">
          <a:off x="13703300" y="178073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628"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629"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11265</xdr:rowOff>
    </xdr:from>
    <xdr:ext cx="405111" cy="259045"/>
    <xdr:sp macro="" textlink="">
      <xdr:nvSpPr>
        <xdr:cNvPr id="630"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136996</xdr:rowOff>
    </xdr:from>
    <xdr:ext cx="405111" cy="259045"/>
    <xdr:sp macro="" textlink="">
      <xdr:nvSpPr>
        <xdr:cNvPr id="631" name="n_1mainValue【庁舎】&#10;有形固定資産減価償却率"/>
        <xdr:cNvSpPr txBox="1"/>
      </xdr:nvSpPr>
      <xdr:spPr>
        <a:xfrm>
          <a:off x="15266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18522</xdr:rowOff>
    </xdr:from>
    <xdr:ext cx="405111" cy="259045"/>
    <xdr:sp macro="" textlink="">
      <xdr:nvSpPr>
        <xdr:cNvPr id="632" name="n_2mainValue【庁舎】&#10;有形固定資産減価償却率"/>
        <xdr:cNvSpPr txBox="1"/>
      </xdr:nvSpPr>
      <xdr:spPr>
        <a:xfrm>
          <a:off x="143897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633" name="n_3main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57" name="直線コネクタ 656"/>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58"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59" name="直線コネクタ 658"/>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60"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61" name="直線コネクタ 660"/>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62"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63" name="フローチャート: 判断 662"/>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64" name="フローチャート: 判断 663"/>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665" name="フローチャート: 判断 664"/>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157607</xdr:rowOff>
    </xdr:from>
    <xdr:to>
      <xdr:col>102</xdr:col>
      <xdr:colOff>165100</xdr:colOff>
      <xdr:row>108</xdr:row>
      <xdr:rowOff>87757</xdr:rowOff>
    </xdr:to>
    <xdr:sp macro="" textlink="">
      <xdr:nvSpPr>
        <xdr:cNvPr id="666" name="フローチャート: 判断 665"/>
        <xdr:cNvSpPr/>
      </xdr:nvSpPr>
      <xdr:spPr>
        <a:xfrm>
          <a:off x="19494500" y="185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25781</xdr:rowOff>
    </xdr:from>
    <xdr:to>
      <xdr:col>116</xdr:col>
      <xdr:colOff>114300</xdr:colOff>
      <xdr:row>108</xdr:row>
      <xdr:rowOff>127381</xdr:rowOff>
    </xdr:to>
    <xdr:sp macro="" textlink="">
      <xdr:nvSpPr>
        <xdr:cNvPr id="672" name="楕円 671"/>
        <xdr:cNvSpPr/>
      </xdr:nvSpPr>
      <xdr:spPr>
        <a:xfrm>
          <a:off x="221107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112158</xdr:rowOff>
    </xdr:from>
    <xdr:ext cx="469744" cy="259045"/>
    <xdr:sp macro="" textlink="">
      <xdr:nvSpPr>
        <xdr:cNvPr id="673" name="【庁舎】&#10;一人当たり面積該当値テキスト"/>
        <xdr:cNvSpPr txBox="1"/>
      </xdr:nvSpPr>
      <xdr:spPr>
        <a:xfrm>
          <a:off x="22199600" y="1845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674" name="楕円 673"/>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76581</xdr:rowOff>
    </xdr:to>
    <xdr:cxnSp macro="">
      <xdr:nvCxnSpPr>
        <xdr:cNvPr id="675" name="直線コネクタ 674"/>
        <xdr:cNvCxnSpPr/>
      </xdr:nvCxnSpPr>
      <xdr:spPr>
        <a:xfrm>
          <a:off x="21323300" y="1859280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25781</xdr:rowOff>
    </xdr:from>
    <xdr:to>
      <xdr:col>107</xdr:col>
      <xdr:colOff>101600</xdr:colOff>
      <xdr:row>108</xdr:row>
      <xdr:rowOff>127381</xdr:rowOff>
    </xdr:to>
    <xdr:sp macro="" textlink="">
      <xdr:nvSpPr>
        <xdr:cNvPr id="676" name="楕円 675"/>
        <xdr:cNvSpPr/>
      </xdr:nvSpPr>
      <xdr:spPr>
        <a:xfrm>
          <a:off x="20383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76581</xdr:rowOff>
    </xdr:to>
    <xdr:cxnSp macro="">
      <xdr:nvCxnSpPr>
        <xdr:cNvPr id="677" name="直線コネクタ 676"/>
        <xdr:cNvCxnSpPr/>
      </xdr:nvCxnSpPr>
      <xdr:spPr>
        <a:xfrm flipV="1">
          <a:off x="20434300" y="185928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24637</xdr:rowOff>
    </xdr:from>
    <xdr:to>
      <xdr:col>102</xdr:col>
      <xdr:colOff>165100</xdr:colOff>
      <xdr:row>108</xdr:row>
      <xdr:rowOff>126237</xdr:rowOff>
    </xdr:to>
    <xdr:sp macro="" textlink="">
      <xdr:nvSpPr>
        <xdr:cNvPr id="678" name="楕円 677"/>
        <xdr:cNvSpPr/>
      </xdr:nvSpPr>
      <xdr:spPr>
        <a:xfrm>
          <a:off x="19494500" y="185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75437</xdr:rowOff>
    </xdr:from>
    <xdr:to>
      <xdr:col>107</xdr:col>
      <xdr:colOff>50800</xdr:colOff>
      <xdr:row>108</xdr:row>
      <xdr:rowOff>76581</xdr:rowOff>
    </xdr:to>
    <xdr:cxnSp macro="">
      <xdr:nvCxnSpPr>
        <xdr:cNvPr id="679" name="直線コネクタ 678"/>
        <xdr:cNvCxnSpPr/>
      </xdr:nvCxnSpPr>
      <xdr:spPr>
        <a:xfrm>
          <a:off x="19545300" y="185920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680"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681"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104284</xdr:rowOff>
    </xdr:from>
    <xdr:ext cx="469744" cy="259045"/>
    <xdr:sp macro="" textlink="">
      <xdr:nvSpPr>
        <xdr:cNvPr id="682" name="n_3aveValue【庁舎】&#10;一人当たり面積"/>
        <xdr:cNvSpPr txBox="1"/>
      </xdr:nvSpPr>
      <xdr:spPr>
        <a:xfrm>
          <a:off x="19310427" y="18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683"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118508</xdr:rowOff>
    </xdr:from>
    <xdr:ext cx="469744" cy="259045"/>
    <xdr:sp macro="" textlink="">
      <xdr:nvSpPr>
        <xdr:cNvPr id="684" name="n_2mainValue【庁舎】&#10;一人当たり面積"/>
        <xdr:cNvSpPr txBox="1"/>
      </xdr:nvSpPr>
      <xdr:spPr>
        <a:xfrm>
          <a:off x="20199427"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117364</xdr:rowOff>
    </xdr:from>
    <xdr:ext cx="469744" cy="259045"/>
    <xdr:sp macro="" textlink="">
      <xdr:nvSpPr>
        <xdr:cNvPr id="685" name="n_3mainValue【庁舎】&#10;一人当たり面積"/>
        <xdr:cNvSpPr txBox="1"/>
      </xdr:nvSpPr>
      <xdr:spPr>
        <a:xfrm>
          <a:off x="19310427" y="1863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類似団体と比較して特に有形固定資産減価償却率が高くなっている施設は保健センター・保健所である。これは、昭和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年に健康管理センターが建設され、耐用年数である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年に迫っているためである。ただし、耐震診断を実施した結果、耐震性に問題はなく、使用する上での問題はない。空調の改修等の修繕は適宜行っている。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年に全面改修したため、有形固定資産減価償却率は低くなっている。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年に勤労者体育センターが建設され、耐用年数である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年に迫っているものの、類似団体平均は下回っている。平成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年には床張替え等の大規模改修工事を実施しており、老朽化対策に取り組んでいるためである。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15,646
15,388
22.84
7,747,494
7,053,536
431,591
3,763,784
4,806,718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景気の回復による町民税の増収、新築家屋の増加による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増収等によ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り、財政力指数は近年微増傾向にある。しかしながら、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本町の基幹産業は農業であり、商工業等の企業進出も少ないため、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財政基盤が弱く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企業誘致や定住促進、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健康づくり等の施策を推進するとともに、税収の収納率向上等による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117324</xdr:rowOff>
    </xdr:to>
    <xdr:cxnSp macro="">
      <xdr:nvCxnSpPr>
        <xdr:cNvPr id="70" name="直線コネクタ 69"/>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140305</xdr:rowOff>
    </xdr:to>
    <xdr:cxnSp macro="">
      <xdr:nvCxnSpPr>
        <xdr:cNvPr id="73" name="直線コネクタ 72"/>
        <xdr:cNvCxnSpPr/>
      </xdr:nvCxnSpPr>
      <xdr:spPr>
        <a:xfrm flipV="1">
          <a:off x="3225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xdr:cNvCxnSpPr/>
      </xdr:nvCxnSpPr>
      <xdr:spPr>
        <a:xfrm flipV="1">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90"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92" name="テキスト ボックス 91"/>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職員数の増加による人件費や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障がい者への扶助費等の福祉関係経費の増加により、比率は悪化してきている（対前年度比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今後、事務事業の見直しを更に進めるとともに、すべての事務事業の優先度を厳しく点検し、優先度の低い事務事業については計画的に廃止・縮小を進め、経常経費の削減に努める。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113393</xdr:rowOff>
    </xdr:to>
    <xdr:cxnSp macro="">
      <xdr:nvCxnSpPr>
        <xdr:cNvPr id="135" name="直線コネクタ 134"/>
        <xdr:cNvCxnSpPr/>
      </xdr:nvCxnSpPr>
      <xdr:spPr>
        <a:xfrm>
          <a:off x="4114800" y="106743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13426</xdr:rowOff>
    </xdr:from>
    <xdr:to>
      <xdr:col>19</xdr:col>
      <xdr:colOff>133350</xdr:colOff>
      <xdr:row>62</xdr:row>
      <xdr:rowOff>44450</xdr:rowOff>
    </xdr:to>
    <xdr:cxnSp macro="">
      <xdr:nvCxnSpPr>
        <xdr:cNvPr id="138" name="直線コネクタ 137"/>
        <xdr:cNvCxnSpPr/>
      </xdr:nvCxnSpPr>
      <xdr:spPr>
        <a:xfrm>
          <a:off x="3225800" y="106433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62</xdr:row>
      <xdr:rowOff>13426</xdr:rowOff>
    </xdr:to>
    <xdr:cxnSp macro="">
      <xdr:nvCxnSpPr>
        <xdr:cNvPr id="141" name="直線コネクタ 140"/>
        <xdr:cNvCxnSpPr/>
      </xdr:nvCxnSpPr>
      <xdr:spPr>
        <a:xfrm>
          <a:off x="2336800" y="1058817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61</xdr:row>
      <xdr:rowOff>157299</xdr:rowOff>
    </xdr:to>
    <xdr:cxnSp macro="">
      <xdr:nvCxnSpPr>
        <xdr:cNvPr id="144" name="直線コネクタ 143"/>
        <xdr:cNvCxnSpPr/>
      </xdr:nvCxnSpPr>
      <xdr:spPr>
        <a:xfrm flipV="1">
          <a:off x="1447800" y="10588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46" name="テキスト ボックス 145"/>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4" name="楕円 153"/>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5"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6" name="楕円 155"/>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7" name="テキスト ボックス 15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134076</xdr:rowOff>
    </xdr:from>
    <xdr:to>
      <xdr:col>15</xdr:col>
      <xdr:colOff>133350</xdr:colOff>
      <xdr:row>62</xdr:row>
      <xdr:rowOff>64226</xdr:rowOff>
    </xdr:to>
    <xdr:sp macro="" textlink="">
      <xdr:nvSpPr>
        <xdr:cNvPr id="158" name="楕円 157"/>
        <xdr:cNvSpPr/>
      </xdr:nvSpPr>
      <xdr:spPr>
        <a:xfrm>
          <a:off x="3175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74403</xdr:rowOff>
    </xdr:from>
    <xdr:ext cx="762000" cy="259045"/>
    <xdr:sp macro="" textlink="">
      <xdr:nvSpPr>
        <xdr:cNvPr id="159" name="テキスト ボックス 158"/>
        <xdr:cNvSpPr txBox="1"/>
      </xdr:nvSpPr>
      <xdr:spPr>
        <a:xfrm>
          <a:off x="2844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78922</xdr:rowOff>
    </xdr:from>
    <xdr:to>
      <xdr:col>11</xdr:col>
      <xdr:colOff>82550</xdr:colOff>
      <xdr:row>62</xdr:row>
      <xdr:rowOff>9072</xdr:rowOff>
    </xdr:to>
    <xdr:sp macro="" textlink="">
      <xdr:nvSpPr>
        <xdr:cNvPr id="160" name="楕円 159"/>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19249</xdr:rowOff>
    </xdr:from>
    <xdr:ext cx="762000" cy="259045"/>
    <xdr:sp macro="" textlink="">
      <xdr:nvSpPr>
        <xdr:cNvPr id="161" name="テキスト ボックス 160"/>
        <xdr:cNvSpPr txBox="1"/>
      </xdr:nvSpPr>
      <xdr:spPr>
        <a:xfrm>
          <a:off x="1955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106499</xdr:rowOff>
    </xdr:from>
    <xdr:to>
      <xdr:col>7</xdr:col>
      <xdr:colOff>31750</xdr:colOff>
      <xdr:row>62</xdr:row>
      <xdr:rowOff>36649</xdr:rowOff>
    </xdr:to>
    <xdr:sp macro="" textlink="">
      <xdr:nvSpPr>
        <xdr:cNvPr id="162" name="楕円 161"/>
        <xdr:cNvSpPr/>
      </xdr:nvSpPr>
      <xdr:spPr>
        <a:xfrm>
          <a:off x="1397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46826</xdr:rowOff>
    </xdr:from>
    <xdr:ext cx="762000" cy="259045"/>
    <xdr:sp macro="" textlink="">
      <xdr:nvSpPr>
        <xdr:cNvPr id="163" name="テキスト ボックス 162"/>
        <xdr:cNvSpPr txBox="1"/>
      </xdr:nvSpPr>
      <xdr:spPr>
        <a:xfrm>
          <a:off x="1066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退職者不補充により職員数を削減してきたこと、ごみ処理・消防等の業務を一部事務組合で行なっていることがあげられる。今後も職員の定数管理を適切に行うとともに、事業見直しによるコスト削減にも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63236</xdr:rowOff>
    </xdr:from>
    <xdr:to>
      <xdr:col>23</xdr:col>
      <xdr:colOff>133350</xdr:colOff>
      <xdr:row>81</xdr:row>
      <xdr:rowOff>94590</xdr:rowOff>
    </xdr:to>
    <xdr:cxnSp macro="">
      <xdr:nvCxnSpPr>
        <xdr:cNvPr id="199" name="直線コネクタ 198"/>
        <xdr:cNvCxnSpPr/>
      </xdr:nvCxnSpPr>
      <xdr:spPr>
        <a:xfrm>
          <a:off x="4114800" y="13950686"/>
          <a:ext cx="838200" cy="3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79366</xdr:rowOff>
    </xdr:from>
    <xdr:ext cx="762000" cy="259045"/>
    <xdr:sp macro="" textlink="">
      <xdr:nvSpPr>
        <xdr:cNvPr id="200" name="人件費・物件費等の状況平均値テキスト"/>
        <xdr:cNvSpPr txBox="1"/>
      </xdr:nvSpPr>
      <xdr:spPr>
        <a:xfrm>
          <a:off x="5041900" y="13966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34996</xdr:rowOff>
    </xdr:from>
    <xdr:to>
      <xdr:col>19</xdr:col>
      <xdr:colOff>133350</xdr:colOff>
      <xdr:row>81</xdr:row>
      <xdr:rowOff>63236</xdr:rowOff>
    </xdr:to>
    <xdr:cxnSp macro="">
      <xdr:nvCxnSpPr>
        <xdr:cNvPr id="202" name="直線コネクタ 201"/>
        <xdr:cNvCxnSpPr/>
      </xdr:nvCxnSpPr>
      <xdr:spPr>
        <a:xfrm>
          <a:off x="3225800" y="13922446"/>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33142</xdr:rowOff>
    </xdr:from>
    <xdr:to>
      <xdr:col>15</xdr:col>
      <xdr:colOff>82550</xdr:colOff>
      <xdr:row>81</xdr:row>
      <xdr:rowOff>34996</xdr:rowOff>
    </xdr:to>
    <xdr:cxnSp macro="">
      <xdr:nvCxnSpPr>
        <xdr:cNvPr id="205" name="直線コネクタ 204"/>
        <xdr:cNvCxnSpPr/>
      </xdr:nvCxnSpPr>
      <xdr:spPr>
        <a:xfrm>
          <a:off x="2336800" y="13920592"/>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24403</xdr:rowOff>
    </xdr:from>
    <xdr:to>
      <xdr:col>11</xdr:col>
      <xdr:colOff>31750</xdr:colOff>
      <xdr:row>81</xdr:row>
      <xdr:rowOff>33142</xdr:rowOff>
    </xdr:to>
    <xdr:cxnSp macro="">
      <xdr:nvCxnSpPr>
        <xdr:cNvPr id="208" name="直線コネクタ 207"/>
        <xdr:cNvCxnSpPr/>
      </xdr:nvCxnSpPr>
      <xdr:spPr>
        <a:xfrm>
          <a:off x="1447800" y="13911853"/>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150813</xdr:rowOff>
    </xdr:from>
    <xdr:ext cx="762000" cy="259045"/>
    <xdr:sp macro="" textlink="">
      <xdr:nvSpPr>
        <xdr:cNvPr id="210" name="テキスト ボックス 209"/>
        <xdr:cNvSpPr txBox="1"/>
      </xdr:nvSpPr>
      <xdr:spPr>
        <a:xfrm>
          <a:off x="1955800" y="140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43790</xdr:rowOff>
    </xdr:from>
    <xdr:to>
      <xdr:col>23</xdr:col>
      <xdr:colOff>184150</xdr:colOff>
      <xdr:row>81</xdr:row>
      <xdr:rowOff>145390</xdr:rowOff>
    </xdr:to>
    <xdr:sp macro="" textlink="">
      <xdr:nvSpPr>
        <xdr:cNvPr id="218" name="楕円 217"/>
        <xdr:cNvSpPr/>
      </xdr:nvSpPr>
      <xdr:spPr>
        <a:xfrm>
          <a:off x="4902200" y="139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136517</xdr:rowOff>
    </xdr:from>
    <xdr:ext cx="762000" cy="259045"/>
    <xdr:sp macro="" textlink="">
      <xdr:nvSpPr>
        <xdr:cNvPr id="219" name="人件費・物件費等の状況該当値テキスト"/>
        <xdr:cNvSpPr txBox="1"/>
      </xdr:nvSpPr>
      <xdr:spPr>
        <a:xfrm>
          <a:off x="5041900" y="1385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12436</xdr:rowOff>
    </xdr:from>
    <xdr:to>
      <xdr:col>19</xdr:col>
      <xdr:colOff>184150</xdr:colOff>
      <xdr:row>81</xdr:row>
      <xdr:rowOff>114036</xdr:rowOff>
    </xdr:to>
    <xdr:sp macro="" textlink="">
      <xdr:nvSpPr>
        <xdr:cNvPr id="220" name="楕円 219"/>
        <xdr:cNvSpPr/>
      </xdr:nvSpPr>
      <xdr:spPr>
        <a:xfrm>
          <a:off x="4064000" y="138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124213</xdr:rowOff>
    </xdr:from>
    <xdr:ext cx="736600" cy="259045"/>
    <xdr:sp macro="" textlink="">
      <xdr:nvSpPr>
        <xdr:cNvPr id="221" name="テキスト ボックス 220"/>
        <xdr:cNvSpPr txBox="1"/>
      </xdr:nvSpPr>
      <xdr:spPr>
        <a:xfrm>
          <a:off x="3733800" y="1366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155646</xdr:rowOff>
    </xdr:from>
    <xdr:to>
      <xdr:col>15</xdr:col>
      <xdr:colOff>133350</xdr:colOff>
      <xdr:row>81</xdr:row>
      <xdr:rowOff>85796</xdr:rowOff>
    </xdr:to>
    <xdr:sp macro="" textlink="">
      <xdr:nvSpPr>
        <xdr:cNvPr id="222" name="楕円 221"/>
        <xdr:cNvSpPr/>
      </xdr:nvSpPr>
      <xdr:spPr>
        <a:xfrm>
          <a:off x="3175000" y="138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95973</xdr:rowOff>
    </xdr:from>
    <xdr:ext cx="762000" cy="259045"/>
    <xdr:sp macro="" textlink="">
      <xdr:nvSpPr>
        <xdr:cNvPr id="223" name="テキスト ボックス 222"/>
        <xdr:cNvSpPr txBox="1"/>
      </xdr:nvSpPr>
      <xdr:spPr>
        <a:xfrm>
          <a:off x="2844800" y="1364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153792</xdr:rowOff>
    </xdr:from>
    <xdr:to>
      <xdr:col>11</xdr:col>
      <xdr:colOff>82550</xdr:colOff>
      <xdr:row>81</xdr:row>
      <xdr:rowOff>83942</xdr:rowOff>
    </xdr:to>
    <xdr:sp macro="" textlink="">
      <xdr:nvSpPr>
        <xdr:cNvPr id="224" name="楕円 223"/>
        <xdr:cNvSpPr/>
      </xdr:nvSpPr>
      <xdr:spPr>
        <a:xfrm>
          <a:off x="2286000" y="138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94119</xdr:rowOff>
    </xdr:from>
    <xdr:ext cx="762000" cy="259045"/>
    <xdr:sp macro="" textlink="">
      <xdr:nvSpPr>
        <xdr:cNvPr id="225" name="テキスト ボックス 224"/>
        <xdr:cNvSpPr txBox="1"/>
      </xdr:nvSpPr>
      <xdr:spPr>
        <a:xfrm>
          <a:off x="1955800" y="1363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145053</xdr:rowOff>
    </xdr:from>
    <xdr:to>
      <xdr:col>7</xdr:col>
      <xdr:colOff>31750</xdr:colOff>
      <xdr:row>81</xdr:row>
      <xdr:rowOff>75203</xdr:rowOff>
    </xdr:to>
    <xdr:sp macro="" textlink="">
      <xdr:nvSpPr>
        <xdr:cNvPr id="226" name="楕円 225"/>
        <xdr:cNvSpPr/>
      </xdr:nvSpPr>
      <xdr:spPr>
        <a:xfrm>
          <a:off x="1397000" y="13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85380</xdr:rowOff>
    </xdr:from>
    <xdr:ext cx="762000" cy="259045"/>
    <xdr:sp macro="" textlink="">
      <xdr:nvSpPr>
        <xdr:cNvPr id="227" name="テキスト ボックス 226"/>
        <xdr:cNvSpPr txBox="1"/>
      </xdr:nvSpPr>
      <xdr:spPr>
        <a:xfrm>
          <a:off x="1066800" y="1362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人事評価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制度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による昇給制度を導入し、職員の能力等を勘案した処遇を行なっているが、今後も国及び近隣自治体の状況を注視し、ラスパイレス指数の急激な上昇を招くことがないよう適正な給与水準を保っていく。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87</xdr:row>
      <xdr:rowOff>10584</xdr:rowOff>
    </xdr:to>
    <xdr:cxnSp macro="">
      <xdr:nvCxnSpPr>
        <xdr:cNvPr id="261" name="直線コネクタ 260"/>
        <xdr:cNvCxnSpPr/>
      </xdr:nvCxnSpPr>
      <xdr:spPr>
        <a:xfrm flipV="1">
          <a:off x="16179800" y="1487043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87</xdr:row>
      <xdr:rowOff>10584</xdr:rowOff>
    </xdr:to>
    <xdr:cxnSp macro="">
      <xdr:nvCxnSpPr>
        <xdr:cNvPr id="264" name="直線コネクタ 263"/>
        <xdr:cNvCxnSpPr/>
      </xdr:nvCxnSpPr>
      <xdr:spPr>
        <a:xfrm>
          <a:off x="15290800" y="14798039"/>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133773</xdr:rowOff>
    </xdr:to>
    <xdr:cxnSp macro="">
      <xdr:nvCxnSpPr>
        <xdr:cNvPr id="267" name="直線コネクタ 266"/>
        <xdr:cNvCxnSpPr/>
      </xdr:nvCxnSpPr>
      <xdr:spPr>
        <a:xfrm flipV="1">
          <a:off x="14401800" y="1479803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86</xdr:row>
      <xdr:rowOff>133773</xdr:rowOff>
    </xdr:to>
    <xdr:cxnSp macro="">
      <xdr:nvCxnSpPr>
        <xdr:cNvPr id="270" name="直線コネクタ 269"/>
        <xdr:cNvCxnSpPr/>
      </xdr:nvCxnSpPr>
      <xdr:spPr>
        <a:xfrm>
          <a:off x="13512800" y="1487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72" name="テキスト ボックス 271"/>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80" name="楕円 279"/>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81"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2" name="楕円 28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3" name="テキスト ボックス 282"/>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4" name="楕円 283"/>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5" name="テキスト ボックス 284"/>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86" name="楕円 285"/>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87" name="テキスト ボックス 286"/>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8" name="楕円 287"/>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9" name="テキスト ボックス 288"/>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集中改革プランによる職員数の削減を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実施し、その後においても採用抑制を実施し総職員数を削減してきた結果、類似団体平均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しかしながら、住民サービスの維持向上及び災害等の非常時体制の確保の観点から、今以上の職員削減は難しいものと考えている。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18748</xdr:rowOff>
    </xdr:from>
    <xdr:to>
      <xdr:col>81</xdr:col>
      <xdr:colOff>44450</xdr:colOff>
      <xdr:row>59</xdr:row>
      <xdr:rowOff>23344</xdr:rowOff>
    </xdr:to>
    <xdr:cxnSp macro="">
      <xdr:nvCxnSpPr>
        <xdr:cNvPr id="326" name="直線コネクタ 325"/>
        <xdr:cNvCxnSpPr/>
      </xdr:nvCxnSpPr>
      <xdr:spPr>
        <a:xfrm>
          <a:off x="16179800" y="1013429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18748</xdr:rowOff>
    </xdr:from>
    <xdr:to>
      <xdr:col>77</xdr:col>
      <xdr:colOff>44450</xdr:colOff>
      <xdr:row>59</xdr:row>
      <xdr:rowOff>24493</xdr:rowOff>
    </xdr:to>
    <xdr:cxnSp macro="">
      <xdr:nvCxnSpPr>
        <xdr:cNvPr id="329" name="直線コネクタ 328"/>
        <xdr:cNvCxnSpPr/>
      </xdr:nvCxnSpPr>
      <xdr:spPr>
        <a:xfrm flipV="1">
          <a:off x="15290800" y="1013429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6108</xdr:rowOff>
    </xdr:from>
    <xdr:to>
      <xdr:col>72</xdr:col>
      <xdr:colOff>203200</xdr:colOff>
      <xdr:row>59</xdr:row>
      <xdr:rowOff>24493</xdr:rowOff>
    </xdr:to>
    <xdr:cxnSp macro="">
      <xdr:nvCxnSpPr>
        <xdr:cNvPr id="332" name="直線コネクタ 331"/>
        <xdr:cNvCxnSpPr/>
      </xdr:nvCxnSpPr>
      <xdr:spPr>
        <a:xfrm>
          <a:off x="14401800" y="1012165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6108</xdr:rowOff>
    </xdr:from>
    <xdr:to>
      <xdr:col>68</xdr:col>
      <xdr:colOff>152400</xdr:colOff>
      <xdr:row>59</xdr:row>
      <xdr:rowOff>17599</xdr:rowOff>
    </xdr:to>
    <xdr:cxnSp macro="">
      <xdr:nvCxnSpPr>
        <xdr:cNvPr id="335" name="直線コネクタ 334"/>
        <xdr:cNvCxnSpPr/>
      </xdr:nvCxnSpPr>
      <xdr:spPr>
        <a:xfrm flipV="1">
          <a:off x="13512800" y="1012165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37" name="テキスト ボックス 336"/>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143994</xdr:rowOff>
    </xdr:from>
    <xdr:to>
      <xdr:col>81</xdr:col>
      <xdr:colOff>95250</xdr:colOff>
      <xdr:row>59</xdr:row>
      <xdr:rowOff>74144</xdr:rowOff>
    </xdr:to>
    <xdr:sp macro="" textlink="">
      <xdr:nvSpPr>
        <xdr:cNvPr id="345" name="楕円 344"/>
        <xdr:cNvSpPr/>
      </xdr:nvSpPr>
      <xdr:spPr>
        <a:xfrm>
          <a:off x="169672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65271</xdr:rowOff>
    </xdr:from>
    <xdr:ext cx="762000" cy="259045"/>
    <xdr:sp macro="" textlink="">
      <xdr:nvSpPr>
        <xdr:cNvPr id="346" name="定員管理の状況該当値テキスト"/>
        <xdr:cNvSpPr txBox="1"/>
      </xdr:nvSpPr>
      <xdr:spPr>
        <a:xfrm>
          <a:off x="17106900" y="1000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139398</xdr:rowOff>
    </xdr:from>
    <xdr:to>
      <xdr:col>77</xdr:col>
      <xdr:colOff>95250</xdr:colOff>
      <xdr:row>59</xdr:row>
      <xdr:rowOff>69548</xdr:rowOff>
    </xdr:to>
    <xdr:sp macro="" textlink="">
      <xdr:nvSpPr>
        <xdr:cNvPr id="347" name="楕円 346"/>
        <xdr:cNvSpPr/>
      </xdr:nvSpPr>
      <xdr:spPr>
        <a:xfrm>
          <a:off x="16129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79725</xdr:rowOff>
    </xdr:from>
    <xdr:ext cx="736600" cy="259045"/>
    <xdr:sp macro="" textlink="">
      <xdr:nvSpPr>
        <xdr:cNvPr id="348" name="テキスト ボックス 347"/>
        <xdr:cNvSpPr txBox="1"/>
      </xdr:nvSpPr>
      <xdr:spPr>
        <a:xfrm>
          <a:off x="15798800" y="9852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145143</xdr:rowOff>
    </xdr:from>
    <xdr:to>
      <xdr:col>73</xdr:col>
      <xdr:colOff>44450</xdr:colOff>
      <xdr:row>59</xdr:row>
      <xdr:rowOff>75293</xdr:rowOff>
    </xdr:to>
    <xdr:sp macro="" textlink="">
      <xdr:nvSpPr>
        <xdr:cNvPr id="349" name="楕円 348"/>
        <xdr:cNvSpPr/>
      </xdr:nvSpPr>
      <xdr:spPr>
        <a:xfrm>
          <a:off x="15240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85470</xdr:rowOff>
    </xdr:from>
    <xdr:ext cx="762000" cy="259045"/>
    <xdr:sp macro="" textlink="">
      <xdr:nvSpPr>
        <xdr:cNvPr id="350" name="テキスト ボックス 349"/>
        <xdr:cNvSpPr txBox="1"/>
      </xdr:nvSpPr>
      <xdr:spPr>
        <a:xfrm>
          <a:off x="14909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126758</xdr:rowOff>
    </xdr:from>
    <xdr:to>
      <xdr:col>68</xdr:col>
      <xdr:colOff>203200</xdr:colOff>
      <xdr:row>59</xdr:row>
      <xdr:rowOff>56908</xdr:rowOff>
    </xdr:to>
    <xdr:sp macro="" textlink="">
      <xdr:nvSpPr>
        <xdr:cNvPr id="351" name="楕円 350"/>
        <xdr:cNvSpPr/>
      </xdr:nvSpPr>
      <xdr:spPr>
        <a:xfrm>
          <a:off x="14351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67085</xdr:rowOff>
    </xdr:from>
    <xdr:ext cx="762000" cy="259045"/>
    <xdr:sp macro="" textlink="">
      <xdr:nvSpPr>
        <xdr:cNvPr id="352" name="テキスト ボックス 351"/>
        <xdr:cNvSpPr txBox="1"/>
      </xdr:nvSpPr>
      <xdr:spPr>
        <a:xfrm>
          <a:off x="14020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138249</xdr:rowOff>
    </xdr:from>
    <xdr:to>
      <xdr:col>64</xdr:col>
      <xdr:colOff>152400</xdr:colOff>
      <xdr:row>59</xdr:row>
      <xdr:rowOff>68399</xdr:rowOff>
    </xdr:to>
    <xdr:sp macro="" textlink="">
      <xdr:nvSpPr>
        <xdr:cNvPr id="353" name="楕円 352"/>
        <xdr:cNvSpPr/>
      </xdr:nvSpPr>
      <xdr:spPr>
        <a:xfrm>
          <a:off x="13462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78576</xdr:rowOff>
    </xdr:from>
    <xdr:ext cx="762000" cy="259045"/>
    <xdr:sp macro="" textlink="">
      <xdr:nvSpPr>
        <xdr:cNvPr id="354" name="テキスト ボックス 353"/>
        <xdr:cNvSpPr txBox="1"/>
      </xdr:nvSpPr>
      <xdr:spPr>
        <a:xfrm>
          <a:off x="13131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。災害復旧事業に係る起債や小中学校への空調設置・大規模改修に係る起債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今後も交付税に算入される地方債の活用を図り、起債に依存しない事業実施に努める。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18288</xdr:rowOff>
    </xdr:to>
    <xdr:cxnSp macro="">
      <xdr:nvCxnSpPr>
        <xdr:cNvPr id="385" name="直線コネクタ 384"/>
        <xdr:cNvCxnSpPr/>
      </xdr:nvCxnSpPr>
      <xdr:spPr>
        <a:xfrm>
          <a:off x="16179800" y="703326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13462</xdr:rowOff>
    </xdr:to>
    <xdr:cxnSp macro="">
      <xdr:nvCxnSpPr>
        <xdr:cNvPr id="388" name="直線コネクタ 387"/>
        <xdr:cNvCxnSpPr/>
      </xdr:nvCxnSpPr>
      <xdr:spPr>
        <a:xfrm flipV="1">
          <a:off x="15290800" y="703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119634</xdr:rowOff>
    </xdr:to>
    <xdr:cxnSp macro="">
      <xdr:nvCxnSpPr>
        <xdr:cNvPr id="391" name="直線コネクタ 390"/>
        <xdr:cNvCxnSpPr/>
      </xdr:nvCxnSpPr>
      <xdr:spPr>
        <a:xfrm flipV="1">
          <a:off x="14401800" y="704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6096</xdr:rowOff>
    </xdr:to>
    <xdr:cxnSp macro="">
      <xdr:nvCxnSpPr>
        <xdr:cNvPr id="394" name="直線コネクタ 393"/>
        <xdr:cNvCxnSpPr/>
      </xdr:nvCxnSpPr>
      <xdr:spPr>
        <a:xfrm flipV="1">
          <a:off x="13512800" y="714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404" name="楕円 403"/>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5"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6" name="楕円 40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7" name="テキスト ボックス 40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8" name="楕円 407"/>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9" name="テキスト ボックス 40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10" name="楕円 409"/>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11" name="テキスト ボックス 41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12" name="楕円 411"/>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67073</xdr:rowOff>
    </xdr:from>
    <xdr:ext cx="762000" cy="259045"/>
    <xdr:sp macro="" textlink="">
      <xdr:nvSpPr>
        <xdr:cNvPr id="413" name="テキスト ボックス 412"/>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引き続き「－％（数値なし）」となった。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地方債については交付税措置のあるものを優先的に借り入れていることや、下水道事業がほぼ完了したことによる下水道事業債繰入見込額が減少する一方で、将来の財源不足に備えた財政調整基金等の充当可能基金が多い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63348</xdr:rowOff>
    </xdr:from>
    <xdr:to>
      <xdr:col>68</xdr:col>
      <xdr:colOff>152400</xdr:colOff>
      <xdr:row>14</xdr:row>
      <xdr:rowOff>104369</xdr:rowOff>
    </xdr:to>
    <xdr:cxnSp macro="">
      <xdr:nvCxnSpPr>
        <xdr:cNvPr id="445" name="直線コネクタ 444"/>
        <xdr:cNvCxnSpPr/>
      </xdr:nvCxnSpPr>
      <xdr:spPr>
        <a:xfrm flipV="1">
          <a:off x="13512800" y="246364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8" name="フローチャート: 判断 447"/>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9" name="テキスト ボックス 448"/>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50" name="フローチャート: 判断 449"/>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1" name="テキスト ボックス 450"/>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45237</xdr:rowOff>
    </xdr:from>
    <xdr:to>
      <xdr:col>68</xdr:col>
      <xdr:colOff>203200</xdr:colOff>
      <xdr:row>15</xdr:row>
      <xdr:rowOff>146837</xdr:rowOff>
    </xdr:to>
    <xdr:sp macro="" textlink="">
      <xdr:nvSpPr>
        <xdr:cNvPr id="452" name="フローチャート: 判断 451"/>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131614</xdr:rowOff>
    </xdr:from>
    <xdr:ext cx="762000" cy="259045"/>
    <xdr:sp macro="" textlink="">
      <xdr:nvSpPr>
        <xdr:cNvPr id="453" name="テキスト ボックス 452"/>
        <xdr:cNvSpPr txBox="1"/>
      </xdr:nvSpPr>
      <xdr:spPr>
        <a:xfrm>
          <a:off x="14020800" y="270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4" name="フローチャート: 判断 453"/>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5" name="テキスト ボックス 454"/>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12548</xdr:rowOff>
    </xdr:from>
    <xdr:to>
      <xdr:col>68</xdr:col>
      <xdr:colOff>203200</xdr:colOff>
      <xdr:row>14</xdr:row>
      <xdr:rowOff>114148</xdr:rowOff>
    </xdr:to>
    <xdr:sp macro="" textlink="">
      <xdr:nvSpPr>
        <xdr:cNvPr id="461" name="楕円 460"/>
        <xdr:cNvSpPr/>
      </xdr:nvSpPr>
      <xdr:spPr>
        <a:xfrm>
          <a:off x="143510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124325</xdr:rowOff>
    </xdr:from>
    <xdr:ext cx="762000" cy="259045"/>
    <xdr:sp macro="" textlink="">
      <xdr:nvSpPr>
        <xdr:cNvPr id="462" name="テキスト ボックス 461"/>
        <xdr:cNvSpPr txBox="1"/>
      </xdr:nvSpPr>
      <xdr:spPr>
        <a:xfrm>
          <a:off x="14020800" y="21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53569</xdr:rowOff>
    </xdr:from>
    <xdr:to>
      <xdr:col>64</xdr:col>
      <xdr:colOff>152400</xdr:colOff>
      <xdr:row>14</xdr:row>
      <xdr:rowOff>155169</xdr:rowOff>
    </xdr:to>
    <xdr:sp macro="" textlink="">
      <xdr:nvSpPr>
        <xdr:cNvPr id="463" name="楕円 462"/>
        <xdr:cNvSpPr/>
      </xdr:nvSpPr>
      <xdr:spPr>
        <a:xfrm>
          <a:off x="13462000" y="24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165346</xdr:rowOff>
    </xdr:from>
    <xdr:ext cx="762000" cy="259045"/>
    <xdr:sp macro="" textlink="">
      <xdr:nvSpPr>
        <xdr:cNvPr id="464" name="テキスト ボックス 463"/>
        <xdr:cNvSpPr txBox="1"/>
      </xdr:nvSpPr>
      <xdr:spPr>
        <a:xfrm>
          <a:off x="13131800" y="22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15,646
15,388
22.84
7,747,494
7,053,536
431,591
3,763,784
4,806,718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べて低い水準にある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。これは集中改革プランに掲げた取組みにより、職員数の抑制を行ってきたことが要因である。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今後も職員定数の適正な管理に努めていく。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161290</xdr:rowOff>
    </xdr:to>
    <xdr:cxnSp macro="">
      <xdr:nvCxnSpPr>
        <xdr:cNvPr id="64" name="直線コネクタ 63"/>
        <xdr:cNvCxnSpPr/>
      </xdr:nvCxnSpPr>
      <xdr:spPr>
        <a:xfrm flipV="1">
          <a:off x="3987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35</xdr:row>
      <xdr:rowOff>161290</xdr:rowOff>
    </xdr:to>
    <xdr:cxnSp macro="">
      <xdr:nvCxnSpPr>
        <xdr:cNvPr id="67" name="直線コネクタ 66"/>
        <xdr:cNvCxnSpPr/>
      </xdr:nvCxnSpPr>
      <xdr:spPr>
        <a:xfrm>
          <a:off x="3098800" y="6148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12700</xdr:rowOff>
    </xdr:to>
    <xdr:cxnSp macro="">
      <xdr:nvCxnSpPr>
        <xdr:cNvPr id="70" name="直線コネクタ 69"/>
        <xdr:cNvCxnSpPr/>
      </xdr:nvCxnSpPr>
      <xdr:spPr>
        <a:xfrm flipV="1">
          <a:off x="2209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67564</xdr:rowOff>
    </xdr:to>
    <xdr:cxnSp macro="">
      <xdr:nvCxnSpPr>
        <xdr:cNvPr id="73" name="直線コネクタ 72"/>
        <xdr:cNvCxnSpPr/>
      </xdr:nvCxnSpPr>
      <xdr:spPr>
        <a:xfrm flipV="1">
          <a:off x="1320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ポイント上昇している要因は、ふるさと応援寄附金事業委託料の増加が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行財政改革や事業の見直し等により、旅費、需用費、委託料等の抑制をしてきたが、今後も更なるコスト削減や業務改善を図る必要がある。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69850</xdr:rowOff>
    </xdr:to>
    <xdr:cxnSp macro="">
      <xdr:nvCxnSpPr>
        <xdr:cNvPr id="125" name="直線コネクタ 124"/>
        <xdr:cNvCxnSpPr/>
      </xdr:nvCxnSpPr>
      <xdr:spPr>
        <a:xfrm>
          <a:off x="15671800" y="290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16</xdr:row>
      <xdr:rowOff>165100</xdr:rowOff>
    </xdr:to>
    <xdr:cxnSp macro="">
      <xdr:nvCxnSpPr>
        <xdr:cNvPr id="128" name="直線コネクタ 127"/>
        <xdr:cNvCxnSpPr/>
      </xdr:nvCxnSpPr>
      <xdr:spPr>
        <a:xfrm>
          <a:off x="14782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157480</xdr:rowOff>
    </xdr:to>
    <xdr:cxnSp macro="">
      <xdr:nvCxnSpPr>
        <xdr:cNvPr id="131" name="直線コネクタ 130"/>
        <xdr:cNvCxnSpPr/>
      </xdr:nvCxnSpPr>
      <xdr:spPr>
        <a:xfrm>
          <a:off x="13893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81280</xdr:rowOff>
    </xdr:to>
    <xdr:cxnSp macro="">
      <xdr:nvCxnSpPr>
        <xdr:cNvPr id="134" name="直線コネクタ 133"/>
        <xdr:cNvCxnSpPr/>
      </xdr:nvCxnSpPr>
      <xdr:spPr>
        <a:xfrm>
          <a:off x="13004800" y="2717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7" name="テキスト ボックス 146"/>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1" name="テキスト ボックス 150"/>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が類似団体平均を上回り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かつ上昇傾向にある要因として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、子育て支援施策として保育料の軽減に取り組んでいること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今後も扶助費は増加していくことが見込まれることから、財源の確保や経費の抑制に努める必要がある。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19050</xdr:rowOff>
    </xdr:to>
    <xdr:cxnSp macro="">
      <xdr:nvCxnSpPr>
        <xdr:cNvPr id="186" name="直線コネクタ 185"/>
        <xdr:cNvCxnSpPr/>
      </xdr:nvCxnSpPr>
      <xdr:spPr>
        <a:xfrm>
          <a:off x="3987800" y="1008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139700</xdr:rowOff>
    </xdr:to>
    <xdr:cxnSp macro="">
      <xdr:nvCxnSpPr>
        <xdr:cNvPr id="189" name="直線コネクタ 188"/>
        <xdr:cNvCxnSpPr/>
      </xdr:nvCxnSpPr>
      <xdr:spPr>
        <a:xfrm>
          <a:off x="3098800" y="1002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76200</xdr:rowOff>
    </xdr:to>
    <xdr:cxnSp macro="">
      <xdr:nvCxnSpPr>
        <xdr:cNvPr id="192" name="直線コネクタ 191"/>
        <xdr:cNvCxnSpPr/>
      </xdr:nvCxnSpPr>
      <xdr:spPr>
        <a:xfrm>
          <a:off x="2209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0</xdr:rowOff>
    </xdr:to>
    <xdr:cxnSp macro="">
      <xdr:nvCxnSpPr>
        <xdr:cNvPr id="195" name="直線コネクタ 194"/>
        <xdr:cNvCxnSpPr/>
      </xdr:nvCxnSpPr>
      <xdr:spPr>
        <a:xfrm>
          <a:off x="1320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197" name="テキスト ボックス 19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5" name="楕円 204"/>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6"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7" name="楕円 206"/>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8" name="テキスト ボックス 207"/>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09" name="楕円 208"/>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0" name="テキスト ボックス 209"/>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1" name="楕円 210"/>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2" name="テキスト ボックス 211"/>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国民健康保険特別会計への法定外繰り出しを抑制しているためである。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今後、高齢化による後期高齢者医療事業や介護保険事業や下水道事業への繰出金の増加が見込まれる。健康増進事業の推進や下水道使用料の見直しなどにより、繰出金の抑制に努めていく必要がある。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72136</xdr:rowOff>
    </xdr:to>
    <xdr:cxnSp macro="">
      <xdr:nvCxnSpPr>
        <xdr:cNvPr id="244" name="直線コネクタ 243"/>
        <xdr:cNvCxnSpPr/>
      </xdr:nvCxnSpPr>
      <xdr:spPr>
        <a:xfrm flipV="1">
          <a:off x="15671800" y="9668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72136</xdr:rowOff>
    </xdr:to>
    <xdr:cxnSp macro="">
      <xdr:nvCxnSpPr>
        <xdr:cNvPr id="247" name="直線コネクタ 246"/>
        <xdr:cNvCxnSpPr/>
      </xdr:nvCxnSpPr>
      <xdr:spPr>
        <a:xfrm>
          <a:off x="14782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72136</xdr:rowOff>
    </xdr:to>
    <xdr:cxnSp macro="">
      <xdr:nvCxnSpPr>
        <xdr:cNvPr id="250" name="直線コネクタ 249"/>
        <xdr:cNvCxnSpPr/>
      </xdr:nvCxnSpPr>
      <xdr:spPr>
        <a:xfrm>
          <a:off x="13893800" y="9655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58420</xdr:rowOff>
    </xdr:to>
    <xdr:cxnSp macro="">
      <xdr:nvCxnSpPr>
        <xdr:cNvPr id="253" name="直線コネクタ 252"/>
        <xdr:cNvCxnSpPr/>
      </xdr:nvCxnSpPr>
      <xdr:spPr>
        <a:xfrm flipV="1">
          <a:off x="13004800" y="9655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55" name="テキスト ボックス 254"/>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3" name="楕円 262"/>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4"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5" name="楕円 264"/>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6" name="テキスト ボックス 265"/>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7" name="楕円 266"/>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68" name="テキスト ボックス 267"/>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9" name="楕円 268"/>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0" name="テキスト ボックス 269"/>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1" name="楕円 270"/>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2" name="テキスト ボックス 271"/>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ポイント上回っている要因として、一部事務組合への負担金や地域コミュニティに対する交付金等があげられる。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、負担金について内容を精査するとともに、各種団体への補助金についても精査することで、補助費の抑制に努める。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65278</xdr:rowOff>
    </xdr:to>
    <xdr:cxnSp macro="">
      <xdr:nvCxnSpPr>
        <xdr:cNvPr id="302" name="直線コネクタ 301"/>
        <xdr:cNvCxnSpPr/>
      </xdr:nvCxnSpPr>
      <xdr:spPr>
        <a:xfrm>
          <a:off x="15671800" y="6386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05" name="直線コネクタ 304"/>
        <xdr:cNvCxnSpPr/>
      </xdr:nvCxnSpPr>
      <xdr:spPr>
        <a:xfrm flipV="1">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08" name="直線コネクタ 307"/>
        <xdr:cNvCxnSpPr/>
      </xdr:nvCxnSpPr>
      <xdr:spPr>
        <a:xfrm flipV="1">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69850</xdr:rowOff>
    </xdr:to>
    <xdr:cxnSp macro="">
      <xdr:nvCxnSpPr>
        <xdr:cNvPr id="311" name="直線コネクタ 310"/>
        <xdr:cNvCxnSpPr/>
      </xdr:nvCxnSpPr>
      <xdr:spPr>
        <a:xfrm>
          <a:off x="13004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3" name="テキスト ボックス 31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1" name="楕円 320"/>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2"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3" name="楕円 322"/>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4" name="テキスト ボックス 323"/>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5" name="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7" name="楕円 32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8" name="テキスト ボックス 32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9" name="楕円 32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0" name="テキスト ボックス 32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公債費は類似団体平均を下回っているものの、平成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学校等の改修に係る起債により、償還額の増加が見込まれる。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起債総額が膨らまないよう、起債依存型の大規模公共事業を精査し、起債を必要最小限度に抑える必要がある。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90424</xdr:rowOff>
    </xdr:to>
    <xdr:cxnSp macro="">
      <xdr:nvCxnSpPr>
        <xdr:cNvPr id="360" name="直線コネクタ 359"/>
        <xdr:cNvCxnSpPr/>
      </xdr:nvCxnSpPr>
      <xdr:spPr>
        <a:xfrm>
          <a:off x="3987800" y="13106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76708</xdr:rowOff>
    </xdr:to>
    <xdr:cxnSp macro="">
      <xdr:nvCxnSpPr>
        <xdr:cNvPr id="363" name="直線コネクタ 362"/>
        <xdr:cNvCxnSpPr/>
      </xdr:nvCxnSpPr>
      <xdr:spPr>
        <a:xfrm>
          <a:off x="3098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72137</xdr:rowOff>
    </xdr:to>
    <xdr:cxnSp macro="">
      <xdr:nvCxnSpPr>
        <xdr:cNvPr id="366" name="直線コネクタ 365"/>
        <xdr:cNvCxnSpPr/>
      </xdr:nvCxnSpPr>
      <xdr:spPr>
        <a:xfrm>
          <a:off x="2209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81280</xdr:rowOff>
    </xdr:to>
    <xdr:cxnSp macro="">
      <xdr:nvCxnSpPr>
        <xdr:cNvPr id="369" name="直線コネクタ 368"/>
        <xdr:cNvCxnSpPr/>
      </xdr:nvCxnSpPr>
      <xdr:spPr>
        <a:xfrm flipV="1">
          <a:off x="1320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9" name="楕円 378"/>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0"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1" name="楕円 380"/>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2" name="テキスト ボックス 381"/>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3" name="楕円 382"/>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4" name="テキスト ボックス 383"/>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5" name="楕円 384"/>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6" name="テキスト ボックス 385"/>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7" name="楕円 386"/>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8" name="テキスト ボックス 387"/>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を下回っているものの、年々増加傾向にある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今後増大することが避けられない扶助費をはじめとする、経常経費全体の上昇を抑制するよう努める。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100330</xdr:rowOff>
    </xdr:to>
    <xdr:cxnSp macro="">
      <xdr:nvCxnSpPr>
        <xdr:cNvPr id="421" name="直線コネクタ 420"/>
        <xdr:cNvCxnSpPr/>
      </xdr:nvCxnSpPr>
      <xdr:spPr>
        <a:xfrm>
          <a:off x="15671800" y="128943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xdr:rowOff>
    </xdr:from>
    <xdr:to>
      <xdr:col>78</xdr:col>
      <xdr:colOff>69850</xdr:colOff>
      <xdr:row>75</xdr:row>
      <xdr:rowOff>35560</xdr:rowOff>
    </xdr:to>
    <xdr:cxnSp macro="">
      <xdr:nvCxnSpPr>
        <xdr:cNvPr id="424" name="直線コネクタ 423"/>
        <xdr:cNvCxnSpPr/>
      </xdr:nvCxnSpPr>
      <xdr:spPr>
        <a:xfrm>
          <a:off x="14782800" y="12863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5080</xdr:rowOff>
    </xdr:to>
    <xdr:cxnSp macro="">
      <xdr:nvCxnSpPr>
        <xdr:cNvPr id="427" name="直線コネクタ 426"/>
        <xdr:cNvCxnSpPr/>
      </xdr:nvCxnSpPr>
      <xdr:spPr>
        <a:xfrm>
          <a:off x="13893800" y="12837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138430</xdr:rowOff>
    </xdr:from>
    <xdr:to>
      <xdr:col>69</xdr:col>
      <xdr:colOff>92075</xdr:colOff>
      <xdr:row>74</xdr:row>
      <xdr:rowOff>149860</xdr:rowOff>
    </xdr:to>
    <xdr:cxnSp macro="">
      <xdr:nvCxnSpPr>
        <xdr:cNvPr id="430" name="直線コネクタ 429"/>
        <xdr:cNvCxnSpPr/>
      </xdr:nvCxnSpPr>
      <xdr:spPr>
        <a:xfrm>
          <a:off x="13004800" y="12825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40657</xdr:rowOff>
    </xdr:from>
    <xdr:ext cx="762000" cy="259045"/>
    <xdr:sp macro="" textlink="">
      <xdr:nvSpPr>
        <xdr:cNvPr id="432" name="テキスト ボックス 431"/>
        <xdr:cNvSpPr txBox="1"/>
      </xdr:nvSpPr>
      <xdr:spPr>
        <a:xfrm>
          <a:off x="13512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0" name="楕円 439"/>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41"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42" name="楕円 441"/>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43" name="テキスト ボックス 442"/>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125730</xdr:rowOff>
    </xdr:from>
    <xdr:to>
      <xdr:col>74</xdr:col>
      <xdr:colOff>31750</xdr:colOff>
      <xdr:row>75</xdr:row>
      <xdr:rowOff>55880</xdr:rowOff>
    </xdr:to>
    <xdr:sp macro="" textlink="">
      <xdr:nvSpPr>
        <xdr:cNvPr id="444" name="楕円 443"/>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45" name="テキスト ボックス 444"/>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6" name="楕円 445"/>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7" name="テキスト ボックス 446"/>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87630</xdr:rowOff>
    </xdr:from>
    <xdr:to>
      <xdr:col>65</xdr:col>
      <xdr:colOff>53975</xdr:colOff>
      <xdr:row>75</xdr:row>
      <xdr:rowOff>17780</xdr:rowOff>
    </xdr:to>
    <xdr:sp macro="" textlink="">
      <xdr:nvSpPr>
        <xdr:cNvPr id="448" name="楕円 447"/>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27957</xdr:rowOff>
    </xdr:from>
    <xdr:ext cx="762000" cy="259045"/>
    <xdr:sp macro="" textlink="">
      <xdr:nvSpPr>
        <xdr:cNvPr id="449" name="テキスト ボックス 448"/>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37873</xdr:rowOff>
    </xdr:from>
    <xdr:to>
      <xdr:col>29</xdr:col>
      <xdr:colOff>127000</xdr:colOff>
      <xdr:row>20</xdr:row>
      <xdr:rowOff>52079</xdr:rowOff>
    </xdr:to>
    <xdr:cxnSp macro="">
      <xdr:nvCxnSpPr>
        <xdr:cNvPr id="52" name="直線コネクタ 51"/>
        <xdr:cNvCxnSpPr/>
      </xdr:nvCxnSpPr>
      <xdr:spPr bwMode="auto">
        <a:xfrm flipV="1">
          <a:off x="5003800" y="3514498"/>
          <a:ext cx="6477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52079</xdr:rowOff>
    </xdr:from>
    <xdr:to>
      <xdr:col>26</xdr:col>
      <xdr:colOff>50800</xdr:colOff>
      <xdr:row>20</xdr:row>
      <xdr:rowOff>62888</xdr:rowOff>
    </xdr:to>
    <xdr:cxnSp macro="">
      <xdr:nvCxnSpPr>
        <xdr:cNvPr id="55" name="直線コネクタ 54"/>
        <xdr:cNvCxnSpPr/>
      </xdr:nvCxnSpPr>
      <xdr:spPr bwMode="auto">
        <a:xfrm flipV="1">
          <a:off x="4305300" y="3528704"/>
          <a:ext cx="698500" cy="1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29170</xdr:rowOff>
    </xdr:from>
    <xdr:to>
      <xdr:col>22</xdr:col>
      <xdr:colOff>114300</xdr:colOff>
      <xdr:row>20</xdr:row>
      <xdr:rowOff>62888</xdr:rowOff>
    </xdr:to>
    <xdr:cxnSp macro="">
      <xdr:nvCxnSpPr>
        <xdr:cNvPr id="58" name="直線コネクタ 57"/>
        <xdr:cNvCxnSpPr/>
      </xdr:nvCxnSpPr>
      <xdr:spPr bwMode="auto">
        <a:xfrm>
          <a:off x="3606800" y="3505795"/>
          <a:ext cx="6985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4367</xdr:rowOff>
    </xdr:from>
    <xdr:to>
      <xdr:col>18</xdr:col>
      <xdr:colOff>177800</xdr:colOff>
      <xdr:row>20</xdr:row>
      <xdr:rowOff>29170</xdr:rowOff>
    </xdr:to>
    <xdr:cxnSp macro="">
      <xdr:nvCxnSpPr>
        <xdr:cNvPr id="61" name="直線コネクタ 60"/>
        <xdr:cNvCxnSpPr/>
      </xdr:nvCxnSpPr>
      <xdr:spPr bwMode="auto">
        <a:xfrm>
          <a:off x="2908300" y="3480992"/>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158523</xdr:rowOff>
    </xdr:from>
    <xdr:to>
      <xdr:col>29</xdr:col>
      <xdr:colOff>177800</xdr:colOff>
      <xdr:row>20</xdr:row>
      <xdr:rowOff>88673</xdr:rowOff>
    </xdr:to>
    <xdr:sp macro="" textlink="">
      <xdr:nvSpPr>
        <xdr:cNvPr id="71" name="楕円 70"/>
        <xdr:cNvSpPr/>
      </xdr:nvSpPr>
      <xdr:spPr bwMode="auto">
        <a:xfrm>
          <a:off x="5600700" y="346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130600</xdr:rowOff>
    </xdr:from>
    <xdr:ext cx="762000" cy="259045"/>
    <xdr:sp macro="" textlink="">
      <xdr:nvSpPr>
        <xdr:cNvPr id="72" name="人口1人当たり決算額の推移該当値テキスト130"/>
        <xdr:cNvSpPr txBox="1"/>
      </xdr:nvSpPr>
      <xdr:spPr>
        <a:xfrm>
          <a:off x="5740400" y="343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1279</xdr:rowOff>
    </xdr:from>
    <xdr:to>
      <xdr:col>26</xdr:col>
      <xdr:colOff>101600</xdr:colOff>
      <xdr:row>20</xdr:row>
      <xdr:rowOff>102879</xdr:rowOff>
    </xdr:to>
    <xdr:sp macro="" textlink="">
      <xdr:nvSpPr>
        <xdr:cNvPr id="73" name="楕円 72"/>
        <xdr:cNvSpPr/>
      </xdr:nvSpPr>
      <xdr:spPr bwMode="auto">
        <a:xfrm>
          <a:off x="4953000" y="347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87656</xdr:rowOff>
    </xdr:from>
    <xdr:ext cx="736600" cy="259045"/>
    <xdr:sp macro="" textlink="">
      <xdr:nvSpPr>
        <xdr:cNvPr id="74" name="テキスト ボックス 73"/>
        <xdr:cNvSpPr txBox="1"/>
      </xdr:nvSpPr>
      <xdr:spPr>
        <a:xfrm>
          <a:off x="4622800" y="356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12088</xdr:rowOff>
    </xdr:from>
    <xdr:to>
      <xdr:col>22</xdr:col>
      <xdr:colOff>165100</xdr:colOff>
      <xdr:row>20</xdr:row>
      <xdr:rowOff>113688</xdr:rowOff>
    </xdr:to>
    <xdr:sp macro="" textlink="">
      <xdr:nvSpPr>
        <xdr:cNvPr id="75" name="楕円 74"/>
        <xdr:cNvSpPr/>
      </xdr:nvSpPr>
      <xdr:spPr bwMode="auto">
        <a:xfrm>
          <a:off x="4254500" y="348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98465</xdr:rowOff>
    </xdr:from>
    <xdr:ext cx="762000" cy="259045"/>
    <xdr:sp macro="" textlink="">
      <xdr:nvSpPr>
        <xdr:cNvPr id="76" name="テキスト ボックス 75"/>
        <xdr:cNvSpPr txBox="1"/>
      </xdr:nvSpPr>
      <xdr:spPr>
        <a:xfrm>
          <a:off x="3924300" y="357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149820</xdr:rowOff>
    </xdr:from>
    <xdr:to>
      <xdr:col>19</xdr:col>
      <xdr:colOff>38100</xdr:colOff>
      <xdr:row>20</xdr:row>
      <xdr:rowOff>79970</xdr:rowOff>
    </xdr:to>
    <xdr:sp macro="" textlink="">
      <xdr:nvSpPr>
        <xdr:cNvPr id="77" name="楕円 76"/>
        <xdr:cNvSpPr/>
      </xdr:nvSpPr>
      <xdr:spPr bwMode="auto">
        <a:xfrm>
          <a:off x="3556000" y="345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64747</xdr:rowOff>
    </xdr:from>
    <xdr:ext cx="762000" cy="259045"/>
    <xdr:sp macro="" textlink="">
      <xdr:nvSpPr>
        <xdr:cNvPr id="78" name="テキスト ボックス 77"/>
        <xdr:cNvSpPr txBox="1"/>
      </xdr:nvSpPr>
      <xdr:spPr>
        <a:xfrm>
          <a:off x="3225800" y="35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125017</xdr:rowOff>
    </xdr:from>
    <xdr:to>
      <xdr:col>15</xdr:col>
      <xdr:colOff>101600</xdr:colOff>
      <xdr:row>20</xdr:row>
      <xdr:rowOff>55167</xdr:rowOff>
    </xdr:to>
    <xdr:sp macro="" textlink="">
      <xdr:nvSpPr>
        <xdr:cNvPr id="79" name="楕円 78"/>
        <xdr:cNvSpPr/>
      </xdr:nvSpPr>
      <xdr:spPr bwMode="auto">
        <a:xfrm>
          <a:off x="2857500" y="343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39944</xdr:rowOff>
    </xdr:from>
    <xdr:ext cx="762000" cy="259045"/>
    <xdr:sp macro="" textlink="">
      <xdr:nvSpPr>
        <xdr:cNvPr id="80" name="テキスト ボックス 79"/>
        <xdr:cNvSpPr txBox="1"/>
      </xdr:nvSpPr>
      <xdr:spPr>
        <a:xfrm>
          <a:off x="2527300" y="351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298279</xdr:rowOff>
    </xdr:from>
    <xdr:to>
      <xdr:col>29</xdr:col>
      <xdr:colOff>127000</xdr:colOff>
      <xdr:row>36</xdr:row>
      <xdr:rowOff>12224</xdr:rowOff>
    </xdr:to>
    <xdr:cxnSp macro="">
      <xdr:nvCxnSpPr>
        <xdr:cNvPr id="113" name="直線コネクタ 112"/>
        <xdr:cNvCxnSpPr/>
      </xdr:nvCxnSpPr>
      <xdr:spPr bwMode="auto">
        <a:xfrm flipV="1">
          <a:off x="5003800" y="6908629"/>
          <a:ext cx="647700" cy="5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314337</xdr:rowOff>
    </xdr:from>
    <xdr:to>
      <xdr:col>26</xdr:col>
      <xdr:colOff>50800</xdr:colOff>
      <xdr:row>36</xdr:row>
      <xdr:rowOff>12224</xdr:rowOff>
    </xdr:to>
    <xdr:cxnSp macro="">
      <xdr:nvCxnSpPr>
        <xdr:cNvPr id="116" name="直線コネクタ 115"/>
        <xdr:cNvCxnSpPr/>
      </xdr:nvCxnSpPr>
      <xdr:spPr bwMode="auto">
        <a:xfrm>
          <a:off x="4305300" y="6924687"/>
          <a:ext cx="698500" cy="4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314337</xdr:rowOff>
    </xdr:from>
    <xdr:to>
      <xdr:col>22</xdr:col>
      <xdr:colOff>114300</xdr:colOff>
      <xdr:row>35</xdr:row>
      <xdr:rowOff>334626</xdr:rowOff>
    </xdr:to>
    <xdr:cxnSp macro="">
      <xdr:nvCxnSpPr>
        <xdr:cNvPr id="119" name="直線コネクタ 118"/>
        <xdr:cNvCxnSpPr/>
      </xdr:nvCxnSpPr>
      <xdr:spPr bwMode="auto">
        <a:xfrm flipV="1">
          <a:off x="3606800" y="6924687"/>
          <a:ext cx="698500" cy="2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334626</xdr:rowOff>
    </xdr:from>
    <xdr:to>
      <xdr:col>18</xdr:col>
      <xdr:colOff>177800</xdr:colOff>
      <xdr:row>35</xdr:row>
      <xdr:rowOff>336626</xdr:rowOff>
    </xdr:to>
    <xdr:cxnSp macro="">
      <xdr:nvCxnSpPr>
        <xdr:cNvPr id="122" name="直線コネクタ 121"/>
        <xdr:cNvCxnSpPr/>
      </xdr:nvCxnSpPr>
      <xdr:spPr bwMode="auto">
        <a:xfrm flipV="1">
          <a:off x="2908300" y="6944976"/>
          <a:ext cx="698500" cy="2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247479</xdr:rowOff>
    </xdr:from>
    <xdr:to>
      <xdr:col>29</xdr:col>
      <xdr:colOff>177800</xdr:colOff>
      <xdr:row>36</xdr:row>
      <xdr:rowOff>6179</xdr:rowOff>
    </xdr:to>
    <xdr:sp macro="" textlink="">
      <xdr:nvSpPr>
        <xdr:cNvPr id="132" name="楕円 131"/>
        <xdr:cNvSpPr/>
      </xdr:nvSpPr>
      <xdr:spPr bwMode="auto">
        <a:xfrm>
          <a:off x="5600700" y="685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219556</xdr:rowOff>
    </xdr:from>
    <xdr:ext cx="762000" cy="259045"/>
    <xdr:sp macro="" textlink="">
      <xdr:nvSpPr>
        <xdr:cNvPr id="133" name="人口1人当たり決算額の推移該当値テキスト445"/>
        <xdr:cNvSpPr txBox="1"/>
      </xdr:nvSpPr>
      <xdr:spPr>
        <a:xfrm>
          <a:off x="5740400" y="6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304324</xdr:rowOff>
    </xdr:from>
    <xdr:to>
      <xdr:col>26</xdr:col>
      <xdr:colOff>101600</xdr:colOff>
      <xdr:row>36</xdr:row>
      <xdr:rowOff>63024</xdr:rowOff>
    </xdr:to>
    <xdr:sp macro="" textlink="">
      <xdr:nvSpPr>
        <xdr:cNvPr id="134" name="楕円 133"/>
        <xdr:cNvSpPr/>
      </xdr:nvSpPr>
      <xdr:spPr bwMode="auto">
        <a:xfrm>
          <a:off x="4953000" y="691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47801</xdr:rowOff>
    </xdr:from>
    <xdr:ext cx="736600" cy="259045"/>
    <xdr:sp macro="" textlink="">
      <xdr:nvSpPr>
        <xdr:cNvPr id="135" name="テキスト ボックス 134"/>
        <xdr:cNvSpPr txBox="1"/>
      </xdr:nvSpPr>
      <xdr:spPr>
        <a:xfrm>
          <a:off x="4622800" y="7001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263537</xdr:rowOff>
    </xdr:from>
    <xdr:to>
      <xdr:col>22</xdr:col>
      <xdr:colOff>165100</xdr:colOff>
      <xdr:row>36</xdr:row>
      <xdr:rowOff>22237</xdr:rowOff>
    </xdr:to>
    <xdr:sp macro="" textlink="">
      <xdr:nvSpPr>
        <xdr:cNvPr id="136" name="楕円 135"/>
        <xdr:cNvSpPr/>
      </xdr:nvSpPr>
      <xdr:spPr bwMode="auto">
        <a:xfrm>
          <a:off x="4254500" y="687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7014</xdr:rowOff>
    </xdr:from>
    <xdr:ext cx="762000" cy="259045"/>
    <xdr:sp macro="" textlink="">
      <xdr:nvSpPr>
        <xdr:cNvPr id="137" name="テキスト ボックス 136"/>
        <xdr:cNvSpPr txBox="1"/>
      </xdr:nvSpPr>
      <xdr:spPr>
        <a:xfrm>
          <a:off x="3924300" y="69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283826</xdr:rowOff>
    </xdr:from>
    <xdr:to>
      <xdr:col>19</xdr:col>
      <xdr:colOff>38100</xdr:colOff>
      <xdr:row>36</xdr:row>
      <xdr:rowOff>42526</xdr:rowOff>
    </xdr:to>
    <xdr:sp macro="" textlink="">
      <xdr:nvSpPr>
        <xdr:cNvPr id="138" name="楕円 137"/>
        <xdr:cNvSpPr/>
      </xdr:nvSpPr>
      <xdr:spPr bwMode="auto">
        <a:xfrm>
          <a:off x="3556000" y="689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27303</xdr:rowOff>
    </xdr:from>
    <xdr:ext cx="762000" cy="259045"/>
    <xdr:sp macro="" textlink="">
      <xdr:nvSpPr>
        <xdr:cNvPr id="139" name="テキスト ボックス 138"/>
        <xdr:cNvSpPr txBox="1"/>
      </xdr:nvSpPr>
      <xdr:spPr>
        <a:xfrm>
          <a:off x="3225800" y="698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285826</xdr:rowOff>
    </xdr:from>
    <xdr:to>
      <xdr:col>15</xdr:col>
      <xdr:colOff>101600</xdr:colOff>
      <xdr:row>36</xdr:row>
      <xdr:rowOff>44526</xdr:rowOff>
    </xdr:to>
    <xdr:sp macro="" textlink="">
      <xdr:nvSpPr>
        <xdr:cNvPr id="140" name="楕円 139"/>
        <xdr:cNvSpPr/>
      </xdr:nvSpPr>
      <xdr:spPr bwMode="auto">
        <a:xfrm>
          <a:off x="2857500" y="689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29303</xdr:rowOff>
    </xdr:from>
    <xdr:ext cx="762000" cy="259045"/>
    <xdr:sp macro="" textlink="">
      <xdr:nvSpPr>
        <xdr:cNvPr id="141" name="テキスト ボックス 140"/>
        <xdr:cNvSpPr txBox="1"/>
      </xdr:nvSpPr>
      <xdr:spPr>
        <a:xfrm>
          <a:off x="2527300" y="698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15,646
15,388
22.84
7,747,494
7,053,536
431,591
3,763,784
4,806,718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77991</xdr:rowOff>
    </xdr:from>
    <xdr:to>
      <xdr:col>24</xdr:col>
      <xdr:colOff>63500</xdr:colOff>
      <xdr:row>37</xdr:row>
      <xdr:rowOff>83096</xdr:rowOff>
    </xdr:to>
    <xdr:cxnSp macro="">
      <xdr:nvCxnSpPr>
        <xdr:cNvPr id="61" name="直線コネクタ 60"/>
        <xdr:cNvCxnSpPr/>
      </xdr:nvCxnSpPr>
      <xdr:spPr>
        <a:xfrm flipV="1">
          <a:off x="3797300" y="6421641"/>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83096</xdr:rowOff>
    </xdr:from>
    <xdr:to>
      <xdr:col>19</xdr:col>
      <xdr:colOff>177800</xdr:colOff>
      <xdr:row>37</xdr:row>
      <xdr:rowOff>84925</xdr:rowOff>
    </xdr:to>
    <xdr:cxnSp macro="">
      <xdr:nvCxnSpPr>
        <xdr:cNvPr id="64" name="直線コネクタ 63"/>
        <xdr:cNvCxnSpPr/>
      </xdr:nvCxnSpPr>
      <xdr:spPr>
        <a:xfrm flipV="1">
          <a:off x="2908300" y="64267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39459</xdr:rowOff>
    </xdr:from>
    <xdr:to>
      <xdr:col>15</xdr:col>
      <xdr:colOff>50800</xdr:colOff>
      <xdr:row>37</xdr:row>
      <xdr:rowOff>84925</xdr:rowOff>
    </xdr:to>
    <xdr:cxnSp macro="">
      <xdr:nvCxnSpPr>
        <xdr:cNvPr id="67" name="直線コネクタ 66"/>
        <xdr:cNvCxnSpPr/>
      </xdr:nvCxnSpPr>
      <xdr:spPr>
        <a:xfrm>
          <a:off x="2019300" y="6383109"/>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37795</xdr:rowOff>
    </xdr:from>
    <xdr:to>
      <xdr:col>10</xdr:col>
      <xdr:colOff>114300</xdr:colOff>
      <xdr:row>37</xdr:row>
      <xdr:rowOff>39459</xdr:rowOff>
    </xdr:to>
    <xdr:cxnSp macro="">
      <xdr:nvCxnSpPr>
        <xdr:cNvPr id="70" name="直線コネクタ 69"/>
        <xdr:cNvCxnSpPr/>
      </xdr:nvCxnSpPr>
      <xdr:spPr>
        <a:xfrm>
          <a:off x="1130300" y="6381445"/>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27191</xdr:rowOff>
    </xdr:from>
    <xdr:to>
      <xdr:col>24</xdr:col>
      <xdr:colOff>114300</xdr:colOff>
      <xdr:row>37</xdr:row>
      <xdr:rowOff>128791</xdr:rowOff>
    </xdr:to>
    <xdr:sp macro="" textlink="">
      <xdr:nvSpPr>
        <xdr:cNvPr id="80" name="楕円 79"/>
        <xdr:cNvSpPr/>
      </xdr:nvSpPr>
      <xdr:spPr>
        <a:xfrm>
          <a:off x="4584700" y="63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5618</xdr:rowOff>
    </xdr:from>
    <xdr:ext cx="534377" cy="259045"/>
    <xdr:sp macro="" textlink="">
      <xdr:nvSpPr>
        <xdr:cNvPr id="81" name="人件費該当値テキスト"/>
        <xdr:cNvSpPr txBox="1"/>
      </xdr:nvSpPr>
      <xdr:spPr>
        <a:xfrm>
          <a:off x="4686300" y="63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32296</xdr:rowOff>
    </xdr:from>
    <xdr:to>
      <xdr:col>20</xdr:col>
      <xdr:colOff>38100</xdr:colOff>
      <xdr:row>37</xdr:row>
      <xdr:rowOff>133896</xdr:rowOff>
    </xdr:to>
    <xdr:sp macro="" textlink="">
      <xdr:nvSpPr>
        <xdr:cNvPr id="82" name="楕円 81"/>
        <xdr:cNvSpPr/>
      </xdr:nvSpPr>
      <xdr:spPr>
        <a:xfrm>
          <a:off x="3746500" y="63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125023</xdr:rowOff>
    </xdr:from>
    <xdr:ext cx="534377" cy="259045"/>
    <xdr:sp macro="" textlink="">
      <xdr:nvSpPr>
        <xdr:cNvPr id="83" name="テキスト ボックス 82"/>
        <xdr:cNvSpPr txBox="1"/>
      </xdr:nvSpPr>
      <xdr:spPr>
        <a:xfrm>
          <a:off x="3530111" y="64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34125</xdr:rowOff>
    </xdr:from>
    <xdr:to>
      <xdr:col>15</xdr:col>
      <xdr:colOff>101600</xdr:colOff>
      <xdr:row>37</xdr:row>
      <xdr:rowOff>135725</xdr:rowOff>
    </xdr:to>
    <xdr:sp macro="" textlink="">
      <xdr:nvSpPr>
        <xdr:cNvPr id="84" name="楕円 83"/>
        <xdr:cNvSpPr/>
      </xdr:nvSpPr>
      <xdr:spPr>
        <a:xfrm>
          <a:off x="2857500" y="63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126852</xdr:rowOff>
    </xdr:from>
    <xdr:ext cx="534377" cy="259045"/>
    <xdr:sp macro="" textlink="">
      <xdr:nvSpPr>
        <xdr:cNvPr id="85" name="テキスト ボックス 84"/>
        <xdr:cNvSpPr txBox="1"/>
      </xdr:nvSpPr>
      <xdr:spPr>
        <a:xfrm>
          <a:off x="2641111" y="64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160109</xdr:rowOff>
    </xdr:from>
    <xdr:to>
      <xdr:col>10</xdr:col>
      <xdr:colOff>165100</xdr:colOff>
      <xdr:row>37</xdr:row>
      <xdr:rowOff>90259</xdr:rowOff>
    </xdr:to>
    <xdr:sp macro="" textlink="">
      <xdr:nvSpPr>
        <xdr:cNvPr id="86" name="楕円 85"/>
        <xdr:cNvSpPr/>
      </xdr:nvSpPr>
      <xdr:spPr>
        <a:xfrm>
          <a:off x="1968500" y="63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81386</xdr:rowOff>
    </xdr:from>
    <xdr:ext cx="534377" cy="259045"/>
    <xdr:sp macro="" textlink="">
      <xdr:nvSpPr>
        <xdr:cNvPr id="87" name="テキスト ボックス 86"/>
        <xdr:cNvSpPr txBox="1"/>
      </xdr:nvSpPr>
      <xdr:spPr>
        <a:xfrm>
          <a:off x="1752111" y="6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158445</xdr:rowOff>
    </xdr:from>
    <xdr:to>
      <xdr:col>6</xdr:col>
      <xdr:colOff>38100</xdr:colOff>
      <xdr:row>37</xdr:row>
      <xdr:rowOff>88595</xdr:rowOff>
    </xdr:to>
    <xdr:sp macro="" textlink="">
      <xdr:nvSpPr>
        <xdr:cNvPr id="88" name="楕円 87"/>
        <xdr:cNvSpPr/>
      </xdr:nvSpPr>
      <xdr:spPr>
        <a:xfrm>
          <a:off x="1079500" y="63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79722</xdr:rowOff>
    </xdr:from>
    <xdr:ext cx="534377" cy="259045"/>
    <xdr:sp macro="" textlink="">
      <xdr:nvSpPr>
        <xdr:cNvPr id="89" name="テキスト ボックス 88"/>
        <xdr:cNvSpPr txBox="1"/>
      </xdr:nvSpPr>
      <xdr:spPr>
        <a:xfrm>
          <a:off x="863111" y="64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128755</xdr:rowOff>
    </xdr:from>
    <xdr:to>
      <xdr:col>24</xdr:col>
      <xdr:colOff>63500</xdr:colOff>
      <xdr:row>58</xdr:row>
      <xdr:rowOff>157709</xdr:rowOff>
    </xdr:to>
    <xdr:cxnSp macro="">
      <xdr:nvCxnSpPr>
        <xdr:cNvPr id="120" name="直線コネクタ 119"/>
        <xdr:cNvCxnSpPr/>
      </xdr:nvCxnSpPr>
      <xdr:spPr>
        <a:xfrm flipV="1">
          <a:off x="3797300" y="10072855"/>
          <a:ext cx="8382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157709</xdr:rowOff>
    </xdr:from>
    <xdr:to>
      <xdr:col>19</xdr:col>
      <xdr:colOff>177800</xdr:colOff>
      <xdr:row>59</xdr:row>
      <xdr:rowOff>13126</xdr:rowOff>
    </xdr:to>
    <xdr:cxnSp macro="">
      <xdr:nvCxnSpPr>
        <xdr:cNvPr id="123" name="直線コネクタ 122"/>
        <xdr:cNvCxnSpPr/>
      </xdr:nvCxnSpPr>
      <xdr:spPr>
        <a:xfrm flipV="1">
          <a:off x="2908300" y="10101809"/>
          <a:ext cx="8890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13126</xdr:rowOff>
    </xdr:from>
    <xdr:to>
      <xdr:col>15</xdr:col>
      <xdr:colOff>50800</xdr:colOff>
      <xdr:row>59</xdr:row>
      <xdr:rowOff>18751</xdr:rowOff>
    </xdr:to>
    <xdr:cxnSp macro="">
      <xdr:nvCxnSpPr>
        <xdr:cNvPr id="126" name="直線コネクタ 125"/>
        <xdr:cNvCxnSpPr/>
      </xdr:nvCxnSpPr>
      <xdr:spPr>
        <a:xfrm flipV="1">
          <a:off x="2019300" y="10128676"/>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18751</xdr:rowOff>
    </xdr:from>
    <xdr:to>
      <xdr:col>10</xdr:col>
      <xdr:colOff>114300</xdr:colOff>
      <xdr:row>59</xdr:row>
      <xdr:rowOff>28009</xdr:rowOff>
    </xdr:to>
    <xdr:cxnSp macro="">
      <xdr:nvCxnSpPr>
        <xdr:cNvPr id="129" name="直線コネクタ 128"/>
        <xdr:cNvCxnSpPr/>
      </xdr:nvCxnSpPr>
      <xdr:spPr>
        <a:xfrm flipV="1">
          <a:off x="1130300" y="1013430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43250</xdr:rowOff>
    </xdr:from>
    <xdr:ext cx="534377" cy="259045"/>
    <xdr:sp macro="" textlink="">
      <xdr:nvSpPr>
        <xdr:cNvPr id="131" name="テキスト ボックス 130"/>
        <xdr:cNvSpPr txBox="1"/>
      </xdr:nvSpPr>
      <xdr:spPr>
        <a:xfrm>
          <a:off x="1752111" y="98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77955</xdr:rowOff>
    </xdr:from>
    <xdr:to>
      <xdr:col>24</xdr:col>
      <xdr:colOff>114300</xdr:colOff>
      <xdr:row>59</xdr:row>
      <xdr:rowOff>8105</xdr:rowOff>
    </xdr:to>
    <xdr:sp macro="" textlink="">
      <xdr:nvSpPr>
        <xdr:cNvPr id="139" name="楕円 138"/>
        <xdr:cNvSpPr/>
      </xdr:nvSpPr>
      <xdr:spPr>
        <a:xfrm>
          <a:off x="4584700" y="100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106909</xdr:rowOff>
    </xdr:from>
    <xdr:to>
      <xdr:col>20</xdr:col>
      <xdr:colOff>38100</xdr:colOff>
      <xdr:row>59</xdr:row>
      <xdr:rowOff>37059</xdr:rowOff>
    </xdr:to>
    <xdr:sp macro="" textlink="">
      <xdr:nvSpPr>
        <xdr:cNvPr id="141" name="楕円 140"/>
        <xdr:cNvSpPr/>
      </xdr:nvSpPr>
      <xdr:spPr>
        <a:xfrm>
          <a:off x="3746500" y="100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28186</xdr:rowOff>
    </xdr:from>
    <xdr:ext cx="534377" cy="259045"/>
    <xdr:sp macro="" textlink="">
      <xdr:nvSpPr>
        <xdr:cNvPr id="142" name="テキスト ボックス 141"/>
        <xdr:cNvSpPr txBox="1"/>
      </xdr:nvSpPr>
      <xdr:spPr>
        <a:xfrm>
          <a:off x="3530111" y="101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133776</xdr:rowOff>
    </xdr:from>
    <xdr:to>
      <xdr:col>15</xdr:col>
      <xdr:colOff>101600</xdr:colOff>
      <xdr:row>59</xdr:row>
      <xdr:rowOff>63926</xdr:rowOff>
    </xdr:to>
    <xdr:sp macro="" textlink="">
      <xdr:nvSpPr>
        <xdr:cNvPr id="143" name="楕円 142"/>
        <xdr:cNvSpPr/>
      </xdr:nvSpPr>
      <xdr:spPr>
        <a:xfrm>
          <a:off x="2857500" y="10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55053</xdr:rowOff>
    </xdr:from>
    <xdr:ext cx="534377" cy="259045"/>
    <xdr:sp macro="" textlink="">
      <xdr:nvSpPr>
        <xdr:cNvPr id="144" name="テキスト ボックス 143"/>
        <xdr:cNvSpPr txBox="1"/>
      </xdr:nvSpPr>
      <xdr:spPr>
        <a:xfrm>
          <a:off x="2641111" y="10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139401</xdr:rowOff>
    </xdr:from>
    <xdr:to>
      <xdr:col>10</xdr:col>
      <xdr:colOff>165100</xdr:colOff>
      <xdr:row>59</xdr:row>
      <xdr:rowOff>69551</xdr:rowOff>
    </xdr:to>
    <xdr:sp macro="" textlink="">
      <xdr:nvSpPr>
        <xdr:cNvPr id="145" name="楕円 144"/>
        <xdr:cNvSpPr/>
      </xdr:nvSpPr>
      <xdr:spPr>
        <a:xfrm>
          <a:off x="1968500" y="100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60678</xdr:rowOff>
    </xdr:from>
    <xdr:ext cx="534377" cy="259045"/>
    <xdr:sp macro="" textlink="">
      <xdr:nvSpPr>
        <xdr:cNvPr id="146" name="テキスト ボックス 145"/>
        <xdr:cNvSpPr txBox="1"/>
      </xdr:nvSpPr>
      <xdr:spPr>
        <a:xfrm>
          <a:off x="1752111" y="101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148659</xdr:rowOff>
    </xdr:from>
    <xdr:to>
      <xdr:col>6</xdr:col>
      <xdr:colOff>38100</xdr:colOff>
      <xdr:row>59</xdr:row>
      <xdr:rowOff>78809</xdr:rowOff>
    </xdr:to>
    <xdr:sp macro="" textlink="">
      <xdr:nvSpPr>
        <xdr:cNvPr id="147" name="楕円 146"/>
        <xdr:cNvSpPr/>
      </xdr:nvSpPr>
      <xdr:spPr>
        <a:xfrm>
          <a:off x="1079500" y="100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69936</xdr:rowOff>
    </xdr:from>
    <xdr:ext cx="534377" cy="259045"/>
    <xdr:sp macro="" textlink="">
      <xdr:nvSpPr>
        <xdr:cNvPr id="148" name="テキスト ボックス 147"/>
        <xdr:cNvSpPr txBox="1"/>
      </xdr:nvSpPr>
      <xdr:spPr>
        <a:xfrm>
          <a:off x="863111" y="1018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26048</xdr:rowOff>
    </xdr:from>
    <xdr:to>
      <xdr:col>24</xdr:col>
      <xdr:colOff>63500</xdr:colOff>
      <xdr:row>79</xdr:row>
      <xdr:rowOff>28448</xdr:rowOff>
    </xdr:to>
    <xdr:cxnSp macro="">
      <xdr:nvCxnSpPr>
        <xdr:cNvPr id="177" name="直線コネクタ 176"/>
        <xdr:cNvCxnSpPr/>
      </xdr:nvCxnSpPr>
      <xdr:spPr>
        <a:xfrm>
          <a:off x="3797300" y="13570598"/>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16408</xdr:rowOff>
    </xdr:from>
    <xdr:to>
      <xdr:col>19</xdr:col>
      <xdr:colOff>177800</xdr:colOff>
      <xdr:row>79</xdr:row>
      <xdr:rowOff>26048</xdr:rowOff>
    </xdr:to>
    <xdr:cxnSp macro="">
      <xdr:nvCxnSpPr>
        <xdr:cNvPr id="180" name="直線コネクタ 179"/>
        <xdr:cNvCxnSpPr/>
      </xdr:nvCxnSpPr>
      <xdr:spPr>
        <a:xfrm>
          <a:off x="2908300" y="13560958"/>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16408</xdr:rowOff>
    </xdr:from>
    <xdr:to>
      <xdr:col>15</xdr:col>
      <xdr:colOff>50800</xdr:colOff>
      <xdr:row>79</xdr:row>
      <xdr:rowOff>22771</xdr:rowOff>
    </xdr:to>
    <xdr:cxnSp macro="">
      <xdr:nvCxnSpPr>
        <xdr:cNvPr id="183" name="直線コネクタ 182"/>
        <xdr:cNvCxnSpPr/>
      </xdr:nvCxnSpPr>
      <xdr:spPr>
        <a:xfrm flipV="1">
          <a:off x="2019300" y="13560958"/>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22771</xdr:rowOff>
    </xdr:from>
    <xdr:to>
      <xdr:col>10</xdr:col>
      <xdr:colOff>114300</xdr:colOff>
      <xdr:row>79</xdr:row>
      <xdr:rowOff>24485</xdr:rowOff>
    </xdr:to>
    <xdr:cxnSp macro="">
      <xdr:nvCxnSpPr>
        <xdr:cNvPr id="186" name="直線コネクタ 185"/>
        <xdr:cNvCxnSpPr/>
      </xdr:nvCxnSpPr>
      <xdr:spPr>
        <a:xfrm flipV="1">
          <a:off x="1130300" y="1356732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149098</xdr:rowOff>
    </xdr:from>
    <xdr:to>
      <xdr:col>24</xdr:col>
      <xdr:colOff>114300</xdr:colOff>
      <xdr:row>79</xdr:row>
      <xdr:rowOff>79248</xdr:rowOff>
    </xdr:to>
    <xdr:sp macro="" textlink="">
      <xdr:nvSpPr>
        <xdr:cNvPr id="196" name="楕円 195"/>
        <xdr:cNvSpPr/>
      </xdr:nvSpPr>
      <xdr:spPr>
        <a:xfrm>
          <a:off x="45847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64025</xdr:rowOff>
    </xdr:from>
    <xdr:ext cx="378565" cy="259045"/>
    <xdr:sp macro="" textlink="">
      <xdr:nvSpPr>
        <xdr:cNvPr id="197" name="維持補修費該当値テキスト"/>
        <xdr:cNvSpPr txBox="1"/>
      </xdr:nvSpPr>
      <xdr:spPr>
        <a:xfrm>
          <a:off x="4686300" y="13437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146698</xdr:rowOff>
    </xdr:from>
    <xdr:to>
      <xdr:col>20</xdr:col>
      <xdr:colOff>38100</xdr:colOff>
      <xdr:row>79</xdr:row>
      <xdr:rowOff>76848</xdr:rowOff>
    </xdr:to>
    <xdr:sp macro="" textlink="">
      <xdr:nvSpPr>
        <xdr:cNvPr id="198" name="楕円 197"/>
        <xdr:cNvSpPr/>
      </xdr:nvSpPr>
      <xdr:spPr>
        <a:xfrm>
          <a:off x="3746500" y="13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67975</xdr:rowOff>
    </xdr:from>
    <xdr:ext cx="378565" cy="259045"/>
    <xdr:sp macro="" textlink="">
      <xdr:nvSpPr>
        <xdr:cNvPr id="199" name="テキスト ボックス 198"/>
        <xdr:cNvSpPr txBox="1"/>
      </xdr:nvSpPr>
      <xdr:spPr>
        <a:xfrm>
          <a:off x="3608017" y="1361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137058</xdr:rowOff>
    </xdr:from>
    <xdr:to>
      <xdr:col>15</xdr:col>
      <xdr:colOff>101600</xdr:colOff>
      <xdr:row>79</xdr:row>
      <xdr:rowOff>67208</xdr:rowOff>
    </xdr:to>
    <xdr:sp macro="" textlink="">
      <xdr:nvSpPr>
        <xdr:cNvPr id="200" name="楕円 199"/>
        <xdr:cNvSpPr/>
      </xdr:nvSpPr>
      <xdr:spPr>
        <a:xfrm>
          <a:off x="2857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58335</xdr:rowOff>
    </xdr:from>
    <xdr:ext cx="378565" cy="259045"/>
    <xdr:sp macro="" textlink="">
      <xdr:nvSpPr>
        <xdr:cNvPr id="201" name="テキスト ボックス 200"/>
        <xdr:cNvSpPr txBox="1"/>
      </xdr:nvSpPr>
      <xdr:spPr>
        <a:xfrm>
          <a:off x="2719017" y="1360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143421</xdr:rowOff>
    </xdr:from>
    <xdr:to>
      <xdr:col>10</xdr:col>
      <xdr:colOff>165100</xdr:colOff>
      <xdr:row>79</xdr:row>
      <xdr:rowOff>73571</xdr:rowOff>
    </xdr:to>
    <xdr:sp macro="" textlink="">
      <xdr:nvSpPr>
        <xdr:cNvPr id="202" name="楕円 201"/>
        <xdr:cNvSpPr/>
      </xdr:nvSpPr>
      <xdr:spPr>
        <a:xfrm>
          <a:off x="1968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64698</xdr:rowOff>
    </xdr:from>
    <xdr:ext cx="378565" cy="259045"/>
    <xdr:sp macro="" textlink="">
      <xdr:nvSpPr>
        <xdr:cNvPr id="203" name="テキスト ボックス 202"/>
        <xdr:cNvSpPr txBox="1"/>
      </xdr:nvSpPr>
      <xdr:spPr>
        <a:xfrm>
          <a:off x="1830017" y="1360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145135</xdr:rowOff>
    </xdr:from>
    <xdr:to>
      <xdr:col>6</xdr:col>
      <xdr:colOff>38100</xdr:colOff>
      <xdr:row>79</xdr:row>
      <xdr:rowOff>75285</xdr:rowOff>
    </xdr:to>
    <xdr:sp macro="" textlink="">
      <xdr:nvSpPr>
        <xdr:cNvPr id="204" name="楕円 203"/>
        <xdr:cNvSpPr/>
      </xdr:nvSpPr>
      <xdr:spPr>
        <a:xfrm>
          <a:off x="1079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66412</xdr:rowOff>
    </xdr:from>
    <xdr:ext cx="378565" cy="259045"/>
    <xdr:sp macro="" textlink="">
      <xdr:nvSpPr>
        <xdr:cNvPr id="205" name="テキスト ボックス 204"/>
        <xdr:cNvSpPr txBox="1"/>
      </xdr:nvSpPr>
      <xdr:spPr>
        <a:xfrm>
          <a:off x="941017" y="13610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57682</xdr:rowOff>
    </xdr:from>
    <xdr:to>
      <xdr:col>24</xdr:col>
      <xdr:colOff>63500</xdr:colOff>
      <xdr:row>92</xdr:row>
      <xdr:rowOff>72720</xdr:rowOff>
    </xdr:to>
    <xdr:cxnSp macro="">
      <xdr:nvCxnSpPr>
        <xdr:cNvPr id="237" name="直線コネクタ 236"/>
        <xdr:cNvCxnSpPr/>
      </xdr:nvCxnSpPr>
      <xdr:spPr>
        <a:xfrm flipV="1">
          <a:off x="3797300" y="15831082"/>
          <a:ext cx="8382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72720</xdr:rowOff>
    </xdr:from>
    <xdr:to>
      <xdr:col>19</xdr:col>
      <xdr:colOff>177800</xdr:colOff>
      <xdr:row>92</xdr:row>
      <xdr:rowOff>115027</xdr:rowOff>
    </xdr:to>
    <xdr:cxnSp macro="">
      <xdr:nvCxnSpPr>
        <xdr:cNvPr id="240" name="直線コネクタ 239"/>
        <xdr:cNvCxnSpPr/>
      </xdr:nvCxnSpPr>
      <xdr:spPr>
        <a:xfrm flipV="1">
          <a:off x="2908300" y="15846120"/>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115027</xdr:rowOff>
    </xdr:from>
    <xdr:to>
      <xdr:col>15</xdr:col>
      <xdr:colOff>50800</xdr:colOff>
      <xdr:row>93</xdr:row>
      <xdr:rowOff>55460</xdr:rowOff>
    </xdr:to>
    <xdr:cxnSp macro="">
      <xdr:nvCxnSpPr>
        <xdr:cNvPr id="243" name="直線コネクタ 242"/>
        <xdr:cNvCxnSpPr/>
      </xdr:nvCxnSpPr>
      <xdr:spPr>
        <a:xfrm flipV="1">
          <a:off x="2019300" y="15888427"/>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55460</xdr:rowOff>
    </xdr:from>
    <xdr:to>
      <xdr:col>10</xdr:col>
      <xdr:colOff>114300</xdr:colOff>
      <xdr:row>94</xdr:row>
      <xdr:rowOff>12550</xdr:rowOff>
    </xdr:to>
    <xdr:cxnSp macro="">
      <xdr:nvCxnSpPr>
        <xdr:cNvPr id="246" name="直線コネクタ 245"/>
        <xdr:cNvCxnSpPr/>
      </xdr:nvCxnSpPr>
      <xdr:spPr>
        <a:xfrm flipV="1">
          <a:off x="1130300" y="16000310"/>
          <a:ext cx="889000" cy="12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6882</xdr:rowOff>
    </xdr:from>
    <xdr:to>
      <xdr:col>24</xdr:col>
      <xdr:colOff>114300</xdr:colOff>
      <xdr:row>92</xdr:row>
      <xdr:rowOff>108482</xdr:rowOff>
    </xdr:to>
    <xdr:sp macro="" textlink="">
      <xdr:nvSpPr>
        <xdr:cNvPr id="256" name="楕円 255"/>
        <xdr:cNvSpPr/>
      </xdr:nvSpPr>
      <xdr:spPr>
        <a:xfrm>
          <a:off x="4584700" y="157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29759</xdr:rowOff>
    </xdr:from>
    <xdr:ext cx="534377" cy="259045"/>
    <xdr:sp macro="" textlink="">
      <xdr:nvSpPr>
        <xdr:cNvPr id="257" name="扶助費該当値テキスト"/>
        <xdr:cNvSpPr txBox="1"/>
      </xdr:nvSpPr>
      <xdr:spPr>
        <a:xfrm>
          <a:off x="4686300" y="156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21920</xdr:rowOff>
    </xdr:from>
    <xdr:to>
      <xdr:col>20</xdr:col>
      <xdr:colOff>38100</xdr:colOff>
      <xdr:row>92</xdr:row>
      <xdr:rowOff>123520</xdr:rowOff>
    </xdr:to>
    <xdr:sp macro="" textlink="">
      <xdr:nvSpPr>
        <xdr:cNvPr id="258" name="楕円 257"/>
        <xdr:cNvSpPr/>
      </xdr:nvSpPr>
      <xdr:spPr>
        <a:xfrm>
          <a:off x="3746500" y="157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140047</xdr:rowOff>
    </xdr:from>
    <xdr:ext cx="534377" cy="259045"/>
    <xdr:sp macro="" textlink="">
      <xdr:nvSpPr>
        <xdr:cNvPr id="259" name="テキスト ボックス 258"/>
        <xdr:cNvSpPr txBox="1"/>
      </xdr:nvSpPr>
      <xdr:spPr>
        <a:xfrm>
          <a:off x="3530111" y="15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64227</xdr:rowOff>
    </xdr:from>
    <xdr:to>
      <xdr:col>15</xdr:col>
      <xdr:colOff>101600</xdr:colOff>
      <xdr:row>92</xdr:row>
      <xdr:rowOff>165827</xdr:rowOff>
    </xdr:to>
    <xdr:sp macro="" textlink="">
      <xdr:nvSpPr>
        <xdr:cNvPr id="260" name="楕円 259"/>
        <xdr:cNvSpPr/>
      </xdr:nvSpPr>
      <xdr:spPr>
        <a:xfrm>
          <a:off x="2857500" y="158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10904</xdr:rowOff>
    </xdr:from>
    <xdr:ext cx="534377" cy="259045"/>
    <xdr:sp macro="" textlink="">
      <xdr:nvSpPr>
        <xdr:cNvPr id="261" name="テキスト ボックス 260"/>
        <xdr:cNvSpPr txBox="1"/>
      </xdr:nvSpPr>
      <xdr:spPr>
        <a:xfrm>
          <a:off x="2641111" y="156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4660</xdr:rowOff>
    </xdr:from>
    <xdr:to>
      <xdr:col>10</xdr:col>
      <xdr:colOff>165100</xdr:colOff>
      <xdr:row>93</xdr:row>
      <xdr:rowOff>106260</xdr:rowOff>
    </xdr:to>
    <xdr:sp macro="" textlink="">
      <xdr:nvSpPr>
        <xdr:cNvPr id="262" name="楕円 261"/>
        <xdr:cNvSpPr/>
      </xdr:nvSpPr>
      <xdr:spPr>
        <a:xfrm>
          <a:off x="1968500" y="159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122787</xdr:rowOff>
    </xdr:from>
    <xdr:ext cx="534377" cy="259045"/>
    <xdr:sp macro="" textlink="">
      <xdr:nvSpPr>
        <xdr:cNvPr id="263" name="テキスト ボックス 262"/>
        <xdr:cNvSpPr txBox="1"/>
      </xdr:nvSpPr>
      <xdr:spPr>
        <a:xfrm>
          <a:off x="1752111" y="157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133200</xdr:rowOff>
    </xdr:from>
    <xdr:to>
      <xdr:col>6</xdr:col>
      <xdr:colOff>38100</xdr:colOff>
      <xdr:row>94</xdr:row>
      <xdr:rowOff>63350</xdr:rowOff>
    </xdr:to>
    <xdr:sp macro="" textlink="">
      <xdr:nvSpPr>
        <xdr:cNvPr id="264" name="楕円 263"/>
        <xdr:cNvSpPr/>
      </xdr:nvSpPr>
      <xdr:spPr>
        <a:xfrm>
          <a:off x="1079500" y="160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79877</xdr:rowOff>
    </xdr:from>
    <xdr:ext cx="534377" cy="259045"/>
    <xdr:sp macro="" textlink="">
      <xdr:nvSpPr>
        <xdr:cNvPr id="265" name="テキスト ボックス 264"/>
        <xdr:cNvSpPr txBox="1"/>
      </xdr:nvSpPr>
      <xdr:spPr>
        <a:xfrm>
          <a:off x="863111" y="158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25156</xdr:rowOff>
    </xdr:from>
    <xdr:to>
      <xdr:col>55</xdr:col>
      <xdr:colOff>0</xdr:colOff>
      <xdr:row>37</xdr:row>
      <xdr:rowOff>27823</xdr:rowOff>
    </xdr:to>
    <xdr:cxnSp macro="">
      <xdr:nvCxnSpPr>
        <xdr:cNvPr id="294" name="直線コネクタ 293"/>
        <xdr:cNvCxnSpPr/>
      </xdr:nvCxnSpPr>
      <xdr:spPr>
        <a:xfrm flipV="1">
          <a:off x="9639300" y="636880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27823</xdr:rowOff>
    </xdr:from>
    <xdr:to>
      <xdr:col>50</xdr:col>
      <xdr:colOff>114300</xdr:colOff>
      <xdr:row>37</xdr:row>
      <xdr:rowOff>49235</xdr:rowOff>
    </xdr:to>
    <xdr:cxnSp macro="">
      <xdr:nvCxnSpPr>
        <xdr:cNvPr id="297" name="直線コネクタ 296"/>
        <xdr:cNvCxnSpPr/>
      </xdr:nvCxnSpPr>
      <xdr:spPr>
        <a:xfrm flipV="1">
          <a:off x="8750300" y="6371473"/>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14854</xdr:rowOff>
    </xdr:from>
    <xdr:to>
      <xdr:col>45</xdr:col>
      <xdr:colOff>177800</xdr:colOff>
      <xdr:row>37</xdr:row>
      <xdr:rowOff>49235</xdr:rowOff>
    </xdr:to>
    <xdr:cxnSp macro="">
      <xdr:nvCxnSpPr>
        <xdr:cNvPr id="300" name="直線コネクタ 299"/>
        <xdr:cNvCxnSpPr/>
      </xdr:nvCxnSpPr>
      <xdr:spPr>
        <a:xfrm>
          <a:off x="7861300" y="6358504"/>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14854</xdr:rowOff>
    </xdr:from>
    <xdr:to>
      <xdr:col>41</xdr:col>
      <xdr:colOff>50800</xdr:colOff>
      <xdr:row>37</xdr:row>
      <xdr:rowOff>68102</xdr:rowOff>
    </xdr:to>
    <xdr:cxnSp macro="">
      <xdr:nvCxnSpPr>
        <xdr:cNvPr id="303" name="直線コネクタ 302"/>
        <xdr:cNvCxnSpPr/>
      </xdr:nvCxnSpPr>
      <xdr:spPr>
        <a:xfrm flipV="1">
          <a:off x="6972300" y="6358504"/>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74538</xdr:rowOff>
    </xdr:from>
    <xdr:ext cx="534377" cy="259045"/>
    <xdr:sp macro="" textlink="">
      <xdr:nvSpPr>
        <xdr:cNvPr id="305" name="テキスト ボックス 304"/>
        <xdr:cNvSpPr txBox="1"/>
      </xdr:nvSpPr>
      <xdr:spPr>
        <a:xfrm>
          <a:off x="7594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145806</xdr:rowOff>
    </xdr:from>
    <xdr:to>
      <xdr:col>55</xdr:col>
      <xdr:colOff>50800</xdr:colOff>
      <xdr:row>37</xdr:row>
      <xdr:rowOff>75956</xdr:rowOff>
    </xdr:to>
    <xdr:sp macro="" textlink="">
      <xdr:nvSpPr>
        <xdr:cNvPr id="313" name="楕円 312"/>
        <xdr:cNvSpPr/>
      </xdr:nvSpPr>
      <xdr:spPr>
        <a:xfrm>
          <a:off x="10426700" y="63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124233</xdr:rowOff>
    </xdr:from>
    <xdr:ext cx="534377" cy="259045"/>
    <xdr:sp macro="" textlink="">
      <xdr:nvSpPr>
        <xdr:cNvPr id="314" name="補助費等該当値テキスト"/>
        <xdr:cNvSpPr txBox="1"/>
      </xdr:nvSpPr>
      <xdr:spPr>
        <a:xfrm>
          <a:off x="10528300" y="62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148473</xdr:rowOff>
    </xdr:from>
    <xdr:to>
      <xdr:col>50</xdr:col>
      <xdr:colOff>165100</xdr:colOff>
      <xdr:row>37</xdr:row>
      <xdr:rowOff>78623</xdr:rowOff>
    </xdr:to>
    <xdr:sp macro="" textlink="">
      <xdr:nvSpPr>
        <xdr:cNvPr id="315" name="楕円 314"/>
        <xdr:cNvSpPr/>
      </xdr:nvSpPr>
      <xdr:spPr>
        <a:xfrm>
          <a:off x="9588500" y="63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69750</xdr:rowOff>
    </xdr:from>
    <xdr:ext cx="534377" cy="259045"/>
    <xdr:sp macro="" textlink="">
      <xdr:nvSpPr>
        <xdr:cNvPr id="316" name="テキスト ボックス 315"/>
        <xdr:cNvSpPr txBox="1"/>
      </xdr:nvSpPr>
      <xdr:spPr>
        <a:xfrm>
          <a:off x="9372111" y="64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169885</xdr:rowOff>
    </xdr:from>
    <xdr:to>
      <xdr:col>46</xdr:col>
      <xdr:colOff>38100</xdr:colOff>
      <xdr:row>37</xdr:row>
      <xdr:rowOff>100035</xdr:rowOff>
    </xdr:to>
    <xdr:sp macro="" textlink="">
      <xdr:nvSpPr>
        <xdr:cNvPr id="317" name="楕円 316"/>
        <xdr:cNvSpPr/>
      </xdr:nvSpPr>
      <xdr:spPr>
        <a:xfrm>
          <a:off x="8699500" y="63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91162</xdr:rowOff>
    </xdr:from>
    <xdr:ext cx="534377" cy="259045"/>
    <xdr:sp macro="" textlink="">
      <xdr:nvSpPr>
        <xdr:cNvPr id="318" name="テキスト ボックス 317"/>
        <xdr:cNvSpPr txBox="1"/>
      </xdr:nvSpPr>
      <xdr:spPr>
        <a:xfrm>
          <a:off x="8483111" y="64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135504</xdr:rowOff>
    </xdr:from>
    <xdr:to>
      <xdr:col>41</xdr:col>
      <xdr:colOff>101600</xdr:colOff>
      <xdr:row>37</xdr:row>
      <xdr:rowOff>65654</xdr:rowOff>
    </xdr:to>
    <xdr:sp macro="" textlink="">
      <xdr:nvSpPr>
        <xdr:cNvPr id="319" name="楕円 318"/>
        <xdr:cNvSpPr/>
      </xdr:nvSpPr>
      <xdr:spPr>
        <a:xfrm>
          <a:off x="7810500" y="63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56781</xdr:rowOff>
    </xdr:from>
    <xdr:ext cx="534377" cy="259045"/>
    <xdr:sp macro="" textlink="">
      <xdr:nvSpPr>
        <xdr:cNvPr id="320" name="テキスト ボックス 319"/>
        <xdr:cNvSpPr txBox="1"/>
      </xdr:nvSpPr>
      <xdr:spPr>
        <a:xfrm>
          <a:off x="7594111" y="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17302</xdr:rowOff>
    </xdr:from>
    <xdr:to>
      <xdr:col>36</xdr:col>
      <xdr:colOff>165100</xdr:colOff>
      <xdr:row>37</xdr:row>
      <xdr:rowOff>118902</xdr:rowOff>
    </xdr:to>
    <xdr:sp macro="" textlink="">
      <xdr:nvSpPr>
        <xdr:cNvPr id="321" name="楕円 320"/>
        <xdr:cNvSpPr/>
      </xdr:nvSpPr>
      <xdr:spPr>
        <a:xfrm>
          <a:off x="6921500" y="63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110029</xdr:rowOff>
    </xdr:from>
    <xdr:ext cx="534377" cy="259045"/>
    <xdr:sp macro="" textlink="">
      <xdr:nvSpPr>
        <xdr:cNvPr id="322" name="テキスト ボックス 321"/>
        <xdr:cNvSpPr txBox="1"/>
      </xdr:nvSpPr>
      <xdr:spPr>
        <a:xfrm>
          <a:off x="6705111" y="64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59521</xdr:rowOff>
    </xdr:from>
    <xdr:to>
      <xdr:col>55</xdr:col>
      <xdr:colOff>0</xdr:colOff>
      <xdr:row>57</xdr:row>
      <xdr:rowOff>149479</xdr:rowOff>
    </xdr:to>
    <xdr:cxnSp macro="">
      <xdr:nvCxnSpPr>
        <xdr:cNvPr id="349" name="直線コネクタ 348"/>
        <xdr:cNvCxnSpPr/>
      </xdr:nvCxnSpPr>
      <xdr:spPr>
        <a:xfrm>
          <a:off x="9639300" y="9832171"/>
          <a:ext cx="8382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59521</xdr:rowOff>
    </xdr:from>
    <xdr:to>
      <xdr:col>50</xdr:col>
      <xdr:colOff>114300</xdr:colOff>
      <xdr:row>57</xdr:row>
      <xdr:rowOff>60147</xdr:rowOff>
    </xdr:to>
    <xdr:cxnSp macro="">
      <xdr:nvCxnSpPr>
        <xdr:cNvPr id="352" name="直線コネクタ 351"/>
        <xdr:cNvCxnSpPr/>
      </xdr:nvCxnSpPr>
      <xdr:spPr>
        <a:xfrm flipV="1">
          <a:off x="8750300" y="9832171"/>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60147</xdr:rowOff>
    </xdr:from>
    <xdr:to>
      <xdr:col>45</xdr:col>
      <xdr:colOff>177800</xdr:colOff>
      <xdr:row>57</xdr:row>
      <xdr:rowOff>72706</xdr:rowOff>
    </xdr:to>
    <xdr:cxnSp macro="">
      <xdr:nvCxnSpPr>
        <xdr:cNvPr id="355" name="直線コネクタ 354"/>
        <xdr:cNvCxnSpPr/>
      </xdr:nvCxnSpPr>
      <xdr:spPr>
        <a:xfrm flipV="1">
          <a:off x="7861300" y="9832797"/>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72706</xdr:rowOff>
    </xdr:from>
    <xdr:to>
      <xdr:col>41</xdr:col>
      <xdr:colOff>50800</xdr:colOff>
      <xdr:row>57</xdr:row>
      <xdr:rowOff>88649</xdr:rowOff>
    </xdr:to>
    <xdr:cxnSp macro="">
      <xdr:nvCxnSpPr>
        <xdr:cNvPr id="358" name="直線コネクタ 357"/>
        <xdr:cNvCxnSpPr/>
      </xdr:nvCxnSpPr>
      <xdr:spPr>
        <a:xfrm flipV="1">
          <a:off x="6972300" y="9845356"/>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23795</xdr:rowOff>
    </xdr:from>
    <xdr:ext cx="534377" cy="259045"/>
    <xdr:sp macro="" textlink="">
      <xdr:nvSpPr>
        <xdr:cNvPr id="360" name="テキスト ボックス 359"/>
        <xdr:cNvSpPr txBox="1"/>
      </xdr:nvSpPr>
      <xdr:spPr>
        <a:xfrm>
          <a:off x="7594111" y="94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98679</xdr:rowOff>
    </xdr:from>
    <xdr:to>
      <xdr:col>55</xdr:col>
      <xdr:colOff>50800</xdr:colOff>
      <xdr:row>58</xdr:row>
      <xdr:rowOff>28829</xdr:rowOff>
    </xdr:to>
    <xdr:sp macro="" textlink="">
      <xdr:nvSpPr>
        <xdr:cNvPr id="368" name="楕円 367"/>
        <xdr:cNvSpPr/>
      </xdr:nvSpPr>
      <xdr:spPr>
        <a:xfrm>
          <a:off x="10426700" y="98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13606</xdr:rowOff>
    </xdr:from>
    <xdr:ext cx="534377" cy="259045"/>
    <xdr:sp macro="" textlink="">
      <xdr:nvSpPr>
        <xdr:cNvPr id="369" name="普通建設事業費該当値テキスト"/>
        <xdr:cNvSpPr txBox="1"/>
      </xdr:nvSpPr>
      <xdr:spPr>
        <a:xfrm>
          <a:off x="10528300" y="97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8721</xdr:rowOff>
    </xdr:from>
    <xdr:to>
      <xdr:col>50</xdr:col>
      <xdr:colOff>165100</xdr:colOff>
      <xdr:row>57</xdr:row>
      <xdr:rowOff>110321</xdr:rowOff>
    </xdr:to>
    <xdr:sp macro="" textlink="">
      <xdr:nvSpPr>
        <xdr:cNvPr id="370" name="楕円 369"/>
        <xdr:cNvSpPr/>
      </xdr:nvSpPr>
      <xdr:spPr>
        <a:xfrm>
          <a:off x="9588500" y="97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101448</xdr:rowOff>
    </xdr:from>
    <xdr:ext cx="534377" cy="259045"/>
    <xdr:sp macro="" textlink="">
      <xdr:nvSpPr>
        <xdr:cNvPr id="371" name="テキスト ボックス 370"/>
        <xdr:cNvSpPr txBox="1"/>
      </xdr:nvSpPr>
      <xdr:spPr>
        <a:xfrm>
          <a:off x="9372111" y="98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9347</xdr:rowOff>
    </xdr:from>
    <xdr:to>
      <xdr:col>46</xdr:col>
      <xdr:colOff>38100</xdr:colOff>
      <xdr:row>57</xdr:row>
      <xdr:rowOff>110947</xdr:rowOff>
    </xdr:to>
    <xdr:sp macro="" textlink="">
      <xdr:nvSpPr>
        <xdr:cNvPr id="372" name="楕円 371"/>
        <xdr:cNvSpPr/>
      </xdr:nvSpPr>
      <xdr:spPr>
        <a:xfrm>
          <a:off x="8699500" y="97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102074</xdr:rowOff>
    </xdr:from>
    <xdr:ext cx="534377" cy="259045"/>
    <xdr:sp macro="" textlink="">
      <xdr:nvSpPr>
        <xdr:cNvPr id="373" name="テキスト ボックス 372"/>
        <xdr:cNvSpPr txBox="1"/>
      </xdr:nvSpPr>
      <xdr:spPr>
        <a:xfrm>
          <a:off x="8483111" y="98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21906</xdr:rowOff>
    </xdr:from>
    <xdr:to>
      <xdr:col>41</xdr:col>
      <xdr:colOff>101600</xdr:colOff>
      <xdr:row>57</xdr:row>
      <xdr:rowOff>123506</xdr:rowOff>
    </xdr:to>
    <xdr:sp macro="" textlink="">
      <xdr:nvSpPr>
        <xdr:cNvPr id="374" name="楕円 373"/>
        <xdr:cNvSpPr/>
      </xdr:nvSpPr>
      <xdr:spPr>
        <a:xfrm>
          <a:off x="7810500" y="97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114633</xdr:rowOff>
    </xdr:from>
    <xdr:ext cx="534377" cy="259045"/>
    <xdr:sp macro="" textlink="">
      <xdr:nvSpPr>
        <xdr:cNvPr id="375" name="テキスト ボックス 374"/>
        <xdr:cNvSpPr txBox="1"/>
      </xdr:nvSpPr>
      <xdr:spPr>
        <a:xfrm>
          <a:off x="7594111" y="98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37849</xdr:rowOff>
    </xdr:from>
    <xdr:to>
      <xdr:col>36</xdr:col>
      <xdr:colOff>165100</xdr:colOff>
      <xdr:row>57</xdr:row>
      <xdr:rowOff>139449</xdr:rowOff>
    </xdr:to>
    <xdr:sp macro="" textlink="">
      <xdr:nvSpPr>
        <xdr:cNvPr id="376" name="楕円 375"/>
        <xdr:cNvSpPr/>
      </xdr:nvSpPr>
      <xdr:spPr>
        <a:xfrm>
          <a:off x="6921500" y="98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130576</xdr:rowOff>
    </xdr:from>
    <xdr:ext cx="534377" cy="259045"/>
    <xdr:sp macro="" textlink="">
      <xdr:nvSpPr>
        <xdr:cNvPr id="377" name="テキスト ボックス 376"/>
        <xdr:cNvSpPr txBox="1"/>
      </xdr:nvSpPr>
      <xdr:spPr>
        <a:xfrm>
          <a:off x="6705111" y="99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63205</xdr:rowOff>
    </xdr:from>
    <xdr:to>
      <xdr:col>55</xdr:col>
      <xdr:colOff>0</xdr:colOff>
      <xdr:row>78</xdr:row>
      <xdr:rowOff>137272</xdr:rowOff>
    </xdr:to>
    <xdr:cxnSp macro="">
      <xdr:nvCxnSpPr>
        <xdr:cNvPr id="408" name="直線コネクタ 407"/>
        <xdr:cNvCxnSpPr/>
      </xdr:nvCxnSpPr>
      <xdr:spPr>
        <a:xfrm>
          <a:off x="9639300" y="13436305"/>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63205</xdr:rowOff>
    </xdr:from>
    <xdr:to>
      <xdr:col>50</xdr:col>
      <xdr:colOff>114300</xdr:colOff>
      <xdr:row>79</xdr:row>
      <xdr:rowOff>80319</xdr:rowOff>
    </xdr:to>
    <xdr:cxnSp macro="">
      <xdr:nvCxnSpPr>
        <xdr:cNvPr id="411" name="直線コネクタ 410"/>
        <xdr:cNvCxnSpPr/>
      </xdr:nvCxnSpPr>
      <xdr:spPr>
        <a:xfrm flipV="1">
          <a:off x="8750300" y="13436305"/>
          <a:ext cx="889000" cy="1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130546</xdr:rowOff>
    </xdr:from>
    <xdr:to>
      <xdr:col>45</xdr:col>
      <xdr:colOff>177800</xdr:colOff>
      <xdr:row>79</xdr:row>
      <xdr:rowOff>80319</xdr:rowOff>
    </xdr:to>
    <xdr:cxnSp macro="">
      <xdr:nvCxnSpPr>
        <xdr:cNvPr id="414" name="直線コネクタ 413"/>
        <xdr:cNvCxnSpPr/>
      </xdr:nvCxnSpPr>
      <xdr:spPr>
        <a:xfrm>
          <a:off x="7861300" y="13160746"/>
          <a:ext cx="889000" cy="4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130546</xdr:rowOff>
    </xdr:from>
    <xdr:to>
      <xdr:col>41</xdr:col>
      <xdr:colOff>50800</xdr:colOff>
      <xdr:row>79</xdr:row>
      <xdr:rowOff>32007</xdr:rowOff>
    </xdr:to>
    <xdr:cxnSp macro="">
      <xdr:nvCxnSpPr>
        <xdr:cNvPr id="417" name="直線コネクタ 416"/>
        <xdr:cNvCxnSpPr/>
      </xdr:nvCxnSpPr>
      <xdr:spPr>
        <a:xfrm flipV="1">
          <a:off x="6972300" y="13160746"/>
          <a:ext cx="889000" cy="4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52979</xdr:rowOff>
    </xdr:from>
    <xdr:ext cx="534377" cy="259045"/>
    <xdr:sp macro="" textlink="">
      <xdr:nvSpPr>
        <xdr:cNvPr id="419" name="テキスト ボックス 418"/>
        <xdr:cNvSpPr txBox="1"/>
      </xdr:nvSpPr>
      <xdr:spPr>
        <a:xfrm>
          <a:off x="7594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86472</xdr:rowOff>
    </xdr:from>
    <xdr:to>
      <xdr:col>55</xdr:col>
      <xdr:colOff>50800</xdr:colOff>
      <xdr:row>79</xdr:row>
      <xdr:rowOff>16622</xdr:rowOff>
    </xdr:to>
    <xdr:sp macro="" textlink="">
      <xdr:nvSpPr>
        <xdr:cNvPr id="427" name="楕円 426"/>
        <xdr:cNvSpPr/>
      </xdr:nvSpPr>
      <xdr:spPr>
        <a:xfrm>
          <a:off x="10426700" y="134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64899</xdr:rowOff>
    </xdr:from>
    <xdr:ext cx="534377" cy="259045"/>
    <xdr:sp macro="" textlink="">
      <xdr:nvSpPr>
        <xdr:cNvPr id="428" name="普通建設事業費 （ うち新規整備　）該当値テキスト"/>
        <xdr:cNvSpPr txBox="1"/>
      </xdr:nvSpPr>
      <xdr:spPr>
        <a:xfrm>
          <a:off x="10528300" y="1343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12405</xdr:rowOff>
    </xdr:from>
    <xdr:to>
      <xdr:col>50</xdr:col>
      <xdr:colOff>165100</xdr:colOff>
      <xdr:row>78</xdr:row>
      <xdr:rowOff>114005</xdr:rowOff>
    </xdr:to>
    <xdr:sp macro="" textlink="">
      <xdr:nvSpPr>
        <xdr:cNvPr id="429" name="楕円 428"/>
        <xdr:cNvSpPr/>
      </xdr:nvSpPr>
      <xdr:spPr>
        <a:xfrm>
          <a:off x="9588500" y="133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105132</xdr:rowOff>
    </xdr:from>
    <xdr:ext cx="534377" cy="259045"/>
    <xdr:sp macro="" textlink="">
      <xdr:nvSpPr>
        <xdr:cNvPr id="430" name="テキスト ボックス 429"/>
        <xdr:cNvSpPr txBox="1"/>
      </xdr:nvSpPr>
      <xdr:spPr>
        <a:xfrm>
          <a:off x="9372111" y="134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29519</xdr:rowOff>
    </xdr:from>
    <xdr:to>
      <xdr:col>46</xdr:col>
      <xdr:colOff>38100</xdr:colOff>
      <xdr:row>79</xdr:row>
      <xdr:rowOff>131119</xdr:rowOff>
    </xdr:to>
    <xdr:sp macro="" textlink="">
      <xdr:nvSpPr>
        <xdr:cNvPr id="431" name="楕円 430"/>
        <xdr:cNvSpPr/>
      </xdr:nvSpPr>
      <xdr:spPr>
        <a:xfrm>
          <a:off x="8699500" y="135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122246</xdr:rowOff>
    </xdr:from>
    <xdr:ext cx="469744" cy="259045"/>
    <xdr:sp macro="" textlink="">
      <xdr:nvSpPr>
        <xdr:cNvPr id="432" name="テキスト ボックス 431"/>
        <xdr:cNvSpPr txBox="1"/>
      </xdr:nvSpPr>
      <xdr:spPr>
        <a:xfrm>
          <a:off x="8515428" y="136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79746</xdr:rowOff>
    </xdr:from>
    <xdr:to>
      <xdr:col>41</xdr:col>
      <xdr:colOff>101600</xdr:colOff>
      <xdr:row>77</xdr:row>
      <xdr:rowOff>9896</xdr:rowOff>
    </xdr:to>
    <xdr:sp macro="" textlink="">
      <xdr:nvSpPr>
        <xdr:cNvPr id="433" name="楕円 432"/>
        <xdr:cNvSpPr/>
      </xdr:nvSpPr>
      <xdr:spPr>
        <a:xfrm>
          <a:off x="7810500" y="13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26422</xdr:rowOff>
    </xdr:from>
    <xdr:ext cx="534377" cy="259045"/>
    <xdr:sp macro="" textlink="">
      <xdr:nvSpPr>
        <xdr:cNvPr id="434" name="テキスト ボックス 433"/>
        <xdr:cNvSpPr txBox="1"/>
      </xdr:nvSpPr>
      <xdr:spPr>
        <a:xfrm>
          <a:off x="7594111" y="128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152657</xdr:rowOff>
    </xdr:from>
    <xdr:to>
      <xdr:col>36</xdr:col>
      <xdr:colOff>165100</xdr:colOff>
      <xdr:row>79</xdr:row>
      <xdr:rowOff>82807</xdr:rowOff>
    </xdr:to>
    <xdr:sp macro="" textlink="">
      <xdr:nvSpPr>
        <xdr:cNvPr id="435" name="楕円 434"/>
        <xdr:cNvSpPr/>
      </xdr:nvSpPr>
      <xdr:spPr>
        <a:xfrm>
          <a:off x="6921500" y="135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73934</xdr:rowOff>
    </xdr:from>
    <xdr:ext cx="469744" cy="259045"/>
    <xdr:sp macro="" textlink="">
      <xdr:nvSpPr>
        <xdr:cNvPr id="436" name="テキスト ボックス 435"/>
        <xdr:cNvSpPr txBox="1"/>
      </xdr:nvSpPr>
      <xdr:spPr>
        <a:xfrm>
          <a:off x="6737428" y="1361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52862</xdr:rowOff>
    </xdr:from>
    <xdr:to>
      <xdr:col>55</xdr:col>
      <xdr:colOff>0</xdr:colOff>
      <xdr:row>98</xdr:row>
      <xdr:rowOff>100709</xdr:rowOff>
    </xdr:to>
    <xdr:cxnSp macro="">
      <xdr:nvCxnSpPr>
        <xdr:cNvPr id="465" name="直線コネクタ 464"/>
        <xdr:cNvCxnSpPr/>
      </xdr:nvCxnSpPr>
      <xdr:spPr>
        <a:xfrm>
          <a:off x="9639300" y="16854962"/>
          <a:ext cx="838200" cy="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55180</xdr:rowOff>
    </xdr:from>
    <xdr:to>
      <xdr:col>50</xdr:col>
      <xdr:colOff>114300</xdr:colOff>
      <xdr:row>98</xdr:row>
      <xdr:rowOff>52862</xdr:rowOff>
    </xdr:to>
    <xdr:cxnSp macro="">
      <xdr:nvCxnSpPr>
        <xdr:cNvPr id="468" name="直線コネクタ 467"/>
        <xdr:cNvCxnSpPr/>
      </xdr:nvCxnSpPr>
      <xdr:spPr>
        <a:xfrm>
          <a:off x="8750300" y="16685830"/>
          <a:ext cx="889000" cy="16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55180</xdr:rowOff>
    </xdr:from>
    <xdr:to>
      <xdr:col>45</xdr:col>
      <xdr:colOff>177800</xdr:colOff>
      <xdr:row>99</xdr:row>
      <xdr:rowOff>17521</xdr:rowOff>
    </xdr:to>
    <xdr:cxnSp macro="">
      <xdr:nvCxnSpPr>
        <xdr:cNvPr id="471" name="直線コネクタ 470"/>
        <xdr:cNvCxnSpPr/>
      </xdr:nvCxnSpPr>
      <xdr:spPr>
        <a:xfrm flipV="1">
          <a:off x="7861300" y="16685830"/>
          <a:ext cx="889000" cy="30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114325</xdr:rowOff>
    </xdr:from>
    <xdr:to>
      <xdr:col>41</xdr:col>
      <xdr:colOff>50800</xdr:colOff>
      <xdr:row>99</xdr:row>
      <xdr:rowOff>17521</xdr:rowOff>
    </xdr:to>
    <xdr:cxnSp macro="">
      <xdr:nvCxnSpPr>
        <xdr:cNvPr id="474" name="直線コネクタ 473"/>
        <xdr:cNvCxnSpPr/>
      </xdr:nvCxnSpPr>
      <xdr:spPr>
        <a:xfrm>
          <a:off x="6972300" y="16744975"/>
          <a:ext cx="889000" cy="2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67505</xdr:rowOff>
    </xdr:from>
    <xdr:ext cx="534377" cy="259045"/>
    <xdr:sp macro="" textlink="">
      <xdr:nvSpPr>
        <xdr:cNvPr id="476" name="テキスト ボックス 475"/>
        <xdr:cNvSpPr txBox="1"/>
      </xdr:nvSpPr>
      <xdr:spPr>
        <a:xfrm>
          <a:off x="7594111" y="16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49909</xdr:rowOff>
    </xdr:from>
    <xdr:to>
      <xdr:col>55</xdr:col>
      <xdr:colOff>50800</xdr:colOff>
      <xdr:row>98</xdr:row>
      <xdr:rowOff>151509</xdr:rowOff>
    </xdr:to>
    <xdr:sp macro="" textlink="">
      <xdr:nvSpPr>
        <xdr:cNvPr id="484" name="楕円 483"/>
        <xdr:cNvSpPr/>
      </xdr:nvSpPr>
      <xdr:spPr>
        <a:xfrm>
          <a:off x="10426700" y="1685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136286</xdr:rowOff>
    </xdr:from>
    <xdr:ext cx="534377" cy="259045"/>
    <xdr:sp macro="" textlink="">
      <xdr:nvSpPr>
        <xdr:cNvPr id="485" name="普通建設事業費 （ うち更新整備　）該当値テキスト"/>
        <xdr:cNvSpPr txBox="1"/>
      </xdr:nvSpPr>
      <xdr:spPr>
        <a:xfrm>
          <a:off x="10528300" y="1676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2062</xdr:rowOff>
    </xdr:from>
    <xdr:to>
      <xdr:col>50</xdr:col>
      <xdr:colOff>165100</xdr:colOff>
      <xdr:row>98</xdr:row>
      <xdr:rowOff>103662</xdr:rowOff>
    </xdr:to>
    <xdr:sp macro="" textlink="">
      <xdr:nvSpPr>
        <xdr:cNvPr id="486" name="楕円 485"/>
        <xdr:cNvSpPr/>
      </xdr:nvSpPr>
      <xdr:spPr>
        <a:xfrm>
          <a:off x="9588500" y="1680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94789</xdr:rowOff>
    </xdr:from>
    <xdr:ext cx="534377" cy="259045"/>
    <xdr:sp macro="" textlink="">
      <xdr:nvSpPr>
        <xdr:cNvPr id="487" name="テキスト ボックス 486"/>
        <xdr:cNvSpPr txBox="1"/>
      </xdr:nvSpPr>
      <xdr:spPr>
        <a:xfrm>
          <a:off x="9372111" y="168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4380</xdr:rowOff>
    </xdr:from>
    <xdr:to>
      <xdr:col>46</xdr:col>
      <xdr:colOff>38100</xdr:colOff>
      <xdr:row>97</xdr:row>
      <xdr:rowOff>105980</xdr:rowOff>
    </xdr:to>
    <xdr:sp macro="" textlink="">
      <xdr:nvSpPr>
        <xdr:cNvPr id="488" name="楕円 487"/>
        <xdr:cNvSpPr/>
      </xdr:nvSpPr>
      <xdr:spPr>
        <a:xfrm>
          <a:off x="8699500" y="166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122507</xdr:rowOff>
    </xdr:from>
    <xdr:ext cx="534377" cy="259045"/>
    <xdr:sp macro="" textlink="">
      <xdr:nvSpPr>
        <xdr:cNvPr id="489" name="テキスト ボックス 488"/>
        <xdr:cNvSpPr txBox="1"/>
      </xdr:nvSpPr>
      <xdr:spPr>
        <a:xfrm>
          <a:off x="8483111" y="164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138171</xdr:rowOff>
    </xdr:from>
    <xdr:to>
      <xdr:col>41</xdr:col>
      <xdr:colOff>101600</xdr:colOff>
      <xdr:row>99</xdr:row>
      <xdr:rowOff>68321</xdr:rowOff>
    </xdr:to>
    <xdr:sp macro="" textlink="">
      <xdr:nvSpPr>
        <xdr:cNvPr id="490" name="楕円 489"/>
        <xdr:cNvSpPr/>
      </xdr:nvSpPr>
      <xdr:spPr>
        <a:xfrm>
          <a:off x="7810500" y="169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59448</xdr:rowOff>
    </xdr:from>
    <xdr:ext cx="469744" cy="259045"/>
    <xdr:sp macro="" textlink="">
      <xdr:nvSpPr>
        <xdr:cNvPr id="491" name="テキスト ボックス 490"/>
        <xdr:cNvSpPr txBox="1"/>
      </xdr:nvSpPr>
      <xdr:spPr>
        <a:xfrm>
          <a:off x="7626428" y="170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63525</xdr:rowOff>
    </xdr:from>
    <xdr:to>
      <xdr:col>36</xdr:col>
      <xdr:colOff>165100</xdr:colOff>
      <xdr:row>97</xdr:row>
      <xdr:rowOff>165125</xdr:rowOff>
    </xdr:to>
    <xdr:sp macro="" textlink="">
      <xdr:nvSpPr>
        <xdr:cNvPr id="492" name="楕円 491"/>
        <xdr:cNvSpPr/>
      </xdr:nvSpPr>
      <xdr:spPr>
        <a:xfrm>
          <a:off x="6921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10202</xdr:rowOff>
    </xdr:from>
    <xdr:ext cx="534377" cy="259045"/>
    <xdr:sp macro="" textlink="">
      <xdr:nvSpPr>
        <xdr:cNvPr id="493" name="テキスト ボックス 492"/>
        <xdr:cNvSpPr txBox="1"/>
      </xdr:nvSpPr>
      <xdr:spPr>
        <a:xfrm>
          <a:off x="6705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158988</xdr:rowOff>
    </xdr:from>
    <xdr:to>
      <xdr:col>85</xdr:col>
      <xdr:colOff>127000</xdr:colOff>
      <xdr:row>38</xdr:row>
      <xdr:rowOff>25395</xdr:rowOff>
    </xdr:to>
    <xdr:cxnSp macro="">
      <xdr:nvCxnSpPr>
        <xdr:cNvPr id="518" name="直線コネクタ 517"/>
        <xdr:cNvCxnSpPr/>
      </xdr:nvCxnSpPr>
      <xdr:spPr>
        <a:xfrm flipV="1">
          <a:off x="15481300" y="6502638"/>
          <a:ext cx="8382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24229</xdr:rowOff>
    </xdr:from>
    <xdr:to>
      <xdr:col>81</xdr:col>
      <xdr:colOff>50800</xdr:colOff>
      <xdr:row>38</xdr:row>
      <xdr:rowOff>25395</xdr:rowOff>
    </xdr:to>
    <xdr:cxnSp macro="">
      <xdr:nvCxnSpPr>
        <xdr:cNvPr id="521" name="直線コネクタ 520"/>
        <xdr:cNvCxnSpPr/>
      </xdr:nvCxnSpPr>
      <xdr:spPr>
        <a:xfrm>
          <a:off x="14592300" y="653932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24229</xdr:rowOff>
    </xdr:from>
    <xdr:to>
      <xdr:col>76</xdr:col>
      <xdr:colOff>114300</xdr:colOff>
      <xdr:row>38</xdr:row>
      <xdr:rowOff>25378</xdr:rowOff>
    </xdr:to>
    <xdr:cxnSp macro="">
      <xdr:nvCxnSpPr>
        <xdr:cNvPr id="524" name="直線コネクタ 523"/>
        <xdr:cNvCxnSpPr/>
      </xdr:nvCxnSpPr>
      <xdr:spPr>
        <a:xfrm flipV="1">
          <a:off x="13703300" y="65393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25378</xdr:rowOff>
    </xdr:from>
    <xdr:to>
      <xdr:col>71</xdr:col>
      <xdr:colOff>177800</xdr:colOff>
      <xdr:row>38</xdr:row>
      <xdr:rowOff>25395</xdr:rowOff>
    </xdr:to>
    <xdr:cxnSp macro="">
      <xdr:nvCxnSpPr>
        <xdr:cNvPr id="527" name="直線コネクタ 526"/>
        <xdr:cNvCxnSpPr/>
      </xdr:nvCxnSpPr>
      <xdr:spPr>
        <a:xfrm flipV="1">
          <a:off x="12814300" y="654047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108188</xdr:rowOff>
    </xdr:from>
    <xdr:to>
      <xdr:col>85</xdr:col>
      <xdr:colOff>177800</xdr:colOff>
      <xdr:row>38</xdr:row>
      <xdr:rowOff>38338</xdr:rowOff>
    </xdr:to>
    <xdr:sp macro="" textlink="">
      <xdr:nvSpPr>
        <xdr:cNvPr id="537" name="楕円 536"/>
        <xdr:cNvSpPr/>
      </xdr:nvSpPr>
      <xdr:spPr>
        <a:xfrm>
          <a:off x="16268700" y="64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67565</xdr:rowOff>
    </xdr:from>
    <xdr:ext cx="469744" cy="259045"/>
    <xdr:sp macro="" textlink="">
      <xdr:nvSpPr>
        <xdr:cNvPr id="538" name="災害復旧事業費該当値テキスト"/>
        <xdr:cNvSpPr txBox="1"/>
      </xdr:nvSpPr>
      <xdr:spPr>
        <a:xfrm>
          <a:off x="16370300" y="62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146044</xdr:rowOff>
    </xdr:from>
    <xdr:to>
      <xdr:col>81</xdr:col>
      <xdr:colOff>101600</xdr:colOff>
      <xdr:row>38</xdr:row>
      <xdr:rowOff>76194</xdr:rowOff>
    </xdr:to>
    <xdr:sp macro="" textlink="">
      <xdr:nvSpPr>
        <xdr:cNvPr id="539" name="楕円 538"/>
        <xdr:cNvSpPr/>
      </xdr:nvSpPr>
      <xdr:spPr>
        <a:xfrm>
          <a:off x="15430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67322</xdr:rowOff>
    </xdr:from>
    <xdr:ext cx="249299" cy="259045"/>
    <xdr:sp macro="" textlink="">
      <xdr:nvSpPr>
        <xdr:cNvPr id="540" name="テキスト ボックス 539"/>
        <xdr:cNvSpPr txBox="1"/>
      </xdr:nvSpPr>
      <xdr:spPr>
        <a:xfrm>
          <a:off x="15356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144878</xdr:rowOff>
    </xdr:from>
    <xdr:to>
      <xdr:col>76</xdr:col>
      <xdr:colOff>165100</xdr:colOff>
      <xdr:row>38</xdr:row>
      <xdr:rowOff>75028</xdr:rowOff>
    </xdr:to>
    <xdr:sp macro="" textlink="">
      <xdr:nvSpPr>
        <xdr:cNvPr id="541" name="楕円 540"/>
        <xdr:cNvSpPr/>
      </xdr:nvSpPr>
      <xdr:spPr>
        <a:xfrm>
          <a:off x="14541500" y="64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66156</xdr:rowOff>
    </xdr:from>
    <xdr:ext cx="378565" cy="259045"/>
    <xdr:sp macro="" textlink="">
      <xdr:nvSpPr>
        <xdr:cNvPr id="542" name="テキスト ボックス 541"/>
        <xdr:cNvSpPr txBox="1"/>
      </xdr:nvSpPr>
      <xdr:spPr>
        <a:xfrm>
          <a:off x="14403017" y="658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146027</xdr:rowOff>
    </xdr:from>
    <xdr:to>
      <xdr:col>72</xdr:col>
      <xdr:colOff>38100</xdr:colOff>
      <xdr:row>38</xdr:row>
      <xdr:rowOff>76177</xdr:rowOff>
    </xdr:to>
    <xdr:sp macro="" textlink="">
      <xdr:nvSpPr>
        <xdr:cNvPr id="543" name="楕円 542"/>
        <xdr:cNvSpPr/>
      </xdr:nvSpPr>
      <xdr:spPr>
        <a:xfrm>
          <a:off x="13652500" y="64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67305</xdr:rowOff>
    </xdr:from>
    <xdr:ext cx="249299" cy="259045"/>
    <xdr:sp macro="" textlink="">
      <xdr:nvSpPr>
        <xdr:cNvPr id="544" name="テキスト ボックス 543"/>
        <xdr:cNvSpPr txBox="1"/>
      </xdr:nvSpPr>
      <xdr:spPr>
        <a:xfrm>
          <a:off x="13578650" y="65824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146044</xdr:rowOff>
    </xdr:from>
    <xdr:to>
      <xdr:col>67</xdr:col>
      <xdr:colOff>101600</xdr:colOff>
      <xdr:row>38</xdr:row>
      <xdr:rowOff>76194</xdr:rowOff>
    </xdr:to>
    <xdr:sp macro="" textlink="">
      <xdr:nvSpPr>
        <xdr:cNvPr id="545" name="楕円 544"/>
        <xdr:cNvSpPr/>
      </xdr:nvSpPr>
      <xdr:spPr>
        <a:xfrm>
          <a:off x="12763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67322</xdr:rowOff>
    </xdr:from>
    <xdr:ext cx="249299" cy="259045"/>
    <xdr:sp macro="" textlink="">
      <xdr:nvSpPr>
        <xdr:cNvPr id="546" name="テキスト ボックス 545"/>
        <xdr:cNvSpPr txBox="1"/>
      </xdr:nvSpPr>
      <xdr:spPr>
        <a:xfrm>
          <a:off x="12689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34990</xdr:rowOff>
    </xdr:from>
    <xdr:to>
      <xdr:col>85</xdr:col>
      <xdr:colOff>127000</xdr:colOff>
      <xdr:row>77</xdr:row>
      <xdr:rowOff>37528</xdr:rowOff>
    </xdr:to>
    <xdr:cxnSp macro="">
      <xdr:nvCxnSpPr>
        <xdr:cNvPr id="628" name="直線コネクタ 627"/>
        <xdr:cNvCxnSpPr/>
      </xdr:nvCxnSpPr>
      <xdr:spPr>
        <a:xfrm flipV="1">
          <a:off x="15481300" y="13236640"/>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37528</xdr:rowOff>
    </xdr:from>
    <xdr:to>
      <xdr:col>81</xdr:col>
      <xdr:colOff>50800</xdr:colOff>
      <xdr:row>77</xdr:row>
      <xdr:rowOff>39150</xdr:rowOff>
    </xdr:to>
    <xdr:cxnSp macro="">
      <xdr:nvCxnSpPr>
        <xdr:cNvPr id="631" name="直線コネクタ 630"/>
        <xdr:cNvCxnSpPr/>
      </xdr:nvCxnSpPr>
      <xdr:spPr>
        <a:xfrm flipV="1">
          <a:off x="14592300" y="13239178"/>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39150</xdr:rowOff>
    </xdr:from>
    <xdr:to>
      <xdr:col>76</xdr:col>
      <xdr:colOff>114300</xdr:colOff>
      <xdr:row>77</xdr:row>
      <xdr:rowOff>46723</xdr:rowOff>
    </xdr:to>
    <xdr:cxnSp macro="">
      <xdr:nvCxnSpPr>
        <xdr:cNvPr id="634" name="直線コネクタ 633"/>
        <xdr:cNvCxnSpPr/>
      </xdr:nvCxnSpPr>
      <xdr:spPr>
        <a:xfrm flipV="1">
          <a:off x="13703300" y="13240800"/>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36962</xdr:rowOff>
    </xdr:from>
    <xdr:to>
      <xdr:col>71</xdr:col>
      <xdr:colOff>177800</xdr:colOff>
      <xdr:row>77</xdr:row>
      <xdr:rowOff>46723</xdr:rowOff>
    </xdr:to>
    <xdr:cxnSp macro="">
      <xdr:nvCxnSpPr>
        <xdr:cNvPr id="637" name="直線コネクタ 636"/>
        <xdr:cNvCxnSpPr/>
      </xdr:nvCxnSpPr>
      <xdr:spPr>
        <a:xfrm>
          <a:off x="12814300" y="13238612"/>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140624</xdr:rowOff>
    </xdr:from>
    <xdr:ext cx="534377" cy="259045"/>
    <xdr:sp macro="" textlink="">
      <xdr:nvSpPr>
        <xdr:cNvPr id="639" name="テキスト ボックス 638"/>
        <xdr:cNvSpPr txBox="1"/>
      </xdr:nvSpPr>
      <xdr:spPr>
        <a:xfrm>
          <a:off x="13436111" y="128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155640</xdr:rowOff>
    </xdr:from>
    <xdr:to>
      <xdr:col>85</xdr:col>
      <xdr:colOff>177800</xdr:colOff>
      <xdr:row>77</xdr:row>
      <xdr:rowOff>85790</xdr:rowOff>
    </xdr:to>
    <xdr:sp macro="" textlink="">
      <xdr:nvSpPr>
        <xdr:cNvPr id="647" name="楕円 646"/>
        <xdr:cNvSpPr/>
      </xdr:nvSpPr>
      <xdr:spPr>
        <a:xfrm>
          <a:off x="16268700" y="131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134067</xdr:rowOff>
    </xdr:from>
    <xdr:ext cx="534377" cy="259045"/>
    <xdr:sp macro="" textlink="">
      <xdr:nvSpPr>
        <xdr:cNvPr id="648" name="公債費該当値テキスト"/>
        <xdr:cNvSpPr txBox="1"/>
      </xdr:nvSpPr>
      <xdr:spPr>
        <a:xfrm>
          <a:off x="16370300" y="131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158178</xdr:rowOff>
    </xdr:from>
    <xdr:to>
      <xdr:col>81</xdr:col>
      <xdr:colOff>101600</xdr:colOff>
      <xdr:row>77</xdr:row>
      <xdr:rowOff>88328</xdr:rowOff>
    </xdr:to>
    <xdr:sp macro="" textlink="">
      <xdr:nvSpPr>
        <xdr:cNvPr id="649" name="楕円 648"/>
        <xdr:cNvSpPr/>
      </xdr:nvSpPr>
      <xdr:spPr>
        <a:xfrm>
          <a:off x="15430500" y="131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79455</xdr:rowOff>
    </xdr:from>
    <xdr:ext cx="534377" cy="259045"/>
    <xdr:sp macro="" textlink="">
      <xdr:nvSpPr>
        <xdr:cNvPr id="650" name="テキスト ボックス 649"/>
        <xdr:cNvSpPr txBox="1"/>
      </xdr:nvSpPr>
      <xdr:spPr>
        <a:xfrm>
          <a:off x="15214111" y="13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159800</xdr:rowOff>
    </xdr:from>
    <xdr:to>
      <xdr:col>76</xdr:col>
      <xdr:colOff>165100</xdr:colOff>
      <xdr:row>77</xdr:row>
      <xdr:rowOff>89950</xdr:rowOff>
    </xdr:to>
    <xdr:sp macro="" textlink="">
      <xdr:nvSpPr>
        <xdr:cNvPr id="651" name="楕円 650"/>
        <xdr:cNvSpPr/>
      </xdr:nvSpPr>
      <xdr:spPr>
        <a:xfrm>
          <a:off x="14541500" y="131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81077</xdr:rowOff>
    </xdr:from>
    <xdr:ext cx="534377" cy="259045"/>
    <xdr:sp macro="" textlink="">
      <xdr:nvSpPr>
        <xdr:cNvPr id="652" name="テキスト ボックス 651"/>
        <xdr:cNvSpPr txBox="1"/>
      </xdr:nvSpPr>
      <xdr:spPr>
        <a:xfrm>
          <a:off x="14325111" y="1328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167373</xdr:rowOff>
    </xdr:from>
    <xdr:to>
      <xdr:col>72</xdr:col>
      <xdr:colOff>38100</xdr:colOff>
      <xdr:row>77</xdr:row>
      <xdr:rowOff>97523</xdr:rowOff>
    </xdr:to>
    <xdr:sp macro="" textlink="">
      <xdr:nvSpPr>
        <xdr:cNvPr id="653" name="楕円 652"/>
        <xdr:cNvSpPr/>
      </xdr:nvSpPr>
      <xdr:spPr>
        <a:xfrm>
          <a:off x="13652500" y="131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88650</xdr:rowOff>
    </xdr:from>
    <xdr:ext cx="534377" cy="259045"/>
    <xdr:sp macro="" textlink="">
      <xdr:nvSpPr>
        <xdr:cNvPr id="654" name="テキスト ボックス 653"/>
        <xdr:cNvSpPr txBox="1"/>
      </xdr:nvSpPr>
      <xdr:spPr>
        <a:xfrm>
          <a:off x="13436111" y="1329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157612</xdr:rowOff>
    </xdr:from>
    <xdr:to>
      <xdr:col>67</xdr:col>
      <xdr:colOff>101600</xdr:colOff>
      <xdr:row>77</xdr:row>
      <xdr:rowOff>87762</xdr:rowOff>
    </xdr:to>
    <xdr:sp macro="" textlink="">
      <xdr:nvSpPr>
        <xdr:cNvPr id="655" name="楕円 654"/>
        <xdr:cNvSpPr/>
      </xdr:nvSpPr>
      <xdr:spPr>
        <a:xfrm>
          <a:off x="12763500" y="131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78889</xdr:rowOff>
    </xdr:from>
    <xdr:ext cx="534377" cy="259045"/>
    <xdr:sp macro="" textlink="">
      <xdr:nvSpPr>
        <xdr:cNvPr id="656" name="テキスト ボックス 655"/>
        <xdr:cNvSpPr txBox="1"/>
      </xdr:nvSpPr>
      <xdr:spPr>
        <a:xfrm>
          <a:off x="12547111" y="132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59658</xdr:rowOff>
    </xdr:from>
    <xdr:to>
      <xdr:col>85</xdr:col>
      <xdr:colOff>127000</xdr:colOff>
      <xdr:row>98</xdr:row>
      <xdr:rowOff>93301</xdr:rowOff>
    </xdr:to>
    <xdr:cxnSp macro="">
      <xdr:nvCxnSpPr>
        <xdr:cNvPr id="683" name="直線コネクタ 682"/>
        <xdr:cNvCxnSpPr/>
      </xdr:nvCxnSpPr>
      <xdr:spPr>
        <a:xfrm flipV="1">
          <a:off x="15481300" y="16861758"/>
          <a:ext cx="8382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93301</xdr:rowOff>
    </xdr:from>
    <xdr:to>
      <xdr:col>81</xdr:col>
      <xdr:colOff>50800</xdr:colOff>
      <xdr:row>98</xdr:row>
      <xdr:rowOff>136796</xdr:rowOff>
    </xdr:to>
    <xdr:cxnSp macro="">
      <xdr:nvCxnSpPr>
        <xdr:cNvPr id="686" name="直線コネクタ 685"/>
        <xdr:cNvCxnSpPr/>
      </xdr:nvCxnSpPr>
      <xdr:spPr>
        <a:xfrm flipV="1">
          <a:off x="14592300" y="16895401"/>
          <a:ext cx="889000" cy="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103533</xdr:rowOff>
    </xdr:from>
    <xdr:to>
      <xdr:col>76</xdr:col>
      <xdr:colOff>114300</xdr:colOff>
      <xdr:row>98</xdr:row>
      <xdr:rowOff>136796</xdr:rowOff>
    </xdr:to>
    <xdr:cxnSp macro="">
      <xdr:nvCxnSpPr>
        <xdr:cNvPr id="689" name="直線コネクタ 688"/>
        <xdr:cNvCxnSpPr/>
      </xdr:nvCxnSpPr>
      <xdr:spPr>
        <a:xfrm>
          <a:off x="13703300" y="16905633"/>
          <a:ext cx="889000" cy="3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103533</xdr:rowOff>
    </xdr:from>
    <xdr:to>
      <xdr:col>71</xdr:col>
      <xdr:colOff>177800</xdr:colOff>
      <xdr:row>98</xdr:row>
      <xdr:rowOff>129073</xdr:rowOff>
    </xdr:to>
    <xdr:cxnSp macro="">
      <xdr:nvCxnSpPr>
        <xdr:cNvPr id="692" name="直線コネクタ 691"/>
        <xdr:cNvCxnSpPr/>
      </xdr:nvCxnSpPr>
      <xdr:spPr>
        <a:xfrm flipV="1">
          <a:off x="12814300" y="16905633"/>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160743</xdr:rowOff>
    </xdr:from>
    <xdr:ext cx="534377" cy="259045"/>
    <xdr:sp macro="" textlink="">
      <xdr:nvSpPr>
        <xdr:cNvPr id="694" name="テキスト ボックス 693"/>
        <xdr:cNvSpPr txBox="1"/>
      </xdr:nvSpPr>
      <xdr:spPr>
        <a:xfrm>
          <a:off x="13436111" y="166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8858</xdr:rowOff>
    </xdr:from>
    <xdr:to>
      <xdr:col>85</xdr:col>
      <xdr:colOff>177800</xdr:colOff>
      <xdr:row>98</xdr:row>
      <xdr:rowOff>110458</xdr:rowOff>
    </xdr:to>
    <xdr:sp macro="" textlink="">
      <xdr:nvSpPr>
        <xdr:cNvPr id="702" name="楕円 701"/>
        <xdr:cNvSpPr/>
      </xdr:nvSpPr>
      <xdr:spPr>
        <a:xfrm>
          <a:off x="16268700" y="168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139685</xdr:rowOff>
    </xdr:from>
    <xdr:ext cx="534377" cy="259045"/>
    <xdr:sp macro="" textlink="">
      <xdr:nvSpPr>
        <xdr:cNvPr id="703" name="積立金該当値テキスト"/>
        <xdr:cNvSpPr txBox="1"/>
      </xdr:nvSpPr>
      <xdr:spPr>
        <a:xfrm>
          <a:off x="16370300" y="165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42501</xdr:rowOff>
    </xdr:from>
    <xdr:to>
      <xdr:col>81</xdr:col>
      <xdr:colOff>101600</xdr:colOff>
      <xdr:row>98</xdr:row>
      <xdr:rowOff>144101</xdr:rowOff>
    </xdr:to>
    <xdr:sp macro="" textlink="">
      <xdr:nvSpPr>
        <xdr:cNvPr id="704" name="楕円 703"/>
        <xdr:cNvSpPr/>
      </xdr:nvSpPr>
      <xdr:spPr>
        <a:xfrm>
          <a:off x="15430500" y="168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135228</xdr:rowOff>
    </xdr:from>
    <xdr:ext cx="534377" cy="259045"/>
    <xdr:sp macro="" textlink="">
      <xdr:nvSpPr>
        <xdr:cNvPr id="705" name="テキスト ボックス 704"/>
        <xdr:cNvSpPr txBox="1"/>
      </xdr:nvSpPr>
      <xdr:spPr>
        <a:xfrm>
          <a:off x="15214111" y="169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85996</xdr:rowOff>
    </xdr:from>
    <xdr:to>
      <xdr:col>76</xdr:col>
      <xdr:colOff>165100</xdr:colOff>
      <xdr:row>99</xdr:row>
      <xdr:rowOff>16146</xdr:rowOff>
    </xdr:to>
    <xdr:sp macro="" textlink="">
      <xdr:nvSpPr>
        <xdr:cNvPr id="706" name="楕円 705"/>
        <xdr:cNvSpPr/>
      </xdr:nvSpPr>
      <xdr:spPr>
        <a:xfrm>
          <a:off x="14541500" y="168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7273</xdr:rowOff>
    </xdr:from>
    <xdr:ext cx="469744" cy="259045"/>
    <xdr:sp macro="" textlink="">
      <xdr:nvSpPr>
        <xdr:cNvPr id="707" name="テキスト ボックス 706"/>
        <xdr:cNvSpPr txBox="1"/>
      </xdr:nvSpPr>
      <xdr:spPr>
        <a:xfrm>
          <a:off x="14357428" y="1698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52733</xdr:rowOff>
    </xdr:from>
    <xdr:to>
      <xdr:col>72</xdr:col>
      <xdr:colOff>38100</xdr:colOff>
      <xdr:row>98</xdr:row>
      <xdr:rowOff>154333</xdr:rowOff>
    </xdr:to>
    <xdr:sp macro="" textlink="">
      <xdr:nvSpPr>
        <xdr:cNvPr id="708" name="楕円 707"/>
        <xdr:cNvSpPr/>
      </xdr:nvSpPr>
      <xdr:spPr>
        <a:xfrm>
          <a:off x="13652500" y="168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145460</xdr:rowOff>
    </xdr:from>
    <xdr:ext cx="534377" cy="259045"/>
    <xdr:sp macro="" textlink="">
      <xdr:nvSpPr>
        <xdr:cNvPr id="709" name="テキスト ボックス 708"/>
        <xdr:cNvSpPr txBox="1"/>
      </xdr:nvSpPr>
      <xdr:spPr>
        <a:xfrm>
          <a:off x="13436111" y="169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78273</xdr:rowOff>
    </xdr:from>
    <xdr:to>
      <xdr:col>67</xdr:col>
      <xdr:colOff>101600</xdr:colOff>
      <xdr:row>99</xdr:row>
      <xdr:rowOff>8423</xdr:rowOff>
    </xdr:to>
    <xdr:sp macro="" textlink="">
      <xdr:nvSpPr>
        <xdr:cNvPr id="710" name="楕円 709"/>
        <xdr:cNvSpPr/>
      </xdr:nvSpPr>
      <xdr:spPr>
        <a:xfrm>
          <a:off x="12763500" y="168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171000</xdr:rowOff>
    </xdr:from>
    <xdr:ext cx="469744" cy="259045"/>
    <xdr:sp macro="" textlink="">
      <xdr:nvSpPr>
        <xdr:cNvPr id="711" name="テキスト ボックス 710"/>
        <xdr:cNvSpPr txBox="1"/>
      </xdr:nvSpPr>
      <xdr:spPr>
        <a:xfrm>
          <a:off x="12579428" y="1697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168199</xdr:rowOff>
    </xdr:from>
    <xdr:to>
      <xdr:col>116</xdr:col>
      <xdr:colOff>63500</xdr:colOff>
      <xdr:row>39</xdr:row>
      <xdr:rowOff>28296</xdr:rowOff>
    </xdr:to>
    <xdr:cxnSp macro="">
      <xdr:nvCxnSpPr>
        <xdr:cNvPr id="740" name="直線コネクタ 739"/>
        <xdr:cNvCxnSpPr/>
      </xdr:nvCxnSpPr>
      <xdr:spPr>
        <a:xfrm flipV="1">
          <a:off x="21323300" y="6683299"/>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165684</xdr:rowOff>
    </xdr:from>
    <xdr:to>
      <xdr:col>111</xdr:col>
      <xdr:colOff>177800</xdr:colOff>
      <xdr:row>39</xdr:row>
      <xdr:rowOff>28296</xdr:rowOff>
    </xdr:to>
    <xdr:cxnSp macro="">
      <xdr:nvCxnSpPr>
        <xdr:cNvPr id="743" name="直線コネクタ 742"/>
        <xdr:cNvCxnSpPr/>
      </xdr:nvCxnSpPr>
      <xdr:spPr>
        <a:xfrm>
          <a:off x="20434300" y="6680784"/>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165684</xdr:rowOff>
    </xdr:from>
    <xdr:to>
      <xdr:col>107</xdr:col>
      <xdr:colOff>50800</xdr:colOff>
      <xdr:row>39</xdr:row>
      <xdr:rowOff>13056</xdr:rowOff>
    </xdr:to>
    <xdr:cxnSp macro="">
      <xdr:nvCxnSpPr>
        <xdr:cNvPr id="746" name="直線コネクタ 745"/>
        <xdr:cNvCxnSpPr/>
      </xdr:nvCxnSpPr>
      <xdr:spPr>
        <a:xfrm flipV="1">
          <a:off x="19545300" y="6680784"/>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13056</xdr:rowOff>
    </xdr:from>
    <xdr:to>
      <xdr:col>102</xdr:col>
      <xdr:colOff>114300</xdr:colOff>
      <xdr:row>39</xdr:row>
      <xdr:rowOff>36144</xdr:rowOff>
    </xdr:to>
    <xdr:cxnSp macro="">
      <xdr:nvCxnSpPr>
        <xdr:cNvPr id="749" name="直線コネクタ 748"/>
        <xdr:cNvCxnSpPr/>
      </xdr:nvCxnSpPr>
      <xdr:spPr>
        <a:xfrm flipV="1">
          <a:off x="18656300" y="669960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117399</xdr:rowOff>
    </xdr:from>
    <xdr:to>
      <xdr:col>116</xdr:col>
      <xdr:colOff>114300</xdr:colOff>
      <xdr:row>39</xdr:row>
      <xdr:rowOff>47549</xdr:rowOff>
    </xdr:to>
    <xdr:sp macro="" textlink="">
      <xdr:nvSpPr>
        <xdr:cNvPr id="759" name="楕円 758"/>
        <xdr:cNvSpPr/>
      </xdr:nvSpPr>
      <xdr:spPr>
        <a:xfrm>
          <a:off x="22110700" y="6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378565" cy="259045"/>
    <xdr:sp macro="" textlink="">
      <xdr:nvSpPr>
        <xdr:cNvPr id="760" name="投資及び出資金該当値テキスト"/>
        <xdr:cNvSpPr txBox="1"/>
      </xdr:nvSpPr>
      <xdr:spPr>
        <a:xfrm>
          <a:off x="22212300"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148946</xdr:rowOff>
    </xdr:from>
    <xdr:to>
      <xdr:col>112</xdr:col>
      <xdr:colOff>38100</xdr:colOff>
      <xdr:row>39</xdr:row>
      <xdr:rowOff>79096</xdr:rowOff>
    </xdr:to>
    <xdr:sp macro="" textlink="">
      <xdr:nvSpPr>
        <xdr:cNvPr id="761" name="楕円 760"/>
        <xdr:cNvSpPr/>
      </xdr:nvSpPr>
      <xdr:spPr>
        <a:xfrm>
          <a:off x="21272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70223</xdr:rowOff>
    </xdr:from>
    <xdr:ext cx="378565" cy="259045"/>
    <xdr:sp macro="" textlink="">
      <xdr:nvSpPr>
        <xdr:cNvPr id="762" name="テキスト ボックス 761"/>
        <xdr:cNvSpPr txBox="1"/>
      </xdr:nvSpPr>
      <xdr:spPr>
        <a:xfrm>
          <a:off x="21134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114884</xdr:rowOff>
    </xdr:from>
    <xdr:to>
      <xdr:col>107</xdr:col>
      <xdr:colOff>101600</xdr:colOff>
      <xdr:row>39</xdr:row>
      <xdr:rowOff>45034</xdr:rowOff>
    </xdr:to>
    <xdr:sp macro="" textlink="">
      <xdr:nvSpPr>
        <xdr:cNvPr id="763" name="楕円 762"/>
        <xdr:cNvSpPr/>
      </xdr:nvSpPr>
      <xdr:spPr>
        <a:xfrm>
          <a:off x="20383500" y="6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36161</xdr:rowOff>
    </xdr:from>
    <xdr:ext cx="378565" cy="259045"/>
    <xdr:sp macro="" textlink="">
      <xdr:nvSpPr>
        <xdr:cNvPr id="764" name="テキスト ボックス 763"/>
        <xdr:cNvSpPr txBox="1"/>
      </xdr:nvSpPr>
      <xdr:spPr>
        <a:xfrm>
          <a:off x="20245017" y="672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133706</xdr:rowOff>
    </xdr:from>
    <xdr:to>
      <xdr:col>102</xdr:col>
      <xdr:colOff>165100</xdr:colOff>
      <xdr:row>39</xdr:row>
      <xdr:rowOff>63856</xdr:rowOff>
    </xdr:to>
    <xdr:sp macro="" textlink="">
      <xdr:nvSpPr>
        <xdr:cNvPr id="765" name="楕円 764"/>
        <xdr:cNvSpPr/>
      </xdr:nvSpPr>
      <xdr:spPr>
        <a:xfrm>
          <a:off x="19494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54983</xdr:rowOff>
    </xdr:from>
    <xdr:ext cx="378565" cy="259045"/>
    <xdr:sp macro="" textlink="">
      <xdr:nvSpPr>
        <xdr:cNvPr id="766" name="テキスト ボックス 765"/>
        <xdr:cNvSpPr txBox="1"/>
      </xdr:nvSpPr>
      <xdr:spPr>
        <a:xfrm>
          <a:off x="19356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156794</xdr:rowOff>
    </xdr:from>
    <xdr:to>
      <xdr:col>98</xdr:col>
      <xdr:colOff>38100</xdr:colOff>
      <xdr:row>39</xdr:row>
      <xdr:rowOff>86944</xdr:rowOff>
    </xdr:to>
    <xdr:sp macro="" textlink="">
      <xdr:nvSpPr>
        <xdr:cNvPr id="767" name="楕円 766"/>
        <xdr:cNvSpPr/>
      </xdr:nvSpPr>
      <xdr:spPr>
        <a:xfrm>
          <a:off x="18605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78071</xdr:rowOff>
    </xdr:from>
    <xdr:ext cx="378565" cy="259045"/>
    <xdr:sp macro="" textlink="">
      <xdr:nvSpPr>
        <xdr:cNvPr id="768" name="テキスト ボックス 767"/>
        <xdr:cNvSpPr txBox="1"/>
      </xdr:nvSpPr>
      <xdr:spPr>
        <a:xfrm>
          <a:off x="18467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41384</xdr:rowOff>
    </xdr:from>
    <xdr:ext cx="469744" cy="259045"/>
    <xdr:sp macro="" textlink="">
      <xdr:nvSpPr>
        <xdr:cNvPr id="806" name="テキスト ボックス 805"/>
        <xdr:cNvSpPr txBox="1"/>
      </xdr:nvSpPr>
      <xdr:spPr>
        <a:xfrm>
          <a:off x="19310428"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130556</xdr:rowOff>
    </xdr:from>
    <xdr:to>
      <xdr:col>116</xdr:col>
      <xdr:colOff>63500</xdr:colOff>
      <xdr:row>74</xdr:row>
      <xdr:rowOff>142843</xdr:rowOff>
    </xdr:to>
    <xdr:cxnSp macro="">
      <xdr:nvCxnSpPr>
        <xdr:cNvPr id="853" name="直線コネクタ 852"/>
        <xdr:cNvCxnSpPr/>
      </xdr:nvCxnSpPr>
      <xdr:spPr>
        <a:xfrm>
          <a:off x="21323300" y="12817856"/>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105981</xdr:rowOff>
    </xdr:from>
    <xdr:to>
      <xdr:col>111</xdr:col>
      <xdr:colOff>177800</xdr:colOff>
      <xdr:row>74</xdr:row>
      <xdr:rowOff>130556</xdr:rowOff>
    </xdr:to>
    <xdr:cxnSp macro="">
      <xdr:nvCxnSpPr>
        <xdr:cNvPr id="856" name="直線コネクタ 855"/>
        <xdr:cNvCxnSpPr/>
      </xdr:nvCxnSpPr>
      <xdr:spPr>
        <a:xfrm>
          <a:off x="20434300" y="1279328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60547</xdr:rowOff>
    </xdr:from>
    <xdr:to>
      <xdr:col>107</xdr:col>
      <xdr:colOff>50800</xdr:colOff>
      <xdr:row>74</xdr:row>
      <xdr:rowOff>105981</xdr:rowOff>
    </xdr:to>
    <xdr:cxnSp macro="">
      <xdr:nvCxnSpPr>
        <xdr:cNvPr id="859" name="直線コネクタ 858"/>
        <xdr:cNvCxnSpPr/>
      </xdr:nvCxnSpPr>
      <xdr:spPr>
        <a:xfrm>
          <a:off x="19545300" y="12747847"/>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60547</xdr:rowOff>
    </xdr:from>
    <xdr:to>
      <xdr:col>102</xdr:col>
      <xdr:colOff>114300</xdr:colOff>
      <xdr:row>74</xdr:row>
      <xdr:rowOff>116536</xdr:rowOff>
    </xdr:to>
    <xdr:cxnSp macro="">
      <xdr:nvCxnSpPr>
        <xdr:cNvPr id="862" name="直線コネクタ 861"/>
        <xdr:cNvCxnSpPr/>
      </xdr:nvCxnSpPr>
      <xdr:spPr>
        <a:xfrm flipV="1">
          <a:off x="18656300" y="12747847"/>
          <a:ext cx="8890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4" name="テキスト ボックス 863"/>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92043</xdr:rowOff>
    </xdr:from>
    <xdr:to>
      <xdr:col>116</xdr:col>
      <xdr:colOff>114300</xdr:colOff>
      <xdr:row>75</xdr:row>
      <xdr:rowOff>22193</xdr:rowOff>
    </xdr:to>
    <xdr:sp macro="" textlink="">
      <xdr:nvSpPr>
        <xdr:cNvPr id="872" name="楕円 871"/>
        <xdr:cNvSpPr/>
      </xdr:nvSpPr>
      <xdr:spPr>
        <a:xfrm>
          <a:off x="22110700" y="127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114920</xdr:rowOff>
    </xdr:from>
    <xdr:ext cx="534377" cy="259045"/>
    <xdr:sp macro="" textlink="">
      <xdr:nvSpPr>
        <xdr:cNvPr id="873" name="繰出金該当値テキスト"/>
        <xdr:cNvSpPr txBox="1"/>
      </xdr:nvSpPr>
      <xdr:spPr>
        <a:xfrm>
          <a:off x="22212300" y="126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79756</xdr:rowOff>
    </xdr:from>
    <xdr:to>
      <xdr:col>112</xdr:col>
      <xdr:colOff>38100</xdr:colOff>
      <xdr:row>75</xdr:row>
      <xdr:rowOff>9906</xdr:rowOff>
    </xdr:to>
    <xdr:sp macro="" textlink="">
      <xdr:nvSpPr>
        <xdr:cNvPr id="874" name="楕円 873"/>
        <xdr:cNvSpPr/>
      </xdr:nvSpPr>
      <xdr:spPr>
        <a:xfrm>
          <a:off x="21272500" y="127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26433</xdr:rowOff>
    </xdr:from>
    <xdr:ext cx="534377" cy="259045"/>
    <xdr:sp macro="" textlink="">
      <xdr:nvSpPr>
        <xdr:cNvPr id="875" name="テキスト ボックス 874"/>
        <xdr:cNvSpPr txBox="1"/>
      </xdr:nvSpPr>
      <xdr:spPr>
        <a:xfrm>
          <a:off x="21056111" y="1254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55181</xdr:rowOff>
    </xdr:from>
    <xdr:to>
      <xdr:col>107</xdr:col>
      <xdr:colOff>101600</xdr:colOff>
      <xdr:row>74</xdr:row>
      <xdr:rowOff>156781</xdr:rowOff>
    </xdr:to>
    <xdr:sp macro="" textlink="">
      <xdr:nvSpPr>
        <xdr:cNvPr id="876" name="楕円 875"/>
        <xdr:cNvSpPr/>
      </xdr:nvSpPr>
      <xdr:spPr>
        <a:xfrm>
          <a:off x="20383500" y="127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1858</xdr:rowOff>
    </xdr:from>
    <xdr:ext cx="534377" cy="259045"/>
    <xdr:sp macro="" textlink="">
      <xdr:nvSpPr>
        <xdr:cNvPr id="877" name="テキスト ボックス 876"/>
        <xdr:cNvSpPr txBox="1"/>
      </xdr:nvSpPr>
      <xdr:spPr>
        <a:xfrm>
          <a:off x="20167111" y="125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9747</xdr:rowOff>
    </xdr:from>
    <xdr:to>
      <xdr:col>102</xdr:col>
      <xdr:colOff>165100</xdr:colOff>
      <xdr:row>74</xdr:row>
      <xdr:rowOff>111347</xdr:rowOff>
    </xdr:to>
    <xdr:sp macro="" textlink="">
      <xdr:nvSpPr>
        <xdr:cNvPr id="878" name="楕円 877"/>
        <xdr:cNvSpPr/>
      </xdr:nvSpPr>
      <xdr:spPr>
        <a:xfrm>
          <a:off x="19494500" y="126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127874</xdr:rowOff>
    </xdr:from>
    <xdr:ext cx="534377" cy="259045"/>
    <xdr:sp macro="" textlink="">
      <xdr:nvSpPr>
        <xdr:cNvPr id="879" name="テキスト ボックス 878"/>
        <xdr:cNvSpPr txBox="1"/>
      </xdr:nvSpPr>
      <xdr:spPr>
        <a:xfrm>
          <a:off x="19278111" y="1247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65736</xdr:rowOff>
    </xdr:from>
    <xdr:to>
      <xdr:col>98</xdr:col>
      <xdr:colOff>38100</xdr:colOff>
      <xdr:row>74</xdr:row>
      <xdr:rowOff>167336</xdr:rowOff>
    </xdr:to>
    <xdr:sp macro="" textlink="">
      <xdr:nvSpPr>
        <xdr:cNvPr id="880" name="楕円 879"/>
        <xdr:cNvSpPr/>
      </xdr:nvSpPr>
      <xdr:spPr>
        <a:xfrm>
          <a:off x="18605500" y="127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12413</xdr:rowOff>
    </xdr:from>
    <xdr:ext cx="534377" cy="259045"/>
    <xdr:sp macro="" textlink="">
      <xdr:nvSpPr>
        <xdr:cNvPr id="881" name="テキスト ボックス 880"/>
        <xdr:cNvSpPr txBox="1"/>
      </xdr:nvSpPr>
      <xdr:spPr>
        <a:xfrm>
          <a:off x="18389111" y="125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大きな増加がみられたのは物件費と積立金であった。これは、ふるさと応援寄附金の増加による事務委託料が大幅に増加したことや、この寄附金をふるさと基金に積み立てたことが要因となっている。また、年々増加しているのが扶助費で、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円と、類似団体と比較して大きく上回っている。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月の豪雨による橋りょう被害や台風被害により、大きく上昇している。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子育て支援策等により扶助費は増加していくことが見込まれ、さらには公共施設の老朽化に伴う更新や長寿命化対策等に要する費用が増加することが予想されるため、事業の必要性や緊急性を精査し、財政運営の健全化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15,646
15,388
22.84
7,747,494
7,053,536
431,591
3,763,784
4,806,718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81897</xdr:rowOff>
    </xdr:from>
    <xdr:to>
      <xdr:col>24</xdr:col>
      <xdr:colOff>63500</xdr:colOff>
      <xdr:row>35</xdr:row>
      <xdr:rowOff>128270</xdr:rowOff>
    </xdr:to>
    <xdr:cxnSp macro="">
      <xdr:nvCxnSpPr>
        <xdr:cNvPr id="63" name="直線コネクタ 62"/>
        <xdr:cNvCxnSpPr/>
      </xdr:nvCxnSpPr>
      <xdr:spPr>
        <a:xfrm>
          <a:off x="3797300" y="6082647"/>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81897</xdr:rowOff>
    </xdr:from>
    <xdr:to>
      <xdr:col>19</xdr:col>
      <xdr:colOff>177800</xdr:colOff>
      <xdr:row>35</xdr:row>
      <xdr:rowOff>117493</xdr:rowOff>
    </xdr:to>
    <xdr:cxnSp macro="">
      <xdr:nvCxnSpPr>
        <xdr:cNvPr id="66" name="直線コネクタ 65"/>
        <xdr:cNvCxnSpPr/>
      </xdr:nvCxnSpPr>
      <xdr:spPr>
        <a:xfrm flipV="1">
          <a:off x="2908300" y="6082647"/>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162234</xdr:rowOff>
    </xdr:from>
    <xdr:to>
      <xdr:col>15</xdr:col>
      <xdr:colOff>50800</xdr:colOff>
      <xdr:row>35</xdr:row>
      <xdr:rowOff>117493</xdr:rowOff>
    </xdr:to>
    <xdr:cxnSp macro="">
      <xdr:nvCxnSpPr>
        <xdr:cNvPr id="69" name="直線コネクタ 68"/>
        <xdr:cNvCxnSpPr/>
      </xdr:nvCxnSpPr>
      <xdr:spPr>
        <a:xfrm>
          <a:off x="2019300" y="5991534"/>
          <a:ext cx="889000" cy="1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162234</xdr:rowOff>
    </xdr:from>
    <xdr:to>
      <xdr:col>10</xdr:col>
      <xdr:colOff>114300</xdr:colOff>
      <xdr:row>35</xdr:row>
      <xdr:rowOff>73733</xdr:rowOff>
    </xdr:to>
    <xdr:cxnSp macro="">
      <xdr:nvCxnSpPr>
        <xdr:cNvPr id="72" name="直線コネクタ 71"/>
        <xdr:cNvCxnSpPr/>
      </xdr:nvCxnSpPr>
      <xdr:spPr>
        <a:xfrm flipV="1">
          <a:off x="1130300" y="5991534"/>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2" name="楕円 81"/>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55897</xdr:rowOff>
    </xdr:from>
    <xdr:ext cx="469744" cy="259045"/>
    <xdr:sp macro="" textlink="">
      <xdr:nvSpPr>
        <xdr:cNvPr id="83" name="議会費該当値テキスト"/>
        <xdr:cNvSpPr txBox="1"/>
      </xdr:nvSpPr>
      <xdr:spPr>
        <a:xfrm>
          <a:off x="46863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31097</xdr:rowOff>
    </xdr:from>
    <xdr:to>
      <xdr:col>20</xdr:col>
      <xdr:colOff>38100</xdr:colOff>
      <xdr:row>35</xdr:row>
      <xdr:rowOff>132697</xdr:rowOff>
    </xdr:to>
    <xdr:sp macro="" textlink="">
      <xdr:nvSpPr>
        <xdr:cNvPr id="84" name="楕円 83"/>
        <xdr:cNvSpPr/>
      </xdr:nvSpPr>
      <xdr:spPr>
        <a:xfrm>
          <a:off x="3746500" y="60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123824</xdr:rowOff>
    </xdr:from>
    <xdr:ext cx="469744" cy="259045"/>
    <xdr:sp macro="" textlink="">
      <xdr:nvSpPr>
        <xdr:cNvPr id="85" name="テキスト ボックス 84"/>
        <xdr:cNvSpPr txBox="1"/>
      </xdr:nvSpPr>
      <xdr:spPr>
        <a:xfrm>
          <a:off x="3562428" y="612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66693</xdr:rowOff>
    </xdr:from>
    <xdr:to>
      <xdr:col>15</xdr:col>
      <xdr:colOff>101600</xdr:colOff>
      <xdr:row>35</xdr:row>
      <xdr:rowOff>168293</xdr:rowOff>
    </xdr:to>
    <xdr:sp macro="" textlink="">
      <xdr:nvSpPr>
        <xdr:cNvPr id="86" name="楕円 85"/>
        <xdr:cNvSpPr/>
      </xdr:nvSpPr>
      <xdr:spPr>
        <a:xfrm>
          <a:off x="28575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159420</xdr:rowOff>
    </xdr:from>
    <xdr:ext cx="469744" cy="259045"/>
    <xdr:sp macro="" textlink="">
      <xdr:nvSpPr>
        <xdr:cNvPr id="87" name="テキスト ボックス 86"/>
        <xdr:cNvSpPr txBox="1"/>
      </xdr:nvSpPr>
      <xdr:spPr>
        <a:xfrm>
          <a:off x="2673428"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111434</xdr:rowOff>
    </xdr:from>
    <xdr:to>
      <xdr:col>10</xdr:col>
      <xdr:colOff>165100</xdr:colOff>
      <xdr:row>35</xdr:row>
      <xdr:rowOff>41584</xdr:rowOff>
    </xdr:to>
    <xdr:sp macro="" textlink="">
      <xdr:nvSpPr>
        <xdr:cNvPr id="88" name="楕円 87"/>
        <xdr:cNvSpPr/>
      </xdr:nvSpPr>
      <xdr:spPr>
        <a:xfrm>
          <a:off x="1968500" y="59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89" name="テキスト ボックス 88"/>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22933</xdr:rowOff>
    </xdr:from>
    <xdr:to>
      <xdr:col>6</xdr:col>
      <xdr:colOff>38100</xdr:colOff>
      <xdr:row>35</xdr:row>
      <xdr:rowOff>124533</xdr:rowOff>
    </xdr:to>
    <xdr:sp macro="" textlink="">
      <xdr:nvSpPr>
        <xdr:cNvPr id="90" name="楕円 89"/>
        <xdr:cNvSpPr/>
      </xdr:nvSpPr>
      <xdr:spPr>
        <a:xfrm>
          <a:off x="1079500" y="60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115660</xdr:rowOff>
    </xdr:from>
    <xdr:ext cx="469744" cy="259045"/>
    <xdr:sp macro="" textlink="">
      <xdr:nvSpPr>
        <xdr:cNvPr id="91" name="テキスト ボックス 90"/>
        <xdr:cNvSpPr txBox="1"/>
      </xdr:nvSpPr>
      <xdr:spPr>
        <a:xfrm>
          <a:off x="895428" y="611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85990</xdr:rowOff>
    </xdr:from>
    <xdr:to>
      <xdr:col>24</xdr:col>
      <xdr:colOff>63500</xdr:colOff>
      <xdr:row>58</xdr:row>
      <xdr:rowOff>123962</xdr:rowOff>
    </xdr:to>
    <xdr:cxnSp macro="">
      <xdr:nvCxnSpPr>
        <xdr:cNvPr id="120" name="直線コネクタ 119"/>
        <xdr:cNvCxnSpPr/>
      </xdr:nvCxnSpPr>
      <xdr:spPr>
        <a:xfrm flipV="1">
          <a:off x="3797300" y="10030090"/>
          <a:ext cx="838200" cy="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123962</xdr:rowOff>
    </xdr:from>
    <xdr:to>
      <xdr:col>19</xdr:col>
      <xdr:colOff>177800</xdr:colOff>
      <xdr:row>58</xdr:row>
      <xdr:rowOff>162785</xdr:rowOff>
    </xdr:to>
    <xdr:cxnSp macro="">
      <xdr:nvCxnSpPr>
        <xdr:cNvPr id="123" name="直線コネクタ 122"/>
        <xdr:cNvCxnSpPr/>
      </xdr:nvCxnSpPr>
      <xdr:spPr>
        <a:xfrm flipV="1">
          <a:off x="2908300" y="10068062"/>
          <a:ext cx="8890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143674</xdr:rowOff>
    </xdr:from>
    <xdr:to>
      <xdr:col>15</xdr:col>
      <xdr:colOff>50800</xdr:colOff>
      <xdr:row>58</xdr:row>
      <xdr:rowOff>162785</xdr:rowOff>
    </xdr:to>
    <xdr:cxnSp macro="">
      <xdr:nvCxnSpPr>
        <xdr:cNvPr id="126" name="直線コネクタ 125"/>
        <xdr:cNvCxnSpPr/>
      </xdr:nvCxnSpPr>
      <xdr:spPr>
        <a:xfrm>
          <a:off x="2019300" y="10087774"/>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143674</xdr:rowOff>
    </xdr:from>
    <xdr:to>
      <xdr:col>10</xdr:col>
      <xdr:colOff>114300</xdr:colOff>
      <xdr:row>58</xdr:row>
      <xdr:rowOff>151524</xdr:rowOff>
    </xdr:to>
    <xdr:cxnSp macro="">
      <xdr:nvCxnSpPr>
        <xdr:cNvPr id="129" name="直線コネクタ 128"/>
        <xdr:cNvCxnSpPr/>
      </xdr:nvCxnSpPr>
      <xdr:spPr>
        <a:xfrm flipV="1">
          <a:off x="1130300" y="10087774"/>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11922</xdr:rowOff>
    </xdr:from>
    <xdr:ext cx="534377" cy="259045"/>
    <xdr:sp macro="" textlink="">
      <xdr:nvSpPr>
        <xdr:cNvPr id="131" name="テキスト ボックス 130"/>
        <xdr:cNvSpPr txBox="1"/>
      </xdr:nvSpPr>
      <xdr:spPr>
        <a:xfrm>
          <a:off x="1752111" y="97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35190</xdr:rowOff>
    </xdr:from>
    <xdr:to>
      <xdr:col>24</xdr:col>
      <xdr:colOff>114300</xdr:colOff>
      <xdr:row>58</xdr:row>
      <xdr:rowOff>136790</xdr:rowOff>
    </xdr:to>
    <xdr:sp macro="" textlink="">
      <xdr:nvSpPr>
        <xdr:cNvPr id="139" name="楕円 138"/>
        <xdr:cNvSpPr/>
      </xdr:nvSpPr>
      <xdr:spPr>
        <a:xfrm>
          <a:off x="4584700" y="99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99010" cy="259045"/>
    <xdr:sp macro="" textlink="">
      <xdr:nvSpPr>
        <xdr:cNvPr id="140" name="総務費該当値テキスト"/>
        <xdr:cNvSpPr txBox="1"/>
      </xdr:nvSpPr>
      <xdr:spPr>
        <a:xfrm>
          <a:off x="4686300" y="994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73162</xdr:rowOff>
    </xdr:from>
    <xdr:to>
      <xdr:col>20</xdr:col>
      <xdr:colOff>38100</xdr:colOff>
      <xdr:row>59</xdr:row>
      <xdr:rowOff>3312</xdr:rowOff>
    </xdr:to>
    <xdr:sp macro="" textlink="">
      <xdr:nvSpPr>
        <xdr:cNvPr id="141" name="楕円 140"/>
        <xdr:cNvSpPr/>
      </xdr:nvSpPr>
      <xdr:spPr>
        <a:xfrm>
          <a:off x="3746500" y="100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165889</xdr:rowOff>
    </xdr:from>
    <xdr:ext cx="534377" cy="259045"/>
    <xdr:sp macro="" textlink="">
      <xdr:nvSpPr>
        <xdr:cNvPr id="142" name="テキスト ボックス 141"/>
        <xdr:cNvSpPr txBox="1"/>
      </xdr:nvSpPr>
      <xdr:spPr>
        <a:xfrm>
          <a:off x="3530111" y="1010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111985</xdr:rowOff>
    </xdr:from>
    <xdr:to>
      <xdr:col>15</xdr:col>
      <xdr:colOff>101600</xdr:colOff>
      <xdr:row>59</xdr:row>
      <xdr:rowOff>42135</xdr:rowOff>
    </xdr:to>
    <xdr:sp macro="" textlink="">
      <xdr:nvSpPr>
        <xdr:cNvPr id="143" name="楕円 142"/>
        <xdr:cNvSpPr/>
      </xdr:nvSpPr>
      <xdr:spPr>
        <a:xfrm>
          <a:off x="2857500" y="100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33262</xdr:rowOff>
    </xdr:from>
    <xdr:ext cx="534377" cy="259045"/>
    <xdr:sp macro="" textlink="">
      <xdr:nvSpPr>
        <xdr:cNvPr id="144" name="テキスト ボックス 143"/>
        <xdr:cNvSpPr txBox="1"/>
      </xdr:nvSpPr>
      <xdr:spPr>
        <a:xfrm>
          <a:off x="2641111" y="1014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92874</xdr:rowOff>
    </xdr:from>
    <xdr:to>
      <xdr:col>10</xdr:col>
      <xdr:colOff>165100</xdr:colOff>
      <xdr:row>59</xdr:row>
      <xdr:rowOff>23024</xdr:rowOff>
    </xdr:to>
    <xdr:sp macro="" textlink="">
      <xdr:nvSpPr>
        <xdr:cNvPr id="145" name="楕円 144"/>
        <xdr:cNvSpPr/>
      </xdr:nvSpPr>
      <xdr:spPr>
        <a:xfrm>
          <a:off x="1968500" y="100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14151</xdr:rowOff>
    </xdr:from>
    <xdr:ext cx="534377" cy="259045"/>
    <xdr:sp macro="" textlink="">
      <xdr:nvSpPr>
        <xdr:cNvPr id="146" name="テキスト ボックス 145"/>
        <xdr:cNvSpPr txBox="1"/>
      </xdr:nvSpPr>
      <xdr:spPr>
        <a:xfrm>
          <a:off x="1752111" y="101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100724</xdr:rowOff>
    </xdr:from>
    <xdr:to>
      <xdr:col>6</xdr:col>
      <xdr:colOff>38100</xdr:colOff>
      <xdr:row>59</xdr:row>
      <xdr:rowOff>30874</xdr:rowOff>
    </xdr:to>
    <xdr:sp macro="" textlink="">
      <xdr:nvSpPr>
        <xdr:cNvPr id="147" name="楕円 146"/>
        <xdr:cNvSpPr/>
      </xdr:nvSpPr>
      <xdr:spPr>
        <a:xfrm>
          <a:off x="1079500" y="100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22001</xdr:rowOff>
    </xdr:from>
    <xdr:ext cx="534377" cy="259045"/>
    <xdr:sp macro="" textlink="">
      <xdr:nvSpPr>
        <xdr:cNvPr id="148" name="テキスト ボックス 147"/>
        <xdr:cNvSpPr txBox="1"/>
      </xdr:nvSpPr>
      <xdr:spPr>
        <a:xfrm>
          <a:off x="863111" y="101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39356</xdr:rowOff>
    </xdr:from>
    <xdr:to>
      <xdr:col>24</xdr:col>
      <xdr:colOff>63500</xdr:colOff>
      <xdr:row>75</xdr:row>
      <xdr:rowOff>111103</xdr:rowOff>
    </xdr:to>
    <xdr:cxnSp macro="">
      <xdr:nvCxnSpPr>
        <xdr:cNvPr id="180" name="直線コネクタ 179"/>
        <xdr:cNvCxnSpPr/>
      </xdr:nvCxnSpPr>
      <xdr:spPr>
        <a:xfrm flipV="1">
          <a:off x="3797300" y="12898106"/>
          <a:ext cx="838200" cy="7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111103</xdr:rowOff>
    </xdr:from>
    <xdr:to>
      <xdr:col>19</xdr:col>
      <xdr:colOff>177800</xdr:colOff>
      <xdr:row>75</xdr:row>
      <xdr:rowOff>130632</xdr:rowOff>
    </xdr:to>
    <xdr:cxnSp macro="">
      <xdr:nvCxnSpPr>
        <xdr:cNvPr id="183" name="直線コネクタ 182"/>
        <xdr:cNvCxnSpPr/>
      </xdr:nvCxnSpPr>
      <xdr:spPr>
        <a:xfrm flipV="1">
          <a:off x="2908300" y="12969853"/>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130632</xdr:rowOff>
    </xdr:from>
    <xdr:to>
      <xdr:col>15</xdr:col>
      <xdr:colOff>50800</xdr:colOff>
      <xdr:row>76</xdr:row>
      <xdr:rowOff>58731</xdr:rowOff>
    </xdr:to>
    <xdr:cxnSp macro="">
      <xdr:nvCxnSpPr>
        <xdr:cNvPr id="186" name="直線コネクタ 185"/>
        <xdr:cNvCxnSpPr/>
      </xdr:nvCxnSpPr>
      <xdr:spPr>
        <a:xfrm flipV="1">
          <a:off x="2019300" y="12989382"/>
          <a:ext cx="889000" cy="9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58731</xdr:rowOff>
    </xdr:from>
    <xdr:to>
      <xdr:col>10</xdr:col>
      <xdr:colOff>114300</xdr:colOff>
      <xdr:row>76</xdr:row>
      <xdr:rowOff>157411</xdr:rowOff>
    </xdr:to>
    <xdr:cxnSp macro="">
      <xdr:nvCxnSpPr>
        <xdr:cNvPr id="189" name="直線コネクタ 188"/>
        <xdr:cNvCxnSpPr/>
      </xdr:nvCxnSpPr>
      <xdr:spPr>
        <a:xfrm flipV="1">
          <a:off x="1130300" y="13088931"/>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160006</xdr:rowOff>
    </xdr:from>
    <xdr:to>
      <xdr:col>24</xdr:col>
      <xdr:colOff>114300</xdr:colOff>
      <xdr:row>75</xdr:row>
      <xdr:rowOff>90156</xdr:rowOff>
    </xdr:to>
    <xdr:sp macro="" textlink="">
      <xdr:nvSpPr>
        <xdr:cNvPr id="199" name="楕円 198"/>
        <xdr:cNvSpPr/>
      </xdr:nvSpPr>
      <xdr:spPr>
        <a:xfrm>
          <a:off x="4584700" y="128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11433</xdr:rowOff>
    </xdr:from>
    <xdr:ext cx="599010" cy="259045"/>
    <xdr:sp macro="" textlink="">
      <xdr:nvSpPr>
        <xdr:cNvPr id="200" name="民生費該当値テキスト"/>
        <xdr:cNvSpPr txBox="1"/>
      </xdr:nvSpPr>
      <xdr:spPr>
        <a:xfrm>
          <a:off x="4686300" y="1269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60303</xdr:rowOff>
    </xdr:from>
    <xdr:to>
      <xdr:col>20</xdr:col>
      <xdr:colOff>38100</xdr:colOff>
      <xdr:row>75</xdr:row>
      <xdr:rowOff>161903</xdr:rowOff>
    </xdr:to>
    <xdr:sp macro="" textlink="">
      <xdr:nvSpPr>
        <xdr:cNvPr id="201" name="楕円 200"/>
        <xdr:cNvSpPr/>
      </xdr:nvSpPr>
      <xdr:spPr>
        <a:xfrm>
          <a:off x="3746500" y="129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6980</xdr:rowOff>
    </xdr:from>
    <xdr:ext cx="599010" cy="259045"/>
    <xdr:sp macro="" textlink="">
      <xdr:nvSpPr>
        <xdr:cNvPr id="202" name="テキスト ボックス 201"/>
        <xdr:cNvSpPr txBox="1"/>
      </xdr:nvSpPr>
      <xdr:spPr>
        <a:xfrm>
          <a:off x="3497795" y="1269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79832</xdr:rowOff>
    </xdr:from>
    <xdr:to>
      <xdr:col>15</xdr:col>
      <xdr:colOff>101600</xdr:colOff>
      <xdr:row>76</xdr:row>
      <xdr:rowOff>9982</xdr:rowOff>
    </xdr:to>
    <xdr:sp macro="" textlink="">
      <xdr:nvSpPr>
        <xdr:cNvPr id="203" name="楕円 202"/>
        <xdr:cNvSpPr/>
      </xdr:nvSpPr>
      <xdr:spPr>
        <a:xfrm>
          <a:off x="2857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26509</xdr:rowOff>
    </xdr:from>
    <xdr:ext cx="599010" cy="259045"/>
    <xdr:sp macro="" textlink="">
      <xdr:nvSpPr>
        <xdr:cNvPr id="204" name="テキスト ボックス 203"/>
        <xdr:cNvSpPr txBox="1"/>
      </xdr:nvSpPr>
      <xdr:spPr>
        <a:xfrm>
          <a:off x="2608795" y="1271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7931</xdr:rowOff>
    </xdr:from>
    <xdr:to>
      <xdr:col>10</xdr:col>
      <xdr:colOff>165100</xdr:colOff>
      <xdr:row>76</xdr:row>
      <xdr:rowOff>109531</xdr:rowOff>
    </xdr:to>
    <xdr:sp macro="" textlink="">
      <xdr:nvSpPr>
        <xdr:cNvPr id="205" name="楕円 204"/>
        <xdr:cNvSpPr/>
      </xdr:nvSpPr>
      <xdr:spPr>
        <a:xfrm>
          <a:off x="1968500" y="130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126059</xdr:rowOff>
    </xdr:from>
    <xdr:ext cx="599010" cy="259045"/>
    <xdr:sp macro="" textlink="">
      <xdr:nvSpPr>
        <xdr:cNvPr id="206" name="テキスト ボックス 205"/>
        <xdr:cNvSpPr txBox="1"/>
      </xdr:nvSpPr>
      <xdr:spPr>
        <a:xfrm>
          <a:off x="1719795" y="1281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106611</xdr:rowOff>
    </xdr:from>
    <xdr:to>
      <xdr:col>6</xdr:col>
      <xdr:colOff>38100</xdr:colOff>
      <xdr:row>77</xdr:row>
      <xdr:rowOff>36761</xdr:rowOff>
    </xdr:to>
    <xdr:sp macro="" textlink="">
      <xdr:nvSpPr>
        <xdr:cNvPr id="207" name="楕円 206"/>
        <xdr:cNvSpPr/>
      </xdr:nvSpPr>
      <xdr:spPr>
        <a:xfrm>
          <a:off x="1079500" y="131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27888</xdr:rowOff>
    </xdr:from>
    <xdr:ext cx="599010" cy="259045"/>
    <xdr:sp macro="" textlink="">
      <xdr:nvSpPr>
        <xdr:cNvPr id="208" name="テキスト ボックス 207"/>
        <xdr:cNvSpPr txBox="1"/>
      </xdr:nvSpPr>
      <xdr:spPr>
        <a:xfrm>
          <a:off x="830795" y="132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126637</xdr:rowOff>
    </xdr:from>
    <xdr:to>
      <xdr:col>24</xdr:col>
      <xdr:colOff>63500</xdr:colOff>
      <xdr:row>98</xdr:row>
      <xdr:rowOff>156894</xdr:rowOff>
    </xdr:to>
    <xdr:cxnSp macro="">
      <xdr:nvCxnSpPr>
        <xdr:cNvPr id="240" name="直線コネクタ 239"/>
        <xdr:cNvCxnSpPr/>
      </xdr:nvCxnSpPr>
      <xdr:spPr>
        <a:xfrm>
          <a:off x="3797300" y="16928737"/>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114112</xdr:rowOff>
    </xdr:from>
    <xdr:to>
      <xdr:col>19</xdr:col>
      <xdr:colOff>177800</xdr:colOff>
      <xdr:row>98</xdr:row>
      <xdr:rowOff>126637</xdr:rowOff>
    </xdr:to>
    <xdr:cxnSp macro="">
      <xdr:nvCxnSpPr>
        <xdr:cNvPr id="243" name="直線コネクタ 242"/>
        <xdr:cNvCxnSpPr/>
      </xdr:nvCxnSpPr>
      <xdr:spPr>
        <a:xfrm>
          <a:off x="2908300" y="16916212"/>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114112</xdr:rowOff>
    </xdr:from>
    <xdr:to>
      <xdr:col>15</xdr:col>
      <xdr:colOff>50800</xdr:colOff>
      <xdr:row>98</xdr:row>
      <xdr:rowOff>130964</xdr:rowOff>
    </xdr:to>
    <xdr:cxnSp macro="">
      <xdr:nvCxnSpPr>
        <xdr:cNvPr id="246" name="直線コネクタ 245"/>
        <xdr:cNvCxnSpPr/>
      </xdr:nvCxnSpPr>
      <xdr:spPr>
        <a:xfrm flipV="1">
          <a:off x="2019300" y="16916212"/>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130964</xdr:rowOff>
    </xdr:from>
    <xdr:to>
      <xdr:col>10</xdr:col>
      <xdr:colOff>114300</xdr:colOff>
      <xdr:row>98</xdr:row>
      <xdr:rowOff>133446</xdr:rowOff>
    </xdr:to>
    <xdr:cxnSp macro="">
      <xdr:nvCxnSpPr>
        <xdr:cNvPr id="249" name="直線コネクタ 248"/>
        <xdr:cNvCxnSpPr/>
      </xdr:nvCxnSpPr>
      <xdr:spPr>
        <a:xfrm flipV="1">
          <a:off x="1130300" y="1693306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106094</xdr:rowOff>
    </xdr:from>
    <xdr:to>
      <xdr:col>24</xdr:col>
      <xdr:colOff>114300</xdr:colOff>
      <xdr:row>99</xdr:row>
      <xdr:rowOff>36244</xdr:rowOff>
    </xdr:to>
    <xdr:sp macro="" textlink="">
      <xdr:nvSpPr>
        <xdr:cNvPr id="259" name="楕円 258"/>
        <xdr:cNvSpPr/>
      </xdr:nvSpPr>
      <xdr:spPr>
        <a:xfrm>
          <a:off x="4584700" y="16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21021</xdr:rowOff>
    </xdr:from>
    <xdr:ext cx="534377" cy="259045"/>
    <xdr:sp macro="" textlink="">
      <xdr:nvSpPr>
        <xdr:cNvPr id="260" name="衛生費該当値テキスト"/>
        <xdr:cNvSpPr txBox="1"/>
      </xdr:nvSpPr>
      <xdr:spPr>
        <a:xfrm>
          <a:off x="4686300" y="168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75837</xdr:rowOff>
    </xdr:from>
    <xdr:to>
      <xdr:col>20</xdr:col>
      <xdr:colOff>38100</xdr:colOff>
      <xdr:row>99</xdr:row>
      <xdr:rowOff>5987</xdr:rowOff>
    </xdr:to>
    <xdr:sp macro="" textlink="">
      <xdr:nvSpPr>
        <xdr:cNvPr id="261" name="楕円 260"/>
        <xdr:cNvSpPr/>
      </xdr:nvSpPr>
      <xdr:spPr>
        <a:xfrm>
          <a:off x="3746500" y="168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168564</xdr:rowOff>
    </xdr:from>
    <xdr:ext cx="534377" cy="259045"/>
    <xdr:sp macro="" textlink="">
      <xdr:nvSpPr>
        <xdr:cNvPr id="262" name="テキスト ボックス 261"/>
        <xdr:cNvSpPr txBox="1"/>
      </xdr:nvSpPr>
      <xdr:spPr>
        <a:xfrm>
          <a:off x="3530111" y="169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63312</xdr:rowOff>
    </xdr:from>
    <xdr:to>
      <xdr:col>15</xdr:col>
      <xdr:colOff>101600</xdr:colOff>
      <xdr:row>98</xdr:row>
      <xdr:rowOff>164912</xdr:rowOff>
    </xdr:to>
    <xdr:sp macro="" textlink="">
      <xdr:nvSpPr>
        <xdr:cNvPr id="263" name="楕円 262"/>
        <xdr:cNvSpPr/>
      </xdr:nvSpPr>
      <xdr:spPr>
        <a:xfrm>
          <a:off x="2857500" y="168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156039</xdr:rowOff>
    </xdr:from>
    <xdr:ext cx="534377" cy="259045"/>
    <xdr:sp macro="" textlink="">
      <xdr:nvSpPr>
        <xdr:cNvPr id="264" name="テキスト ボックス 263"/>
        <xdr:cNvSpPr txBox="1"/>
      </xdr:nvSpPr>
      <xdr:spPr>
        <a:xfrm>
          <a:off x="2641111" y="169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80164</xdr:rowOff>
    </xdr:from>
    <xdr:to>
      <xdr:col>10</xdr:col>
      <xdr:colOff>165100</xdr:colOff>
      <xdr:row>99</xdr:row>
      <xdr:rowOff>10314</xdr:rowOff>
    </xdr:to>
    <xdr:sp macro="" textlink="">
      <xdr:nvSpPr>
        <xdr:cNvPr id="265" name="楕円 264"/>
        <xdr:cNvSpPr/>
      </xdr:nvSpPr>
      <xdr:spPr>
        <a:xfrm>
          <a:off x="1968500" y="168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1441</xdr:rowOff>
    </xdr:from>
    <xdr:ext cx="534377" cy="259045"/>
    <xdr:sp macro="" textlink="">
      <xdr:nvSpPr>
        <xdr:cNvPr id="266" name="テキスト ボックス 265"/>
        <xdr:cNvSpPr txBox="1"/>
      </xdr:nvSpPr>
      <xdr:spPr>
        <a:xfrm>
          <a:off x="1752111" y="169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82646</xdr:rowOff>
    </xdr:from>
    <xdr:to>
      <xdr:col>6</xdr:col>
      <xdr:colOff>38100</xdr:colOff>
      <xdr:row>99</xdr:row>
      <xdr:rowOff>12796</xdr:rowOff>
    </xdr:to>
    <xdr:sp macro="" textlink="">
      <xdr:nvSpPr>
        <xdr:cNvPr id="267" name="楕円 266"/>
        <xdr:cNvSpPr/>
      </xdr:nvSpPr>
      <xdr:spPr>
        <a:xfrm>
          <a:off x="1079500" y="168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3923</xdr:rowOff>
    </xdr:from>
    <xdr:ext cx="534377" cy="259045"/>
    <xdr:sp macro="" textlink="">
      <xdr:nvSpPr>
        <xdr:cNvPr id="268" name="テキスト ボックス 267"/>
        <xdr:cNvSpPr txBox="1"/>
      </xdr:nvSpPr>
      <xdr:spPr>
        <a:xfrm>
          <a:off x="863111" y="169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92021</xdr:rowOff>
    </xdr:from>
    <xdr:to>
      <xdr:col>45</xdr:col>
      <xdr:colOff>177800</xdr:colOff>
      <xdr:row>39</xdr:row>
      <xdr:rowOff>98878</xdr:rowOff>
    </xdr:to>
    <xdr:cxnSp macro="">
      <xdr:nvCxnSpPr>
        <xdr:cNvPr id="305" name="直線コネクタ 304"/>
        <xdr:cNvCxnSpPr/>
      </xdr:nvCxnSpPr>
      <xdr:spPr>
        <a:xfrm>
          <a:off x="7861300" y="677857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88755</xdr:rowOff>
    </xdr:from>
    <xdr:to>
      <xdr:col>41</xdr:col>
      <xdr:colOff>50800</xdr:colOff>
      <xdr:row>39</xdr:row>
      <xdr:rowOff>92021</xdr:rowOff>
    </xdr:to>
    <xdr:cxnSp macro="">
      <xdr:nvCxnSpPr>
        <xdr:cNvPr id="308" name="直線コネクタ 307"/>
        <xdr:cNvCxnSpPr/>
      </xdr:nvCxnSpPr>
      <xdr:spPr>
        <a:xfrm>
          <a:off x="6972300" y="6432405"/>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41221</xdr:rowOff>
    </xdr:from>
    <xdr:to>
      <xdr:col>41</xdr:col>
      <xdr:colOff>101600</xdr:colOff>
      <xdr:row>39</xdr:row>
      <xdr:rowOff>142821</xdr:rowOff>
    </xdr:to>
    <xdr:sp macro="" textlink="">
      <xdr:nvSpPr>
        <xdr:cNvPr id="324" name="楕円 323"/>
        <xdr:cNvSpPr/>
      </xdr:nvSpPr>
      <xdr:spPr>
        <a:xfrm>
          <a:off x="7810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133948</xdr:rowOff>
    </xdr:from>
    <xdr:ext cx="313932" cy="259045"/>
    <xdr:sp macro="" textlink="">
      <xdr:nvSpPr>
        <xdr:cNvPr id="325" name="テキスト ボックス 324"/>
        <xdr:cNvSpPr txBox="1"/>
      </xdr:nvSpPr>
      <xdr:spPr>
        <a:xfrm>
          <a:off x="7704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37955</xdr:rowOff>
    </xdr:from>
    <xdr:to>
      <xdr:col>36</xdr:col>
      <xdr:colOff>165100</xdr:colOff>
      <xdr:row>37</xdr:row>
      <xdr:rowOff>139555</xdr:rowOff>
    </xdr:to>
    <xdr:sp macro="" textlink="">
      <xdr:nvSpPr>
        <xdr:cNvPr id="326" name="楕円 325"/>
        <xdr:cNvSpPr/>
      </xdr:nvSpPr>
      <xdr:spPr>
        <a:xfrm>
          <a:off x="6921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130682</xdr:rowOff>
    </xdr:from>
    <xdr:ext cx="469744" cy="259045"/>
    <xdr:sp macro="" textlink="">
      <xdr:nvSpPr>
        <xdr:cNvPr id="327" name="テキスト ボックス 326"/>
        <xdr:cNvSpPr txBox="1"/>
      </xdr:nvSpPr>
      <xdr:spPr>
        <a:xfrm>
          <a:off x="6737428"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44926</xdr:rowOff>
    </xdr:from>
    <xdr:to>
      <xdr:col>55</xdr:col>
      <xdr:colOff>0</xdr:colOff>
      <xdr:row>56</xdr:row>
      <xdr:rowOff>118516</xdr:rowOff>
    </xdr:to>
    <xdr:cxnSp macro="">
      <xdr:nvCxnSpPr>
        <xdr:cNvPr id="356" name="直線コネクタ 355"/>
        <xdr:cNvCxnSpPr/>
      </xdr:nvCxnSpPr>
      <xdr:spPr>
        <a:xfrm>
          <a:off x="9639300" y="9646126"/>
          <a:ext cx="8382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44926</xdr:rowOff>
    </xdr:from>
    <xdr:to>
      <xdr:col>50</xdr:col>
      <xdr:colOff>114300</xdr:colOff>
      <xdr:row>56</xdr:row>
      <xdr:rowOff>49003</xdr:rowOff>
    </xdr:to>
    <xdr:cxnSp macro="">
      <xdr:nvCxnSpPr>
        <xdr:cNvPr id="359" name="直線コネクタ 358"/>
        <xdr:cNvCxnSpPr/>
      </xdr:nvCxnSpPr>
      <xdr:spPr>
        <a:xfrm flipV="1">
          <a:off x="8750300" y="9646126"/>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46527</xdr:rowOff>
    </xdr:from>
    <xdr:to>
      <xdr:col>45</xdr:col>
      <xdr:colOff>177800</xdr:colOff>
      <xdr:row>56</xdr:row>
      <xdr:rowOff>49003</xdr:rowOff>
    </xdr:to>
    <xdr:cxnSp macro="">
      <xdr:nvCxnSpPr>
        <xdr:cNvPr id="362" name="直線コネクタ 361"/>
        <xdr:cNvCxnSpPr/>
      </xdr:nvCxnSpPr>
      <xdr:spPr>
        <a:xfrm>
          <a:off x="7861300" y="964772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46527</xdr:rowOff>
    </xdr:from>
    <xdr:to>
      <xdr:col>41</xdr:col>
      <xdr:colOff>50800</xdr:colOff>
      <xdr:row>57</xdr:row>
      <xdr:rowOff>24524</xdr:rowOff>
    </xdr:to>
    <xdr:cxnSp macro="">
      <xdr:nvCxnSpPr>
        <xdr:cNvPr id="365" name="直線コネクタ 364"/>
        <xdr:cNvCxnSpPr/>
      </xdr:nvCxnSpPr>
      <xdr:spPr>
        <a:xfrm flipV="1">
          <a:off x="6972300" y="9647727"/>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67" name="テキスト ボックス 366"/>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67716</xdr:rowOff>
    </xdr:from>
    <xdr:to>
      <xdr:col>55</xdr:col>
      <xdr:colOff>50800</xdr:colOff>
      <xdr:row>56</xdr:row>
      <xdr:rowOff>169316</xdr:rowOff>
    </xdr:to>
    <xdr:sp macro="" textlink="">
      <xdr:nvSpPr>
        <xdr:cNvPr id="375" name="楕円 374"/>
        <xdr:cNvSpPr/>
      </xdr:nvSpPr>
      <xdr:spPr>
        <a:xfrm>
          <a:off x="10426700" y="96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90593</xdr:rowOff>
    </xdr:from>
    <xdr:ext cx="534377" cy="259045"/>
    <xdr:sp macro="" textlink="">
      <xdr:nvSpPr>
        <xdr:cNvPr id="376" name="農林水産業費該当値テキスト"/>
        <xdr:cNvSpPr txBox="1"/>
      </xdr:nvSpPr>
      <xdr:spPr>
        <a:xfrm>
          <a:off x="10528300" y="95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165576</xdr:rowOff>
    </xdr:from>
    <xdr:to>
      <xdr:col>50</xdr:col>
      <xdr:colOff>165100</xdr:colOff>
      <xdr:row>56</xdr:row>
      <xdr:rowOff>95726</xdr:rowOff>
    </xdr:to>
    <xdr:sp macro="" textlink="">
      <xdr:nvSpPr>
        <xdr:cNvPr id="377" name="楕円 376"/>
        <xdr:cNvSpPr/>
      </xdr:nvSpPr>
      <xdr:spPr>
        <a:xfrm>
          <a:off x="9588500" y="95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112253</xdr:rowOff>
    </xdr:from>
    <xdr:ext cx="534377" cy="259045"/>
    <xdr:sp macro="" textlink="">
      <xdr:nvSpPr>
        <xdr:cNvPr id="378" name="テキスト ボックス 377"/>
        <xdr:cNvSpPr txBox="1"/>
      </xdr:nvSpPr>
      <xdr:spPr>
        <a:xfrm>
          <a:off x="9372111" y="93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169653</xdr:rowOff>
    </xdr:from>
    <xdr:to>
      <xdr:col>46</xdr:col>
      <xdr:colOff>38100</xdr:colOff>
      <xdr:row>56</xdr:row>
      <xdr:rowOff>99803</xdr:rowOff>
    </xdr:to>
    <xdr:sp macro="" textlink="">
      <xdr:nvSpPr>
        <xdr:cNvPr id="379" name="楕円 378"/>
        <xdr:cNvSpPr/>
      </xdr:nvSpPr>
      <xdr:spPr>
        <a:xfrm>
          <a:off x="86995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116330</xdr:rowOff>
    </xdr:from>
    <xdr:ext cx="534377" cy="259045"/>
    <xdr:sp macro="" textlink="">
      <xdr:nvSpPr>
        <xdr:cNvPr id="380" name="テキスト ボックス 379"/>
        <xdr:cNvSpPr txBox="1"/>
      </xdr:nvSpPr>
      <xdr:spPr>
        <a:xfrm>
          <a:off x="8483111" y="9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167177</xdr:rowOff>
    </xdr:from>
    <xdr:to>
      <xdr:col>41</xdr:col>
      <xdr:colOff>101600</xdr:colOff>
      <xdr:row>56</xdr:row>
      <xdr:rowOff>97327</xdr:rowOff>
    </xdr:to>
    <xdr:sp macro="" textlink="">
      <xdr:nvSpPr>
        <xdr:cNvPr id="381" name="楕円 380"/>
        <xdr:cNvSpPr/>
      </xdr:nvSpPr>
      <xdr:spPr>
        <a:xfrm>
          <a:off x="7810500" y="95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88454</xdr:rowOff>
    </xdr:from>
    <xdr:ext cx="534377" cy="259045"/>
    <xdr:sp macro="" textlink="">
      <xdr:nvSpPr>
        <xdr:cNvPr id="382" name="テキスト ボックス 381"/>
        <xdr:cNvSpPr txBox="1"/>
      </xdr:nvSpPr>
      <xdr:spPr>
        <a:xfrm>
          <a:off x="7594111" y="968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145174</xdr:rowOff>
    </xdr:from>
    <xdr:to>
      <xdr:col>36</xdr:col>
      <xdr:colOff>165100</xdr:colOff>
      <xdr:row>57</xdr:row>
      <xdr:rowOff>75324</xdr:rowOff>
    </xdr:to>
    <xdr:sp macro="" textlink="">
      <xdr:nvSpPr>
        <xdr:cNvPr id="383" name="楕円 382"/>
        <xdr:cNvSpPr/>
      </xdr:nvSpPr>
      <xdr:spPr>
        <a:xfrm>
          <a:off x="6921500" y="97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66451</xdr:rowOff>
    </xdr:from>
    <xdr:ext cx="534377" cy="259045"/>
    <xdr:sp macro="" textlink="">
      <xdr:nvSpPr>
        <xdr:cNvPr id="384" name="テキスト ボックス 383"/>
        <xdr:cNvSpPr txBox="1"/>
      </xdr:nvSpPr>
      <xdr:spPr>
        <a:xfrm>
          <a:off x="6705111" y="98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18562</xdr:rowOff>
    </xdr:from>
    <xdr:to>
      <xdr:col>55</xdr:col>
      <xdr:colOff>0</xdr:colOff>
      <xdr:row>79</xdr:row>
      <xdr:rowOff>27896</xdr:rowOff>
    </xdr:to>
    <xdr:cxnSp macro="">
      <xdr:nvCxnSpPr>
        <xdr:cNvPr id="413" name="直線コネクタ 412"/>
        <xdr:cNvCxnSpPr/>
      </xdr:nvCxnSpPr>
      <xdr:spPr>
        <a:xfrm flipV="1">
          <a:off x="9639300" y="13563112"/>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26924</xdr:rowOff>
    </xdr:from>
    <xdr:to>
      <xdr:col>50</xdr:col>
      <xdr:colOff>114300</xdr:colOff>
      <xdr:row>79</xdr:row>
      <xdr:rowOff>27896</xdr:rowOff>
    </xdr:to>
    <xdr:cxnSp macro="">
      <xdr:nvCxnSpPr>
        <xdr:cNvPr id="416" name="直線コネクタ 415"/>
        <xdr:cNvCxnSpPr/>
      </xdr:nvCxnSpPr>
      <xdr:spPr>
        <a:xfrm>
          <a:off x="8750300" y="13571474"/>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155969</xdr:rowOff>
    </xdr:from>
    <xdr:to>
      <xdr:col>45</xdr:col>
      <xdr:colOff>177800</xdr:colOff>
      <xdr:row>79</xdr:row>
      <xdr:rowOff>26924</xdr:rowOff>
    </xdr:to>
    <xdr:cxnSp macro="">
      <xdr:nvCxnSpPr>
        <xdr:cNvPr id="419" name="直線コネクタ 418"/>
        <xdr:cNvCxnSpPr/>
      </xdr:nvCxnSpPr>
      <xdr:spPr>
        <a:xfrm>
          <a:off x="7861300" y="13529069"/>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155969</xdr:rowOff>
    </xdr:from>
    <xdr:to>
      <xdr:col>41</xdr:col>
      <xdr:colOff>50800</xdr:colOff>
      <xdr:row>79</xdr:row>
      <xdr:rowOff>22010</xdr:rowOff>
    </xdr:to>
    <xdr:cxnSp macro="">
      <xdr:nvCxnSpPr>
        <xdr:cNvPr id="422" name="直線コネクタ 421"/>
        <xdr:cNvCxnSpPr/>
      </xdr:nvCxnSpPr>
      <xdr:spPr>
        <a:xfrm flipV="1">
          <a:off x="6972300" y="1352906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139212</xdr:rowOff>
    </xdr:from>
    <xdr:to>
      <xdr:col>55</xdr:col>
      <xdr:colOff>50800</xdr:colOff>
      <xdr:row>79</xdr:row>
      <xdr:rowOff>69362</xdr:rowOff>
    </xdr:to>
    <xdr:sp macro="" textlink="">
      <xdr:nvSpPr>
        <xdr:cNvPr id="432" name="楕円 431"/>
        <xdr:cNvSpPr/>
      </xdr:nvSpPr>
      <xdr:spPr>
        <a:xfrm>
          <a:off x="10426700" y="135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54139</xdr:rowOff>
    </xdr:from>
    <xdr:ext cx="469744" cy="259045"/>
    <xdr:sp macro="" textlink="">
      <xdr:nvSpPr>
        <xdr:cNvPr id="433" name="商工費該当値テキスト"/>
        <xdr:cNvSpPr txBox="1"/>
      </xdr:nvSpPr>
      <xdr:spPr>
        <a:xfrm>
          <a:off x="10528300" y="1342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148546</xdr:rowOff>
    </xdr:from>
    <xdr:to>
      <xdr:col>50</xdr:col>
      <xdr:colOff>165100</xdr:colOff>
      <xdr:row>79</xdr:row>
      <xdr:rowOff>78696</xdr:rowOff>
    </xdr:to>
    <xdr:sp macro="" textlink="">
      <xdr:nvSpPr>
        <xdr:cNvPr id="434" name="楕円 433"/>
        <xdr:cNvSpPr/>
      </xdr:nvSpPr>
      <xdr:spPr>
        <a:xfrm>
          <a:off x="9588500" y="13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69823</xdr:rowOff>
    </xdr:from>
    <xdr:ext cx="378565" cy="259045"/>
    <xdr:sp macro="" textlink="">
      <xdr:nvSpPr>
        <xdr:cNvPr id="435" name="テキスト ボックス 434"/>
        <xdr:cNvSpPr txBox="1"/>
      </xdr:nvSpPr>
      <xdr:spPr>
        <a:xfrm>
          <a:off x="9450017" y="1361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147574</xdr:rowOff>
    </xdr:from>
    <xdr:to>
      <xdr:col>46</xdr:col>
      <xdr:colOff>38100</xdr:colOff>
      <xdr:row>79</xdr:row>
      <xdr:rowOff>77724</xdr:rowOff>
    </xdr:to>
    <xdr:sp macro="" textlink="">
      <xdr:nvSpPr>
        <xdr:cNvPr id="436" name="楕円 435"/>
        <xdr:cNvSpPr/>
      </xdr:nvSpPr>
      <xdr:spPr>
        <a:xfrm>
          <a:off x="8699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68851</xdr:rowOff>
    </xdr:from>
    <xdr:ext cx="378565" cy="259045"/>
    <xdr:sp macro="" textlink="">
      <xdr:nvSpPr>
        <xdr:cNvPr id="437" name="テキスト ボックス 436"/>
        <xdr:cNvSpPr txBox="1"/>
      </xdr:nvSpPr>
      <xdr:spPr>
        <a:xfrm>
          <a:off x="8561017" y="136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105169</xdr:rowOff>
    </xdr:from>
    <xdr:to>
      <xdr:col>41</xdr:col>
      <xdr:colOff>101600</xdr:colOff>
      <xdr:row>79</xdr:row>
      <xdr:rowOff>35319</xdr:rowOff>
    </xdr:to>
    <xdr:sp macro="" textlink="">
      <xdr:nvSpPr>
        <xdr:cNvPr id="438" name="楕円 437"/>
        <xdr:cNvSpPr/>
      </xdr:nvSpPr>
      <xdr:spPr>
        <a:xfrm>
          <a:off x="7810500" y="13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26446</xdr:rowOff>
    </xdr:from>
    <xdr:ext cx="469744" cy="259045"/>
    <xdr:sp macro="" textlink="">
      <xdr:nvSpPr>
        <xdr:cNvPr id="439" name="テキスト ボックス 438"/>
        <xdr:cNvSpPr txBox="1"/>
      </xdr:nvSpPr>
      <xdr:spPr>
        <a:xfrm>
          <a:off x="7626428" y="135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142660</xdr:rowOff>
    </xdr:from>
    <xdr:to>
      <xdr:col>36</xdr:col>
      <xdr:colOff>165100</xdr:colOff>
      <xdr:row>79</xdr:row>
      <xdr:rowOff>72810</xdr:rowOff>
    </xdr:to>
    <xdr:sp macro="" textlink="">
      <xdr:nvSpPr>
        <xdr:cNvPr id="440" name="楕円 439"/>
        <xdr:cNvSpPr/>
      </xdr:nvSpPr>
      <xdr:spPr>
        <a:xfrm>
          <a:off x="6921500" y="13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63937</xdr:rowOff>
    </xdr:from>
    <xdr:ext cx="469744" cy="259045"/>
    <xdr:sp macro="" textlink="">
      <xdr:nvSpPr>
        <xdr:cNvPr id="441" name="テキスト ボックス 440"/>
        <xdr:cNvSpPr txBox="1"/>
      </xdr:nvSpPr>
      <xdr:spPr>
        <a:xfrm>
          <a:off x="6737428" y="13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33488</xdr:rowOff>
    </xdr:from>
    <xdr:to>
      <xdr:col>55</xdr:col>
      <xdr:colOff>0</xdr:colOff>
      <xdr:row>97</xdr:row>
      <xdr:rowOff>98296</xdr:rowOff>
    </xdr:to>
    <xdr:cxnSp macro="">
      <xdr:nvCxnSpPr>
        <xdr:cNvPr id="468" name="直線コネクタ 467"/>
        <xdr:cNvCxnSpPr/>
      </xdr:nvCxnSpPr>
      <xdr:spPr>
        <a:xfrm>
          <a:off x="9639300" y="16664138"/>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33488</xdr:rowOff>
    </xdr:from>
    <xdr:to>
      <xdr:col>50</xdr:col>
      <xdr:colOff>114300</xdr:colOff>
      <xdr:row>97</xdr:row>
      <xdr:rowOff>101578</xdr:rowOff>
    </xdr:to>
    <xdr:cxnSp macro="">
      <xdr:nvCxnSpPr>
        <xdr:cNvPr id="471" name="直線コネクタ 470"/>
        <xdr:cNvCxnSpPr/>
      </xdr:nvCxnSpPr>
      <xdr:spPr>
        <a:xfrm flipV="1">
          <a:off x="8750300" y="16664138"/>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85869</xdr:rowOff>
    </xdr:from>
    <xdr:to>
      <xdr:col>45</xdr:col>
      <xdr:colOff>177800</xdr:colOff>
      <xdr:row>97</xdr:row>
      <xdr:rowOff>101578</xdr:rowOff>
    </xdr:to>
    <xdr:cxnSp macro="">
      <xdr:nvCxnSpPr>
        <xdr:cNvPr id="474" name="直線コネクタ 473"/>
        <xdr:cNvCxnSpPr/>
      </xdr:nvCxnSpPr>
      <xdr:spPr>
        <a:xfrm>
          <a:off x="7861300" y="16716519"/>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85869</xdr:rowOff>
    </xdr:from>
    <xdr:to>
      <xdr:col>41</xdr:col>
      <xdr:colOff>50800</xdr:colOff>
      <xdr:row>97</xdr:row>
      <xdr:rowOff>89057</xdr:rowOff>
    </xdr:to>
    <xdr:cxnSp macro="">
      <xdr:nvCxnSpPr>
        <xdr:cNvPr id="477" name="直線コネクタ 476"/>
        <xdr:cNvCxnSpPr/>
      </xdr:nvCxnSpPr>
      <xdr:spPr>
        <a:xfrm flipV="1">
          <a:off x="6972300" y="16716519"/>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141967</xdr:rowOff>
    </xdr:from>
    <xdr:ext cx="534377" cy="259045"/>
    <xdr:sp macro="" textlink="">
      <xdr:nvSpPr>
        <xdr:cNvPr id="479" name="テキスト ボックス 478"/>
        <xdr:cNvSpPr txBox="1"/>
      </xdr:nvSpPr>
      <xdr:spPr>
        <a:xfrm>
          <a:off x="7594111" y="164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47496</xdr:rowOff>
    </xdr:from>
    <xdr:to>
      <xdr:col>55</xdr:col>
      <xdr:colOff>50800</xdr:colOff>
      <xdr:row>97</xdr:row>
      <xdr:rowOff>149096</xdr:rowOff>
    </xdr:to>
    <xdr:sp macro="" textlink="">
      <xdr:nvSpPr>
        <xdr:cNvPr id="487" name="楕円 486"/>
        <xdr:cNvSpPr/>
      </xdr:nvSpPr>
      <xdr:spPr>
        <a:xfrm>
          <a:off x="10426700" y="166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25923</xdr:rowOff>
    </xdr:from>
    <xdr:ext cx="534377" cy="259045"/>
    <xdr:sp macro="" textlink="">
      <xdr:nvSpPr>
        <xdr:cNvPr id="488" name="土木費該当値テキスト"/>
        <xdr:cNvSpPr txBox="1"/>
      </xdr:nvSpPr>
      <xdr:spPr>
        <a:xfrm>
          <a:off x="10528300" y="166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154138</xdr:rowOff>
    </xdr:from>
    <xdr:to>
      <xdr:col>50</xdr:col>
      <xdr:colOff>165100</xdr:colOff>
      <xdr:row>97</xdr:row>
      <xdr:rowOff>84288</xdr:rowOff>
    </xdr:to>
    <xdr:sp macro="" textlink="">
      <xdr:nvSpPr>
        <xdr:cNvPr id="489" name="楕円 488"/>
        <xdr:cNvSpPr/>
      </xdr:nvSpPr>
      <xdr:spPr>
        <a:xfrm>
          <a:off x="9588500" y="166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100815</xdr:rowOff>
    </xdr:from>
    <xdr:ext cx="534377" cy="259045"/>
    <xdr:sp macro="" textlink="">
      <xdr:nvSpPr>
        <xdr:cNvPr id="490" name="テキスト ボックス 489"/>
        <xdr:cNvSpPr txBox="1"/>
      </xdr:nvSpPr>
      <xdr:spPr>
        <a:xfrm>
          <a:off x="9372111" y="1638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50778</xdr:rowOff>
    </xdr:from>
    <xdr:to>
      <xdr:col>46</xdr:col>
      <xdr:colOff>38100</xdr:colOff>
      <xdr:row>97</xdr:row>
      <xdr:rowOff>152378</xdr:rowOff>
    </xdr:to>
    <xdr:sp macro="" textlink="">
      <xdr:nvSpPr>
        <xdr:cNvPr id="491" name="楕円 490"/>
        <xdr:cNvSpPr/>
      </xdr:nvSpPr>
      <xdr:spPr>
        <a:xfrm>
          <a:off x="8699500" y="166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143505</xdr:rowOff>
    </xdr:from>
    <xdr:ext cx="534377" cy="259045"/>
    <xdr:sp macro="" textlink="">
      <xdr:nvSpPr>
        <xdr:cNvPr id="492" name="テキスト ボックス 491"/>
        <xdr:cNvSpPr txBox="1"/>
      </xdr:nvSpPr>
      <xdr:spPr>
        <a:xfrm>
          <a:off x="8483111" y="167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35069</xdr:rowOff>
    </xdr:from>
    <xdr:to>
      <xdr:col>41</xdr:col>
      <xdr:colOff>101600</xdr:colOff>
      <xdr:row>97</xdr:row>
      <xdr:rowOff>136669</xdr:rowOff>
    </xdr:to>
    <xdr:sp macro="" textlink="">
      <xdr:nvSpPr>
        <xdr:cNvPr id="493" name="楕円 492"/>
        <xdr:cNvSpPr/>
      </xdr:nvSpPr>
      <xdr:spPr>
        <a:xfrm>
          <a:off x="7810500" y="166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127796</xdr:rowOff>
    </xdr:from>
    <xdr:ext cx="534377" cy="259045"/>
    <xdr:sp macro="" textlink="">
      <xdr:nvSpPr>
        <xdr:cNvPr id="494" name="テキスト ボックス 493"/>
        <xdr:cNvSpPr txBox="1"/>
      </xdr:nvSpPr>
      <xdr:spPr>
        <a:xfrm>
          <a:off x="7594111" y="167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38257</xdr:rowOff>
    </xdr:from>
    <xdr:to>
      <xdr:col>36</xdr:col>
      <xdr:colOff>165100</xdr:colOff>
      <xdr:row>97</xdr:row>
      <xdr:rowOff>139857</xdr:rowOff>
    </xdr:to>
    <xdr:sp macro="" textlink="">
      <xdr:nvSpPr>
        <xdr:cNvPr id="495" name="楕円 494"/>
        <xdr:cNvSpPr/>
      </xdr:nvSpPr>
      <xdr:spPr>
        <a:xfrm>
          <a:off x="6921500" y="16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130984</xdr:rowOff>
    </xdr:from>
    <xdr:ext cx="534377" cy="259045"/>
    <xdr:sp macro="" textlink="">
      <xdr:nvSpPr>
        <xdr:cNvPr id="496" name="テキスト ボックス 495"/>
        <xdr:cNvSpPr txBox="1"/>
      </xdr:nvSpPr>
      <xdr:spPr>
        <a:xfrm>
          <a:off x="6705111" y="1676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135166</xdr:rowOff>
    </xdr:from>
    <xdr:to>
      <xdr:col>85</xdr:col>
      <xdr:colOff>127000</xdr:colOff>
      <xdr:row>37</xdr:row>
      <xdr:rowOff>150292</xdr:rowOff>
    </xdr:to>
    <xdr:cxnSp macro="">
      <xdr:nvCxnSpPr>
        <xdr:cNvPr id="525" name="直線コネクタ 524"/>
        <xdr:cNvCxnSpPr/>
      </xdr:nvCxnSpPr>
      <xdr:spPr>
        <a:xfrm flipV="1">
          <a:off x="15481300" y="6478816"/>
          <a:ext cx="8382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150292</xdr:rowOff>
    </xdr:from>
    <xdr:to>
      <xdr:col>81</xdr:col>
      <xdr:colOff>50800</xdr:colOff>
      <xdr:row>38</xdr:row>
      <xdr:rowOff>6941</xdr:rowOff>
    </xdr:to>
    <xdr:cxnSp macro="">
      <xdr:nvCxnSpPr>
        <xdr:cNvPr id="528" name="直線コネクタ 527"/>
        <xdr:cNvCxnSpPr/>
      </xdr:nvCxnSpPr>
      <xdr:spPr>
        <a:xfrm flipV="1">
          <a:off x="14592300" y="6493942"/>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114840</xdr:rowOff>
    </xdr:from>
    <xdr:to>
      <xdr:col>76</xdr:col>
      <xdr:colOff>114300</xdr:colOff>
      <xdr:row>38</xdr:row>
      <xdr:rowOff>6941</xdr:rowOff>
    </xdr:to>
    <xdr:cxnSp macro="">
      <xdr:nvCxnSpPr>
        <xdr:cNvPr id="531" name="直線コネクタ 530"/>
        <xdr:cNvCxnSpPr/>
      </xdr:nvCxnSpPr>
      <xdr:spPr>
        <a:xfrm>
          <a:off x="13703300" y="6458490"/>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114840</xdr:rowOff>
    </xdr:from>
    <xdr:to>
      <xdr:col>71</xdr:col>
      <xdr:colOff>177800</xdr:colOff>
      <xdr:row>37</xdr:row>
      <xdr:rowOff>157283</xdr:rowOff>
    </xdr:to>
    <xdr:cxnSp macro="">
      <xdr:nvCxnSpPr>
        <xdr:cNvPr id="534" name="直線コネクタ 533"/>
        <xdr:cNvCxnSpPr/>
      </xdr:nvCxnSpPr>
      <xdr:spPr>
        <a:xfrm flipV="1">
          <a:off x="12814300" y="645849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115454</xdr:rowOff>
    </xdr:from>
    <xdr:ext cx="534377" cy="259045"/>
    <xdr:sp macro="" textlink="">
      <xdr:nvSpPr>
        <xdr:cNvPr id="536" name="テキスト ボックス 535"/>
        <xdr:cNvSpPr txBox="1"/>
      </xdr:nvSpPr>
      <xdr:spPr>
        <a:xfrm>
          <a:off x="13436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84366</xdr:rowOff>
    </xdr:from>
    <xdr:to>
      <xdr:col>85</xdr:col>
      <xdr:colOff>177800</xdr:colOff>
      <xdr:row>38</xdr:row>
      <xdr:rowOff>14516</xdr:rowOff>
    </xdr:to>
    <xdr:sp macro="" textlink="">
      <xdr:nvSpPr>
        <xdr:cNvPr id="544" name="楕円 543"/>
        <xdr:cNvSpPr/>
      </xdr:nvSpPr>
      <xdr:spPr>
        <a:xfrm>
          <a:off x="16268700" y="64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170743</xdr:rowOff>
    </xdr:from>
    <xdr:ext cx="534377" cy="259045"/>
    <xdr:sp macro="" textlink="">
      <xdr:nvSpPr>
        <xdr:cNvPr id="545" name="消防費該当値テキスト"/>
        <xdr:cNvSpPr txBox="1"/>
      </xdr:nvSpPr>
      <xdr:spPr>
        <a:xfrm>
          <a:off x="16370300" y="63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99492</xdr:rowOff>
    </xdr:from>
    <xdr:to>
      <xdr:col>81</xdr:col>
      <xdr:colOff>101600</xdr:colOff>
      <xdr:row>38</xdr:row>
      <xdr:rowOff>29642</xdr:rowOff>
    </xdr:to>
    <xdr:sp macro="" textlink="">
      <xdr:nvSpPr>
        <xdr:cNvPr id="546" name="楕円 545"/>
        <xdr:cNvSpPr/>
      </xdr:nvSpPr>
      <xdr:spPr>
        <a:xfrm>
          <a:off x="15430500" y="64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20769</xdr:rowOff>
    </xdr:from>
    <xdr:ext cx="534377" cy="259045"/>
    <xdr:sp macro="" textlink="">
      <xdr:nvSpPr>
        <xdr:cNvPr id="547" name="テキスト ボックス 546"/>
        <xdr:cNvSpPr txBox="1"/>
      </xdr:nvSpPr>
      <xdr:spPr>
        <a:xfrm>
          <a:off x="15214111" y="65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127591</xdr:rowOff>
    </xdr:from>
    <xdr:to>
      <xdr:col>76</xdr:col>
      <xdr:colOff>165100</xdr:colOff>
      <xdr:row>38</xdr:row>
      <xdr:rowOff>57741</xdr:rowOff>
    </xdr:to>
    <xdr:sp macro="" textlink="">
      <xdr:nvSpPr>
        <xdr:cNvPr id="548" name="楕円 547"/>
        <xdr:cNvSpPr/>
      </xdr:nvSpPr>
      <xdr:spPr>
        <a:xfrm>
          <a:off x="14541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48868</xdr:rowOff>
    </xdr:from>
    <xdr:ext cx="534377" cy="259045"/>
    <xdr:sp macro="" textlink="">
      <xdr:nvSpPr>
        <xdr:cNvPr id="549" name="テキスト ボックス 548"/>
        <xdr:cNvSpPr txBox="1"/>
      </xdr:nvSpPr>
      <xdr:spPr>
        <a:xfrm>
          <a:off x="14325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64040</xdr:rowOff>
    </xdr:from>
    <xdr:to>
      <xdr:col>72</xdr:col>
      <xdr:colOff>38100</xdr:colOff>
      <xdr:row>37</xdr:row>
      <xdr:rowOff>165640</xdr:rowOff>
    </xdr:to>
    <xdr:sp macro="" textlink="">
      <xdr:nvSpPr>
        <xdr:cNvPr id="550" name="楕円 549"/>
        <xdr:cNvSpPr/>
      </xdr:nvSpPr>
      <xdr:spPr>
        <a:xfrm>
          <a:off x="13652500" y="64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156767</xdr:rowOff>
    </xdr:from>
    <xdr:ext cx="534377" cy="259045"/>
    <xdr:sp macro="" textlink="">
      <xdr:nvSpPr>
        <xdr:cNvPr id="551" name="テキスト ボックス 550"/>
        <xdr:cNvSpPr txBox="1"/>
      </xdr:nvSpPr>
      <xdr:spPr>
        <a:xfrm>
          <a:off x="13436111" y="65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106483</xdr:rowOff>
    </xdr:from>
    <xdr:to>
      <xdr:col>67</xdr:col>
      <xdr:colOff>101600</xdr:colOff>
      <xdr:row>38</xdr:row>
      <xdr:rowOff>36633</xdr:rowOff>
    </xdr:to>
    <xdr:sp macro="" textlink="">
      <xdr:nvSpPr>
        <xdr:cNvPr id="552" name="楕円 551"/>
        <xdr:cNvSpPr/>
      </xdr:nvSpPr>
      <xdr:spPr>
        <a:xfrm>
          <a:off x="12763500" y="64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27760</xdr:rowOff>
    </xdr:from>
    <xdr:ext cx="534377" cy="259045"/>
    <xdr:sp macro="" textlink="">
      <xdr:nvSpPr>
        <xdr:cNvPr id="553" name="テキスト ボックス 552"/>
        <xdr:cNvSpPr txBox="1"/>
      </xdr:nvSpPr>
      <xdr:spPr>
        <a:xfrm>
          <a:off x="12547111" y="654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116918</xdr:rowOff>
    </xdr:from>
    <xdr:to>
      <xdr:col>85</xdr:col>
      <xdr:colOff>127000</xdr:colOff>
      <xdr:row>57</xdr:row>
      <xdr:rowOff>133331</xdr:rowOff>
    </xdr:to>
    <xdr:cxnSp macro="">
      <xdr:nvCxnSpPr>
        <xdr:cNvPr id="580" name="直線コネクタ 579"/>
        <xdr:cNvCxnSpPr/>
      </xdr:nvCxnSpPr>
      <xdr:spPr>
        <a:xfrm>
          <a:off x="15481300" y="9889568"/>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75481</xdr:rowOff>
    </xdr:from>
    <xdr:to>
      <xdr:col>81</xdr:col>
      <xdr:colOff>50800</xdr:colOff>
      <xdr:row>57</xdr:row>
      <xdr:rowOff>116918</xdr:rowOff>
    </xdr:to>
    <xdr:cxnSp macro="">
      <xdr:nvCxnSpPr>
        <xdr:cNvPr id="583" name="直線コネクタ 582"/>
        <xdr:cNvCxnSpPr/>
      </xdr:nvCxnSpPr>
      <xdr:spPr>
        <a:xfrm>
          <a:off x="14592300" y="9848131"/>
          <a:ext cx="889000" cy="4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75481</xdr:rowOff>
    </xdr:from>
    <xdr:to>
      <xdr:col>76</xdr:col>
      <xdr:colOff>114300</xdr:colOff>
      <xdr:row>57</xdr:row>
      <xdr:rowOff>88466</xdr:rowOff>
    </xdr:to>
    <xdr:cxnSp macro="">
      <xdr:nvCxnSpPr>
        <xdr:cNvPr id="586" name="直線コネクタ 585"/>
        <xdr:cNvCxnSpPr/>
      </xdr:nvCxnSpPr>
      <xdr:spPr>
        <a:xfrm flipV="1">
          <a:off x="13703300" y="984813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88466</xdr:rowOff>
    </xdr:from>
    <xdr:to>
      <xdr:col>71</xdr:col>
      <xdr:colOff>177800</xdr:colOff>
      <xdr:row>57</xdr:row>
      <xdr:rowOff>138823</xdr:rowOff>
    </xdr:to>
    <xdr:cxnSp macro="">
      <xdr:nvCxnSpPr>
        <xdr:cNvPr id="589" name="直線コネクタ 588"/>
        <xdr:cNvCxnSpPr/>
      </xdr:nvCxnSpPr>
      <xdr:spPr>
        <a:xfrm flipV="1">
          <a:off x="12814300" y="9861116"/>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106475</xdr:rowOff>
    </xdr:from>
    <xdr:ext cx="534377" cy="259045"/>
    <xdr:sp macro="" textlink="">
      <xdr:nvSpPr>
        <xdr:cNvPr id="591" name="テキスト ボックス 590"/>
        <xdr:cNvSpPr txBox="1"/>
      </xdr:nvSpPr>
      <xdr:spPr>
        <a:xfrm>
          <a:off x="13436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82531</xdr:rowOff>
    </xdr:from>
    <xdr:to>
      <xdr:col>85</xdr:col>
      <xdr:colOff>177800</xdr:colOff>
      <xdr:row>58</xdr:row>
      <xdr:rowOff>12681</xdr:rowOff>
    </xdr:to>
    <xdr:sp macro="" textlink="">
      <xdr:nvSpPr>
        <xdr:cNvPr id="599" name="楕円 598"/>
        <xdr:cNvSpPr/>
      </xdr:nvSpPr>
      <xdr:spPr>
        <a:xfrm>
          <a:off x="16268700" y="98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168908</xdr:rowOff>
    </xdr:from>
    <xdr:ext cx="534377" cy="259045"/>
    <xdr:sp macro="" textlink="">
      <xdr:nvSpPr>
        <xdr:cNvPr id="600" name="教育費該当値テキスト"/>
        <xdr:cNvSpPr txBox="1"/>
      </xdr:nvSpPr>
      <xdr:spPr>
        <a:xfrm>
          <a:off x="16370300" y="97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66118</xdr:rowOff>
    </xdr:from>
    <xdr:to>
      <xdr:col>81</xdr:col>
      <xdr:colOff>101600</xdr:colOff>
      <xdr:row>57</xdr:row>
      <xdr:rowOff>167718</xdr:rowOff>
    </xdr:to>
    <xdr:sp macro="" textlink="">
      <xdr:nvSpPr>
        <xdr:cNvPr id="601" name="楕円 600"/>
        <xdr:cNvSpPr/>
      </xdr:nvSpPr>
      <xdr:spPr>
        <a:xfrm>
          <a:off x="15430500" y="98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158845</xdr:rowOff>
    </xdr:from>
    <xdr:ext cx="534377" cy="259045"/>
    <xdr:sp macro="" textlink="">
      <xdr:nvSpPr>
        <xdr:cNvPr id="602" name="テキスト ボックス 601"/>
        <xdr:cNvSpPr txBox="1"/>
      </xdr:nvSpPr>
      <xdr:spPr>
        <a:xfrm>
          <a:off x="15214111" y="99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24681</xdr:rowOff>
    </xdr:from>
    <xdr:to>
      <xdr:col>76</xdr:col>
      <xdr:colOff>165100</xdr:colOff>
      <xdr:row>57</xdr:row>
      <xdr:rowOff>126281</xdr:rowOff>
    </xdr:to>
    <xdr:sp macro="" textlink="">
      <xdr:nvSpPr>
        <xdr:cNvPr id="603" name="楕円 602"/>
        <xdr:cNvSpPr/>
      </xdr:nvSpPr>
      <xdr:spPr>
        <a:xfrm>
          <a:off x="14541500" y="97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117408</xdr:rowOff>
    </xdr:from>
    <xdr:ext cx="534377" cy="259045"/>
    <xdr:sp macro="" textlink="">
      <xdr:nvSpPr>
        <xdr:cNvPr id="604" name="テキスト ボックス 603"/>
        <xdr:cNvSpPr txBox="1"/>
      </xdr:nvSpPr>
      <xdr:spPr>
        <a:xfrm>
          <a:off x="14325111" y="98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37666</xdr:rowOff>
    </xdr:from>
    <xdr:to>
      <xdr:col>72</xdr:col>
      <xdr:colOff>38100</xdr:colOff>
      <xdr:row>57</xdr:row>
      <xdr:rowOff>139266</xdr:rowOff>
    </xdr:to>
    <xdr:sp macro="" textlink="">
      <xdr:nvSpPr>
        <xdr:cNvPr id="605" name="楕円 604"/>
        <xdr:cNvSpPr/>
      </xdr:nvSpPr>
      <xdr:spPr>
        <a:xfrm>
          <a:off x="13652500" y="98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130393</xdr:rowOff>
    </xdr:from>
    <xdr:ext cx="534377" cy="259045"/>
    <xdr:sp macro="" textlink="">
      <xdr:nvSpPr>
        <xdr:cNvPr id="606" name="テキスト ボックス 605"/>
        <xdr:cNvSpPr txBox="1"/>
      </xdr:nvSpPr>
      <xdr:spPr>
        <a:xfrm>
          <a:off x="13436111" y="99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88023</xdr:rowOff>
    </xdr:from>
    <xdr:to>
      <xdr:col>67</xdr:col>
      <xdr:colOff>101600</xdr:colOff>
      <xdr:row>58</xdr:row>
      <xdr:rowOff>18173</xdr:rowOff>
    </xdr:to>
    <xdr:sp macro="" textlink="">
      <xdr:nvSpPr>
        <xdr:cNvPr id="607" name="楕円 606"/>
        <xdr:cNvSpPr/>
      </xdr:nvSpPr>
      <xdr:spPr>
        <a:xfrm>
          <a:off x="12763500" y="98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9300</xdr:rowOff>
    </xdr:from>
    <xdr:ext cx="534377" cy="259045"/>
    <xdr:sp macro="" textlink="">
      <xdr:nvSpPr>
        <xdr:cNvPr id="608" name="テキスト ボックス 607"/>
        <xdr:cNvSpPr txBox="1"/>
      </xdr:nvSpPr>
      <xdr:spPr>
        <a:xfrm>
          <a:off x="12547111" y="99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158989</xdr:rowOff>
    </xdr:from>
    <xdr:to>
      <xdr:col>85</xdr:col>
      <xdr:colOff>127000</xdr:colOff>
      <xdr:row>78</xdr:row>
      <xdr:rowOff>25394</xdr:rowOff>
    </xdr:to>
    <xdr:cxnSp macro="">
      <xdr:nvCxnSpPr>
        <xdr:cNvPr id="633" name="直線コネクタ 632"/>
        <xdr:cNvCxnSpPr/>
      </xdr:nvCxnSpPr>
      <xdr:spPr>
        <a:xfrm flipV="1">
          <a:off x="15481300" y="13360639"/>
          <a:ext cx="8382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24228</xdr:rowOff>
    </xdr:from>
    <xdr:to>
      <xdr:col>81</xdr:col>
      <xdr:colOff>50800</xdr:colOff>
      <xdr:row>78</xdr:row>
      <xdr:rowOff>25394</xdr:rowOff>
    </xdr:to>
    <xdr:cxnSp macro="">
      <xdr:nvCxnSpPr>
        <xdr:cNvPr id="636" name="直線コネクタ 635"/>
        <xdr:cNvCxnSpPr/>
      </xdr:nvCxnSpPr>
      <xdr:spPr>
        <a:xfrm>
          <a:off x="14592300" y="13397328"/>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24228</xdr:rowOff>
    </xdr:from>
    <xdr:to>
      <xdr:col>76</xdr:col>
      <xdr:colOff>114300</xdr:colOff>
      <xdr:row>78</xdr:row>
      <xdr:rowOff>25377</xdr:rowOff>
    </xdr:to>
    <xdr:cxnSp macro="">
      <xdr:nvCxnSpPr>
        <xdr:cNvPr id="639" name="直線コネクタ 638"/>
        <xdr:cNvCxnSpPr/>
      </xdr:nvCxnSpPr>
      <xdr:spPr>
        <a:xfrm flipV="1">
          <a:off x="13703300" y="1339732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25377</xdr:rowOff>
    </xdr:from>
    <xdr:to>
      <xdr:col>71</xdr:col>
      <xdr:colOff>177800</xdr:colOff>
      <xdr:row>78</xdr:row>
      <xdr:rowOff>25394</xdr:rowOff>
    </xdr:to>
    <xdr:cxnSp macro="">
      <xdr:nvCxnSpPr>
        <xdr:cNvPr id="642" name="直線コネクタ 641"/>
        <xdr:cNvCxnSpPr/>
      </xdr:nvCxnSpPr>
      <xdr:spPr>
        <a:xfrm flipV="1">
          <a:off x="12814300" y="1339847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108189</xdr:rowOff>
    </xdr:from>
    <xdr:to>
      <xdr:col>85</xdr:col>
      <xdr:colOff>177800</xdr:colOff>
      <xdr:row>78</xdr:row>
      <xdr:rowOff>38339</xdr:rowOff>
    </xdr:to>
    <xdr:sp macro="" textlink="">
      <xdr:nvSpPr>
        <xdr:cNvPr id="652" name="楕円 651"/>
        <xdr:cNvSpPr/>
      </xdr:nvSpPr>
      <xdr:spPr>
        <a:xfrm>
          <a:off x="16268700" y="133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67566</xdr:rowOff>
    </xdr:from>
    <xdr:ext cx="469744" cy="259045"/>
    <xdr:sp macro="" textlink="">
      <xdr:nvSpPr>
        <xdr:cNvPr id="653" name="災害復旧費該当値テキスト"/>
        <xdr:cNvSpPr txBox="1"/>
      </xdr:nvSpPr>
      <xdr:spPr>
        <a:xfrm>
          <a:off x="16370300" y="1309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146044</xdr:rowOff>
    </xdr:from>
    <xdr:to>
      <xdr:col>81</xdr:col>
      <xdr:colOff>101600</xdr:colOff>
      <xdr:row>78</xdr:row>
      <xdr:rowOff>76194</xdr:rowOff>
    </xdr:to>
    <xdr:sp macro="" textlink="">
      <xdr:nvSpPr>
        <xdr:cNvPr id="654" name="楕円 653"/>
        <xdr:cNvSpPr/>
      </xdr:nvSpPr>
      <xdr:spPr>
        <a:xfrm>
          <a:off x="15430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67321</xdr:rowOff>
    </xdr:from>
    <xdr:ext cx="249299" cy="259045"/>
    <xdr:sp macro="" textlink="">
      <xdr:nvSpPr>
        <xdr:cNvPr id="655" name="テキスト ボックス 654"/>
        <xdr:cNvSpPr txBox="1"/>
      </xdr:nvSpPr>
      <xdr:spPr>
        <a:xfrm>
          <a:off x="15356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144878</xdr:rowOff>
    </xdr:from>
    <xdr:to>
      <xdr:col>76</xdr:col>
      <xdr:colOff>165100</xdr:colOff>
      <xdr:row>78</xdr:row>
      <xdr:rowOff>75028</xdr:rowOff>
    </xdr:to>
    <xdr:sp macro="" textlink="">
      <xdr:nvSpPr>
        <xdr:cNvPr id="656" name="楕円 655"/>
        <xdr:cNvSpPr/>
      </xdr:nvSpPr>
      <xdr:spPr>
        <a:xfrm>
          <a:off x="14541500" y="133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66155</xdr:rowOff>
    </xdr:from>
    <xdr:ext cx="378565" cy="259045"/>
    <xdr:sp macro="" textlink="">
      <xdr:nvSpPr>
        <xdr:cNvPr id="657" name="テキスト ボックス 656"/>
        <xdr:cNvSpPr txBox="1"/>
      </xdr:nvSpPr>
      <xdr:spPr>
        <a:xfrm>
          <a:off x="14403017" y="1343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146027</xdr:rowOff>
    </xdr:from>
    <xdr:to>
      <xdr:col>72</xdr:col>
      <xdr:colOff>38100</xdr:colOff>
      <xdr:row>78</xdr:row>
      <xdr:rowOff>76177</xdr:rowOff>
    </xdr:to>
    <xdr:sp macro="" textlink="">
      <xdr:nvSpPr>
        <xdr:cNvPr id="658" name="楕円 657"/>
        <xdr:cNvSpPr/>
      </xdr:nvSpPr>
      <xdr:spPr>
        <a:xfrm>
          <a:off x="13652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67304</xdr:rowOff>
    </xdr:from>
    <xdr:ext cx="249299" cy="259045"/>
    <xdr:sp macro="" textlink="">
      <xdr:nvSpPr>
        <xdr:cNvPr id="659" name="テキスト ボックス 658"/>
        <xdr:cNvSpPr txBox="1"/>
      </xdr:nvSpPr>
      <xdr:spPr>
        <a:xfrm>
          <a:off x="13578650" y="134404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146044</xdr:rowOff>
    </xdr:from>
    <xdr:to>
      <xdr:col>67</xdr:col>
      <xdr:colOff>101600</xdr:colOff>
      <xdr:row>78</xdr:row>
      <xdr:rowOff>76194</xdr:rowOff>
    </xdr:to>
    <xdr:sp macro="" textlink="">
      <xdr:nvSpPr>
        <xdr:cNvPr id="660" name="楕円 659"/>
        <xdr:cNvSpPr/>
      </xdr:nvSpPr>
      <xdr:spPr>
        <a:xfrm>
          <a:off x="12763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67321</xdr:rowOff>
    </xdr:from>
    <xdr:ext cx="249299" cy="259045"/>
    <xdr:sp macro="" textlink="">
      <xdr:nvSpPr>
        <xdr:cNvPr id="661" name="テキスト ボックス 660"/>
        <xdr:cNvSpPr txBox="1"/>
      </xdr:nvSpPr>
      <xdr:spPr>
        <a:xfrm>
          <a:off x="12689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34990</xdr:rowOff>
    </xdr:from>
    <xdr:to>
      <xdr:col>85</xdr:col>
      <xdr:colOff>127000</xdr:colOff>
      <xdr:row>97</xdr:row>
      <xdr:rowOff>37528</xdr:rowOff>
    </xdr:to>
    <xdr:cxnSp macro="">
      <xdr:nvCxnSpPr>
        <xdr:cNvPr id="686" name="直線コネクタ 685"/>
        <xdr:cNvCxnSpPr/>
      </xdr:nvCxnSpPr>
      <xdr:spPr>
        <a:xfrm flipV="1">
          <a:off x="15481300" y="16665640"/>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37528</xdr:rowOff>
    </xdr:from>
    <xdr:to>
      <xdr:col>81</xdr:col>
      <xdr:colOff>50800</xdr:colOff>
      <xdr:row>97</xdr:row>
      <xdr:rowOff>39150</xdr:rowOff>
    </xdr:to>
    <xdr:cxnSp macro="">
      <xdr:nvCxnSpPr>
        <xdr:cNvPr id="689" name="直線コネクタ 688"/>
        <xdr:cNvCxnSpPr/>
      </xdr:nvCxnSpPr>
      <xdr:spPr>
        <a:xfrm flipV="1">
          <a:off x="14592300" y="16668178"/>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39150</xdr:rowOff>
    </xdr:from>
    <xdr:to>
      <xdr:col>76</xdr:col>
      <xdr:colOff>114300</xdr:colOff>
      <xdr:row>97</xdr:row>
      <xdr:rowOff>46723</xdr:rowOff>
    </xdr:to>
    <xdr:cxnSp macro="">
      <xdr:nvCxnSpPr>
        <xdr:cNvPr id="692" name="直線コネクタ 691"/>
        <xdr:cNvCxnSpPr/>
      </xdr:nvCxnSpPr>
      <xdr:spPr>
        <a:xfrm flipV="1">
          <a:off x="13703300" y="16669800"/>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36962</xdr:rowOff>
    </xdr:from>
    <xdr:to>
      <xdr:col>71</xdr:col>
      <xdr:colOff>177800</xdr:colOff>
      <xdr:row>97</xdr:row>
      <xdr:rowOff>46723</xdr:rowOff>
    </xdr:to>
    <xdr:cxnSp macro="">
      <xdr:nvCxnSpPr>
        <xdr:cNvPr id="695" name="直線コネクタ 694"/>
        <xdr:cNvCxnSpPr/>
      </xdr:nvCxnSpPr>
      <xdr:spPr>
        <a:xfrm>
          <a:off x="12814300" y="16667612"/>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140612</xdr:rowOff>
    </xdr:from>
    <xdr:ext cx="534377" cy="259045"/>
    <xdr:sp macro="" textlink="">
      <xdr:nvSpPr>
        <xdr:cNvPr id="697" name="テキスト ボックス 696"/>
        <xdr:cNvSpPr txBox="1"/>
      </xdr:nvSpPr>
      <xdr:spPr>
        <a:xfrm>
          <a:off x="13436111" y="162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155640</xdr:rowOff>
    </xdr:from>
    <xdr:to>
      <xdr:col>85</xdr:col>
      <xdr:colOff>177800</xdr:colOff>
      <xdr:row>97</xdr:row>
      <xdr:rowOff>85790</xdr:rowOff>
    </xdr:to>
    <xdr:sp macro="" textlink="">
      <xdr:nvSpPr>
        <xdr:cNvPr id="705" name="楕円 704"/>
        <xdr:cNvSpPr/>
      </xdr:nvSpPr>
      <xdr:spPr>
        <a:xfrm>
          <a:off x="16268700" y="166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134067</xdr:rowOff>
    </xdr:from>
    <xdr:ext cx="534377" cy="259045"/>
    <xdr:sp macro="" textlink="">
      <xdr:nvSpPr>
        <xdr:cNvPr id="706" name="公債費該当値テキスト"/>
        <xdr:cNvSpPr txBox="1"/>
      </xdr:nvSpPr>
      <xdr:spPr>
        <a:xfrm>
          <a:off x="16370300" y="165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158178</xdr:rowOff>
    </xdr:from>
    <xdr:to>
      <xdr:col>81</xdr:col>
      <xdr:colOff>101600</xdr:colOff>
      <xdr:row>97</xdr:row>
      <xdr:rowOff>88328</xdr:rowOff>
    </xdr:to>
    <xdr:sp macro="" textlink="">
      <xdr:nvSpPr>
        <xdr:cNvPr id="707" name="楕円 706"/>
        <xdr:cNvSpPr/>
      </xdr:nvSpPr>
      <xdr:spPr>
        <a:xfrm>
          <a:off x="15430500" y="166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79455</xdr:rowOff>
    </xdr:from>
    <xdr:ext cx="534377" cy="259045"/>
    <xdr:sp macro="" textlink="">
      <xdr:nvSpPr>
        <xdr:cNvPr id="708" name="テキスト ボックス 707"/>
        <xdr:cNvSpPr txBox="1"/>
      </xdr:nvSpPr>
      <xdr:spPr>
        <a:xfrm>
          <a:off x="15214111" y="167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159800</xdr:rowOff>
    </xdr:from>
    <xdr:to>
      <xdr:col>76</xdr:col>
      <xdr:colOff>165100</xdr:colOff>
      <xdr:row>97</xdr:row>
      <xdr:rowOff>89950</xdr:rowOff>
    </xdr:to>
    <xdr:sp macro="" textlink="">
      <xdr:nvSpPr>
        <xdr:cNvPr id="709" name="楕円 708"/>
        <xdr:cNvSpPr/>
      </xdr:nvSpPr>
      <xdr:spPr>
        <a:xfrm>
          <a:off x="14541500" y="166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81077</xdr:rowOff>
    </xdr:from>
    <xdr:ext cx="534377" cy="259045"/>
    <xdr:sp macro="" textlink="">
      <xdr:nvSpPr>
        <xdr:cNvPr id="710" name="テキスト ボックス 709"/>
        <xdr:cNvSpPr txBox="1"/>
      </xdr:nvSpPr>
      <xdr:spPr>
        <a:xfrm>
          <a:off x="14325111" y="167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167373</xdr:rowOff>
    </xdr:from>
    <xdr:to>
      <xdr:col>72</xdr:col>
      <xdr:colOff>38100</xdr:colOff>
      <xdr:row>97</xdr:row>
      <xdr:rowOff>97523</xdr:rowOff>
    </xdr:to>
    <xdr:sp macro="" textlink="">
      <xdr:nvSpPr>
        <xdr:cNvPr id="711" name="楕円 710"/>
        <xdr:cNvSpPr/>
      </xdr:nvSpPr>
      <xdr:spPr>
        <a:xfrm>
          <a:off x="13652500" y="166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88650</xdr:rowOff>
    </xdr:from>
    <xdr:ext cx="534377" cy="259045"/>
    <xdr:sp macro="" textlink="">
      <xdr:nvSpPr>
        <xdr:cNvPr id="712" name="テキスト ボックス 711"/>
        <xdr:cNvSpPr txBox="1"/>
      </xdr:nvSpPr>
      <xdr:spPr>
        <a:xfrm>
          <a:off x="13436111" y="167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157612</xdr:rowOff>
    </xdr:from>
    <xdr:to>
      <xdr:col>67</xdr:col>
      <xdr:colOff>101600</xdr:colOff>
      <xdr:row>97</xdr:row>
      <xdr:rowOff>87762</xdr:rowOff>
    </xdr:to>
    <xdr:sp macro="" textlink="">
      <xdr:nvSpPr>
        <xdr:cNvPr id="713" name="楕円 712"/>
        <xdr:cNvSpPr/>
      </xdr:nvSpPr>
      <xdr:spPr>
        <a:xfrm>
          <a:off x="12763500" y="166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78889</xdr:rowOff>
    </xdr:from>
    <xdr:ext cx="534377" cy="259045"/>
    <xdr:sp macro="" textlink="">
      <xdr:nvSpPr>
        <xdr:cNvPr id="714" name="テキスト ボックス 713"/>
        <xdr:cNvSpPr txBox="1"/>
      </xdr:nvSpPr>
      <xdr:spPr>
        <a:xfrm>
          <a:off x="12547111" y="167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目的別では、総務費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大きく増額となっており、前年度と比較すると＋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は、ふるさと応援寄附金の増加による委託料や積立金が増額したことが主な要因である。また、土木費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が大きく減少しているのは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子育て世帯向けの定住促進住宅の建設を行ったことが要因となっている。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また、ほとんど項目で類似団体平均を下回っているが、民生費は子育て支援や高齢化対策・自立支援事業等により類似団体平均を上回っており、今後もこの傾向は続いていくと予想される。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年連続で赤字となり、平成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を取り崩したため、実質収支額は黒字となっている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を超える水準で推移しており、決算見込み額の精度を上げることにより、剰余金を基金に積立て、今後の財政需要に備えていく必要がある。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今年度も引き続き、全会計において黒字となった。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一般会計と国民健康保険特別会計は黒字額が多くなっているが、その他の特別会計については、ほぼ収支は均衡している。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しかしながら、少子高齢化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による影響により、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国民健康保険や下水道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特別会計への繰出金が増加していくことが見込まれる。今後もそれぞれの特別会計において歳出削減、歳入確保に努める必要がある。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5035_&#22823;&#20992;&#27927;&#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2.6</v>
          </cell>
        </row>
        <row r="53">
          <cell r="BX53">
            <v>40.799999999999997</v>
          </cell>
          <cell r="CF53">
            <v>47.2</v>
          </cell>
          <cell r="CN53">
            <v>43</v>
          </cell>
          <cell r="CV53">
            <v>44.7</v>
          </cell>
        </row>
        <row r="55">
          <cell r="AN55" t="str">
            <v>類似団体内平均値</v>
          </cell>
          <cell r="BX55">
            <v>44.9</v>
          </cell>
          <cell r="CF55">
            <v>32.9</v>
          </cell>
          <cell r="CN55">
            <v>28.5</v>
          </cell>
          <cell r="CV55">
            <v>20.5</v>
          </cell>
        </row>
        <row r="57">
          <cell r="BX57">
            <v>61.9</v>
          </cell>
          <cell r="CF57">
            <v>57</v>
          </cell>
          <cell r="CN57">
            <v>59.7</v>
          </cell>
          <cell r="CV57">
            <v>59.1</v>
          </cell>
        </row>
        <row r="72">
          <cell r="BP72" t="str">
            <v>H26</v>
          </cell>
          <cell r="BX72" t="str">
            <v>H27</v>
          </cell>
          <cell r="CF72" t="str">
            <v>H28</v>
          </cell>
          <cell r="CN72" t="str">
            <v>H29</v>
          </cell>
          <cell r="CV72" t="str">
            <v>H30</v>
          </cell>
        </row>
        <row r="73">
          <cell r="AN73" t="str">
            <v>当該団体値</v>
          </cell>
          <cell r="BP73">
            <v>11.1</v>
          </cell>
          <cell r="BX73">
            <v>2.6</v>
          </cell>
        </row>
        <row r="75">
          <cell r="BP75">
            <v>9.6</v>
          </cell>
          <cell r="BX75">
            <v>8.4</v>
          </cell>
          <cell r="CF75">
            <v>6.2</v>
          </cell>
          <cell r="CN75">
            <v>6</v>
          </cell>
          <cell r="CV75">
            <v>6.3</v>
          </cell>
        </row>
        <row r="77">
          <cell r="AN77" t="str">
            <v>類似団体内平均値</v>
          </cell>
          <cell r="BP77">
            <v>48.7</v>
          </cell>
          <cell r="BX77">
            <v>44.9</v>
          </cell>
          <cell r="CF77">
            <v>32.9</v>
          </cell>
          <cell r="CN77">
            <v>28.5</v>
          </cell>
          <cell r="CV77">
            <v>20.5</v>
          </cell>
        </row>
        <row r="79">
          <cell r="BP79">
            <v>10.4</v>
          </cell>
          <cell r="BX79">
            <v>8.5</v>
          </cell>
          <cell r="CF79">
            <v>8.1999999999999993</v>
          </cell>
          <cell r="CN79">
            <v>8</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7747494</v>
      </c>
      <c r="BO4" s="392"/>
      <c r="BP4" s="392"/>
      <c r="BQ4" s="392"/>
      <c r="BR4" s="392"/>
      <c r="BS4" s="392"/>
      <c r="BT4" s="392"/>
      <c r="BU4" s="393"/>
      <c r="BV4" s="391">
        <v>7204149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11.5</v>
      </c>
      <c r="CU4" s="398"/>
      <c r="CV4" s="398"/>
      <c r="CW4" s="398"/>
      <c r="CX4" s="398"/>
      <c r="CY4" s="398"/>
      <c r="CZ4" s="398"/>
      <c r="DA4" s="399"/>
      <c r="DB4" s="397">
        <v>11.3</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7053536</v>
      </c>
      <c r="BO5" s="429"/>
      <c r="BP5" s="429"/>
      <c r="BQ5" s="429"/>
      <c r="BR5" s="429"/>
      <c r="BS5" s="429"/>
      <c r="BT5" s="429"/>
      <c r="BU5" s="430"/>
      <c r="BV5" s="428">
        <v>6687173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83.5</v>
      </c>
      <c r="CU5" s="426"/>
      <c r="CV5" s="426"/>
      <c r="CW5" s="426"/>
      <c r="CX5" s="426"/>
      <c r="CY5" s="426"/>
      <c r="CZ5" s="426"/>
      <c r="DA5" s="427"/>
      <c r="DB5" s="425">
        <v>81.5</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693958</v>
      </c>
      <c r="BO6" s="429"/>
      <c r="BP6" s="429"/>
      <c r="BQ6" s="429"/>
      <c r="BR6" s="429"/>
      <c r="BS6" s="429"/>
      <c r="BT6" s="429"/>
      <c r="BU6" s="430"/>
      <c r="BV6" s="428">
        <v>516976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88</v>
      </c>
      <c r="CU6" s="466"/>
      <c r="CV6" s="466"/>
      <c r="CW6" s="466"/>
      <c r="CX6" s="466"/>
      <c r="CY6" s="466"/>
      <c r="CZ6" s="466"/>
      <c r="DA6" s="467"/>
      <c r="DB6" s="465">
        <v>85.8</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262367</v>
      </c>
      <c r="BO7" s="429"/>
      <c r="BP7" s="429"/>
      <c r="BQ7" s="429"/>
      <c r="BR7" s="429"/>
      <c r="BS7" s="429"/>
      <c r="BT7" s="429"/>
      <c r="BU7" s="430"/>
      <c r="BV7" s="428">
        <v>91132</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3763784</v>
      </c>
      <c r="CU7" s="429"/>
      <c r="CV7" s="429"/>
      <c r="CW7" s="429"/>
      <c r="CX7" s="429"/>
      <c r="CY7" s="429"/>
      <c r="CZ7" s="429"/>
      <c r="DA7" s="430"/>
      <c r="DB7" s="428">
        <v>3771742</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431591</v>
      </c>
      <c r="BO8" s="429"/>
      <c r="BP8" s="429"/>
      <c r="BQ8" s="429"/>
      <c r="BR8" s="429"/>
      <c r="BS8" s="429"/>
      <c r="BT8" s="429"/>
      <c r="BU8" s="430"/>
      <c r="BV8" s="428">
        <v>425844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0.47</v>
      </c>
      <c r="CU8" s="469"/>
      <c r="CV8" s="469"/>
      <c r="CW8" s="469"/>
      <c r="CX8" s="469"/>
      <c r="CY8" s="469"/>
      <c r="CZ8" s="469"/>
      <c r="DA8" s="470"/>
      <c r="DB8" s="468">
        <v>0.46</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15138</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5747</v>
      </c>
      <c r="BO9" s="429"/>
      <c r="BP9" s="429"/>
      <c r="BQ9" s="429"/>
      <c r="BR9" s="429"/>
      <c r="BS9" s="429"/>
      <c r="BT9" s="429"/>
      <c r="BU9" s="430"/>
      <c r="BV9" s="428">
        <v>-19736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8.4</v>
      </c>
      <c r="CU9" s="426"/>
      <c r="CV9" s="426"/>
      <c r="CW9" s="426"/>
      <c r="CX9" s="426"/>
      <c r="CY9" s="426"/>
      <c r="CZ9" s="426"/>
      <c r="DA9" s="427"/>
      <c r="DB9" s="425">
        <v>9.5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15284</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116</v>
      </c>
      <c r="AV10" s="461"/>
      <c r="AW10" s="461"/>
      <c r="AX10" s="461"/>
      <c r="AY10" s="462" t="s">
        <v>121</v>
      </c>
      <c r="AZ10" s="463"/>
      <c r="BA10" s="463"/>
      <c r="BB10" s="463"/>
      <c r="BC10" s="463"/>
      <c r="BD10" s="463"/>
      <c r="BE10" s="463"/>
      <c r="BF10" s="463"/>
      <c r="BG10" s="463"/>
      <c r="BH10" s="463"/>
      <c r="BI10" s="463"/>
      <c r="BJ10" s="463"/>
      <c r="BK10" s="463"/>
      <c r="BL10" s="463"/>
      <c r="BM10" s="464"/>
      <c r="BN10" s="428">
        <v>2102</v>
      </c>
      <c r="BO10" s="429"/>
      <c r="BP10" s="429"/>
      <c r="BQ10" s="429"/>
      <c r="BR10" s="429"/>
      <c r="BS10" s="429"/>
      <c r="BT10" s="429"/>
      <c r="BU10" s="430"/>
      <c r="BV10" s="428">
        <v>2227</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15646</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150000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15388</v>
      </c>
      <c r="S13" s="510"/>
      <c r="T13" s="510"/>
      <c r="U13" s="510"/>
      <c r="V13" s="511"/>
      <c r="W13" s="444" t="s">
        <v>140</v>
      </c>
      <c r="X13" s="445"/>
      <c r="Y13" s="445"/>
      <c r="Z13" s="445"/>
      <c r="AA13" s="445"/>
      <c r="AB13" s="435"/>
      <c r="AC13" s="479">
        <v>1000</v>
      </c>
      <c r="AD13" s="480"/>
      <c r="AE13" s="480"/>
      <c r="AF13" s="480"/>
      <c r="AG13" s="519"/>
      <c r="AH13" s="479">
        <v>1086</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-142151</v>
      </c>
      <c r="BO13" s="429"/>
      <c r="BP13" s="429"/>
      <c r="BQ13" s="429"/>
      <c r="BR13" s="429"/>
      <c r="BS13" s="429"/>
      <c r="BT13" s="429"/>
      <c r="BU13" s="430"/>
      <c r="BV13" s="428">
        <v>-17509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6.3</v>
      </c>
      <c r="CU13" s="426"/>
      <c r="CV13" s="426"/>
      <c r="CW13" s="426"/>
      <c r="CX13" s="426"/>
      <c r="CY13" s="426"/>
      <c r="CZ13" s="426"/>
      <c r="DA13" s="427"/>
      <c r="DB13" s="425">
        <v>6</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15566</v>
      </c>
      <c r="S14" s="510"/>
      <c r="T14" s="510"/>
      <c r="U14" s="510"/>
      <c r="V14" s="511"/>
      <c r="W14" s="418"/>
      <c r="X14" s="419"/>
      <c r="Y14" s="419"/>
      <c r="Z14" s="419"/>
      <c r="AA14" s="419"/>
      <c r="AB14" s="408"/>
      <c r="AC14" s="512">
        <v>14.1</v>
      </c>
      <c r="AD14" s="513"/>
      <c r="AE14" s="513"/>
      <c r="AF14" s="513"/>
      <c r="AG14" s="514"/>
      <c r="AH14" s="512">
        <v>15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138</v>
      </c>
      <c r="CU14" s="524"/>
      <c r="CV14" s="524"/>
      <c r="CW14" s="524"/>
      <c r="CX14" s="524"/>
      <c r="CY14" s="524"/>
      <c r="CZ14" s="524"/>
      <c r="DA14" s="525"/>
      <c r="DB14" s="523" t="s">
        <v>137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139</v>
      </c>
      <c r="N15" s="517"/>
      <c r="O15" s="517"/>
      <c r="P15" s="517"/>
      <c r="Q15" s="518"/>
      <c r="R15" s="509">
        <v>15354</v>
      </c>
      <c r="S15" s="510"/>
      <c r="T15" s="510"/>
      <c r="U15" s="510"/>
      <c r="V15" s="511"/>
      <c r="W15" s="444" t="s">
        <v>147</v>
      </c>
      <c r="X15" s="445"/>
      <c r="Y15" s="445"/>
      <c r="Z15" s="445"/>
      <c r="AA15" s="445"/>
      <c r="AB15" s="435"/>
      <c r="AC15" s="479">
        <v>1695</v>
      </c>
      <c r="AD15" s="480"/>
      <c r="AE15" s="480"/>
      <c r="AF15" s="480"/>
      <c r="AG15" s="519"/>
      <c r="AH15" s="479">
        <v>1709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1516046</v>
      </c>
      <c r="BO15" s="392"/>
      <c r="BP15" s="392"/>
      <c r="BQ15" s="392"/>
      <c r="BR15" s="392"/>
      <c r="BS15" s="392"/>
      <c r="BT15" s="392"/>
      <c r="BU15" s="393"/>
      <c r="BV15" s="391">
        <v>1496456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23.8</v>
      </c>
      <c r="AD16" s="513"/>
      <c r="AE16" s="513"/>
      <c r="AF16" s="513"/>
      <c r="AG16" s="514"/>
      <c r="AH16" s="512">
        <v>23.6</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3182556</v>
      </c>
      <c r="BO16" s="429"/>
      <c r="BP16" s="429"/>
      <c r="BQ16" s="429"/>
      <c r="BR16" s="429"/>
      <c r="BS16" s="429"/>
      <c r="BT16" s="429"/>
      <c r="BU16" s="430"/>
      <c r="BV16" s="428">
        <v>3194176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4412</v>
      </c>
      <c r="AD17" s="480"/>
      <c r="AE17" s="480"/>
      <c r="AF17" s="480"/>
      <c r="AG17" s="519"/>
      <c r="AH17" s="479">
        <v>4435</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1905927</v>
      </c>
      <c r="BO17" s="429"/>
      <c r="BP17" s="429"/>
      <c r="BQ17" s="429"/>
      <c r="BR17" s="429"/>
      <c r="BS17" s="429"/>
      <c r="BT17" s="429"/>
      <c r="BU17" s="430"/>
      <c r="BV17" s="428">
        <v>1885034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22.84</v>
      </c>
      <c r="M18" s="541"/>
      <c r="N18" s="541"/>
      <c r="O18" s="541"/>
      <c r="P18" s="541"/>
      <c r="Q18" s="541"/>
      <c r="R18" s="542"/>
      <c r="S18" s="542"/>
      <c r="T18" s="542"/>
      <c r="U18" s="542"/>
      <c r="V18" s="543"/>
      <c r="W18" s="446"/>
      <c r="X18" s="447"/>
      <c r="Y18" s="447"/>
      <c r="Z18" s="447"/>
      <c r="AA18" s="447"/>
      <c r="AB18" s="438"/>
      <c r="AC18" s="544">
        <v>62.1</v>
      </c>
      <c r="AD18" s="545"/>
      <c r="AE18" s="545"/>
      <c r="AF18" s="545"/>
      <c r="AG18" s="546"/>
      <c r="AH18" s="544">
        <v>61.3</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3130610</v>
      </c>
      <c r="BO18" s="429"/>
      <c r="BP18" s="429"/>
      <c r="BQ18" s="429"/>
      <c r="BR18" s="429"/>
      <c r="BS18" s="429"/>
      <c r="BT18" s="429"/>
      <c r="BU18" s="430"/>
      <c r="BV18" s="428">
        <v>3079684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663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5239772</v>
      </c>
      <c r="BO19" s="429"/>
      <c r="BP19" s="429"/>
      <c r="BQ19" s="429"/>
      <c r="BR19" s="429"/>
      <c r="BS19" s="429"/>
      <c r="BT19" s="429"/>
      <c r="BU19" s="430"/>
      <c r="BV19" s="428">
        <v>4513010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5008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4806718</v>
      </c>
      <c r="BO23" s="429"/>
      <c r="BP23" s="429"/>
      <c r="BQ23" s="429"/>
      <c r="BR23" s="429"/>
      <c r="BS23" s="429"/>
      <c r="BT23" s="429"/>
      <c r="BU23" s="430"/>
      <c r="BV23" s="428">
        <v>4926396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7930</v>
      </c>
      <c r="R24" s="480"/>
      <c r="S24" s="480"/>
      <c r="T24" s="480"/>
      <c r="U24" s="480"/>
      <c r="V24" s="519"/>
      <c r="W24" s="578"/>
      <c r="X24" s="566"/>
      <c r="Y24" s="567"/>
      <c r="Z24" s="478" t="s">
        <v>171</v>
      </c>
      <c r="AA24" s="458"/>
      <c r="AB24" s="458"/>
      <c r="AC24" s="458"/>
      <c r="AD24" s="458"/>
      <c r="AE24" s="458"/>
      <c r="AF24" s="458"/>
      <c r="AG24" s="459"/>
      <c r="AH24" s="479">
        <v>74</v>
      </c>
      <c r="AI24" s="480"/>
      <c r="AJ24" s="480"/>
      <c r="AK24" s="480"/>
      <c r="AL24" s="519"/>
      <c r="AM24" s="479">
        <v>229770</v>
      </c>
      <c r="AN24" s="480"/>
      <c r="AO24" s="480"/>
      <c r="AP24" s="480"/>
      <c r="AQ24" s="480"/>
      <c r="AR24" s="519"/>
      <c r="AS24" s="479">
        <v>3105</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4686342</v>
      </c>
      <c r="BO24" s="429"/>
      <c r="BP24" s="429"/>
      <c r="BQ24" s="429"/>
      <c r="BR24" s="429"/>
      <c r="BS24" s="429"/>
      <c r="BT24" s="429"/>
      <c r="BU24" s="430"/>
      <c r="BV24" s="428">
        <v>4787276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6170</v>
      </c>
      <c r="R25" s="480"/>
      <c r="S25" s="480"/>
      <c r="T25" s="480"/>
      <c r="U25" s="480"/>
      <c r="V25" s="519"/>
      <c r="W25" s="578"/>
      <c r="X25" s="566"/>
      <c r="Y25" s="567"/>
      <c r="Z25" s="478" t="s">
        <v>174</v>
      </c>
      <c r="AA25" s="458"/>
      <c r="AB25" s="458"/>
      <c r="AC25" s="458"/>
      <c r="AD25" s="458"/>
      <c r="AE25" s="458"/>
      <c r="AF25" s="458"/>
      <c r="AG25" s="459"/>
      <c r="AH25" s="479" t="s">
        <v>138</v>
      </c>
      <c r="AI25" s="480"/>
      <c r="AJ25" s="480"/>
      <c r="AK25" s="480"/>
      <c r="AL25" s="519"/>
      <c r="AM25" s="479" t="s">
        <v>175</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1553075</v>
      </c>
      <c r="BO25" s="392"/>
      <c r="BP25" s="392"/>
      <c r="BQ25" s="392"/>
      <c r="BR25" s="392"/>
      <c r="BS25" s="392"/>
      <c r="BT25" s="392"/>
      <c r="BU25" s="393"/>
      <c r="BV25" s="391">
        <v>1023104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5590</v>
      </c>
      <c r="R26" s="480"/>
      <c r="S26" s="480"/>
      <c r="T26" s="480"/>
      <c r="U26" s="480"/>
      <c r="V26" s="519"/>
      <c r="W26" s="578"/>
      <c r="X26" s="566"/>
      <c r="Y26" s="567"/>
      <c r="Z26" s="478" t="s">
        <v>178</v>
      </c>
      <c r="AA26" s="588"/>
      <c r="AB26" s="588"/>
      <c r="AC26" s="588"/>
      <c r="AD26" s="588"/>
      <c r="AE26" s="588"/>
      <c r="AF26" s="588"/>
      <c r="AG26" s="589"/>
      <c r="AH26" s="479" t="s">
        <v>138</v>
      </c>
      <c r="AI26" s="480"/>
      <c r="AJ26" s="480"/>
      <c r="AK26" s="480"/>
      <c r="AL26" s="519"/>
      <c r="AM26" s="479" t="s">
        <v>179</v>
      </c>
      <c r="AN26" s="480"/>
      <c r="AO26" s="480"/>
      <c r="AP26" s="480"/>
      <c r="AQ26" s="480"/>
      <c r="AR26" s="519"/>
      <c r="AS26" s="479" t="s">
        <v>180</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180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182</v>
      </c>
      <c r="F27" s="458"/>
      <c r="G27" s="458"/>
      <c r="H27" s="458"/>
      <c r="I27" s="458"/>
      <c r="J27" s="458"/>
      <c r="K27" s="459"/>
      <c r="L27" s="479">
        <v>1</v>
      </c>
      <c r="M27" s="480"/>
      <c r="N27" s="480"/>
      <c r="O27" s="480"/>
      <c r="P27" s="519"/>
      <c r="Q27" s="479">
        <v>3410</v>
      </c>
      <c r="R27" s="480"/>
      <c r="S27" s="480"/>
      <c r="T27" s="480"/>
      <c r="U27" s="480"/>
      <c r="V27" s="519"/>
      <c r="W27" s="578"/>
      <c r="X27" s="566"/>
      <c r="Y27" s="567"/>
      <c r="Z27" s="478" t="s">
        <v>183</v>
      </c>
      <c r="AA27" s="458"/>
      <c r="AB27" s="458"/>
      <c r="AC27" s="458"/>
      <c r="AD27" s="458"/>
      <c r="AE27" s="458"/>
      <c r="AF27" s="458"/>
      <c r="AG27" s="459"/>
      <c r="AH27" s="479">
        <v>1</v>
      </c>
      <c r="AI27" s="480"/>
      <c r="AJ27" s="480"/>
      <c r="AK27" s="480"/>
      <c r="AL27" s="519"/>
      <c r="AM27" s="479" t="s">
        <v>184</v>
      </c>
      <c r="AN27" s="480"/>
      <c r="AO27" s="480"/>
      <c r="AP27" s="480"/>
      <c r="AQ27" s="480"/>
      <c r="AR27" s="519"/>
      <c r="AS27" s="479" t="s">
        <v>185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v>195298</v>
      </c>
      <c r="BO27" s="602"/>
      <c r="BP27" s="602"/>
      <c r="BQ27" s="602"/>
      <c r="BR27" s="602"/>
      <c r="BS27" s="602"/>
      <c r="BT27" s="602"/>
      <c r="BU27" s="603"/>
      <c r="BV27" s="601">
        <v>195298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187</v>
      </c>
      <c r="F28" s="458"/>
      <c r="G28" s="458"/>
      <c r="H28" s="458"/>
      <c r="I28" s="458"/>
      <c r="J28" s="458"/>
      <c r="K28" s="459"/>
      <c r="L28" s="479">
        <v>1</v>
      </c>
      <c r="M28" s="480"/>
      <c r="N28" s="480"/>
      <c r="O28" s="480"/>
      <c r="P28" s="519"/>
      <c r="Q28" s="479">
        <v>2710</v>
      </c>
      <c r="R28" s="480"/>
      <c r="S28" s="480"/>
      <c r="T28" s="480"/>
      <c r="U28" s="480"/>
      <c r="V28" s="519"/>
      <c r="W28" s="578"/>
      <c r="X28" s="566"/>
      <c r="Y28" s="567"/>
      <c r="Z28" s="478" t="s">
        <v>188</v>
      </c>
      <c r="AA28" s="458"/>
      <c r="AB28" s="458"/>
      <c r="AC28" s="458"/>
      <c r="AD28" s="458"/>
      <c r="AE28" s="458"/>
      <c r="AF28" s="458"/>
      <c r="AG28" s="459"/>
      <c r="AH28" s="479" t="s">
        <v>179</v>
      </c>
      <c r="AI28" s="480"/>
      <c r="AJ28" s="480"/>
      <c r="AK28" s="480"/>
      <c r="AL28" s="519"/>
      <c r="AM28" s="479" t="s">
        <v>138</v>
      </c>
      <c r="AN28" s="480"/>
      <c r="AO28" s="480"/>
      <c r="AP28" s="480"/>
      <c r="AQ28" s="480"/>
      <c r="AR28" s="519"/>
      <c r="AS28" s="479" t="s">
        <v>180</v>
      </c>
      <c r="AT28" s="480"/>
      <c r="AU28" s="480"/>
      <c r="AV28" s="480"/>
      <c r="AW28" s="480"/>
      <c r="AX28" s="481"/>
      <c r="AY28" s="604" t="s">
        <v>189</v>
      </c>
      <c r="AZ28" s="605"/>
      <c r="BA28" s="605"/>
      <c r="BB28" s="606"/>
      <c r="BC28" s="388" t="s">
        <v>48</v>
      </c>
      <c r="BD28" s="389"/>
      <c r="BE28" s="389"/>
      <c r="BF28" s="389"/>
      <c r="BG28" s="389"/>
      <c r="BH28" s="389"/>
      <c r="BI28" s="389"/>
      <c r="BJ28" s="389"/>
      <c r="BK28" s="389"/>
      <c r="BL28" s="389"/>
      <c r="BM28" s="390"/>
      <c r="BN28" s="391">
        <v>1418765</v>
      </c>
      <c r="BO28" s="392"/>
      <c r="BP28" s="392"/>
      <c r="BQ28" s="392"/>
      <c r="BR28" s="392"/>
      <c r="BS28" s="392"/>
      <c r="BT28" s="392"/>
      <c r="BU28" s="393"/>
      <c r="BV28" s="391">
        <v>1566663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190</v>
      </c>
      <c r="F29" s="458"/>
      <c r="G29" s="458"/>
      <c r="H29" s="458"/>
      <c r="I29" s="458"/>
      <c r="J29" s="458"/>
      <c r="K29" s="459"/>
      <c r="L29" s="479">
        <v>10</v>
      </c>
      <c r="M29" s="480"/>
      <c r="N29" s="480"/>
      <c r="O29" s="480"/>
      <c r="P29" s="519"/>
      <c r="Q29" s="479">
        <v>2410</v>
      </c>
      <c r="R29" s="480"/>
      <c r="S29" s="480"/>
      <c r="T29" s="480"/>
      <c r="U29" s="480"/>
      <c r="V29" s="519"/>
      <c r="W29" s="579"/>
      <c r="X29" s="580"/>
      <c r="Y29" s="581"/>
      <c r="Z29" s="478" t="s">
        <v>191</v>
      </c>
      <c r="AA29" s="458"/>
      <c r="AB29" s="458"/>
      <c r="AC29" s="458"/>
      <c r="AD29" s="458"/>
      <c r="AE29" s="458"/>
      <c r="AF29" s="458"/>
      <c r="AG29" s="459"/>
      <c r="AH29" s="479">
        <v>75</v>
      </c>
      <c r="AI29" s="480"/>
      <c r="AJ29" s="480"/>
      <c r="AK29" s="480"/>
      <c r="AL29" s="519"/>
      <c r="AM29" s="479">
        <v>233730</v>
      </c>
      <c r="AN29" s="480"/>
      <c r="AO29" s="480"/>
      <c r="AP29" s="480"/>
      <c r="AQ29" s="480"/>
      <c r="AR29" s="519"/>
      <c r="AS29" s="479">
        <v>3116</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570878</v>
      </c>
      <c r="BO29" s="429"/>
      <c r="BP29" s="429"/>
      <c r="BQ29" s="429"/>
      <c r="BR29" s="429"/>
      <c r="BS29" s="429"/>
      <c r="BT29" s="429"/>
      <c r="BU29" s="430"/>
      <c r="BV29" s="428">
        <v>570113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98.3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2057871</v>
      </c>
      <c r="BO30" s="602"/>
      <c r="BP30" s="602"/>
      <c r="BQ30" s="602"/>
      <c r="BR30" s="602"/>
      <c r="BS30" s="602"/>
      <c r="BT30" s="602"/>
      <c r="BU30" s="603"/>
      <c r="BV30" s="601">
        <v>1761692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202</v>
      </c>
      <c r="V33" s="452"/>
      <c r="W33" s="417" t="s">
        <v>201</v>
      </c>
      <c r="X33" s="417"/>
      <c r="Y33" s="417"/>
      <c r="Z33" s="417"/>
      <c r="AA33" s="417"/>
      <c r="AB33" s="417"/>
      <c r="AC33" s="417"/>
      <c r="AD33" s="417"/>
      <c r="AE33" s="417"/>
      <c r="AF33" s="417"/>
      <c r="AG33" s="417"/>
      <c r="AH33" s="417"/>
      <c r="AI33" s="417"/>
      <c r="AJ33" s="417"/>
      <c r="AK33" s="417"/>
      <c r="AL33" s="215"/>
      <c r="AM33" s="452" t="s">
        <v>203</v>
      </c>
      <c r="AN33" s="452"/>
      <c r="AO33" s="417" t="s">
        <v>204</v>
      </c>
      <c r="AP33" s="417"/>
      <c r="AQ33" s="417"/>
      <c r="AR33" s="417"/>
      <c r="AS33" s="417"/>
      <c r="AT33" s="417"/>
      <c r="AU33" s="417"/>
      <c r="AV33" s="417"/>
      <c r="AW33" s="417"/>
      <c r="AX33" s="417"/>
      <c r="AY33" s="417"/>
      <c r="AZ33" s="417"/>
      <c r="BA33" s="417"/>
      <c r="BB33" s="417"/>
      <c r="BC33" s="417"/>
      <c r="BD33" s="216"/>
      <c r="BE33" s="417" t="s">
        <v>205</v>
      </c>
      <c r="BF33" s="417"/>
      <c r="BG33" s="417" t="s">
        <v>206</v>
      </c>
      <c r="BH33" s="417"/>
      <c r="BI33" s="417"/>
      <c r="BJ33" s="417"/>
      <c r="BK33" s="417"/>
      <c r="BL33" s="417"/>
      <c r="BM33" s="417"/>
      <c r="BN33" s="417"/>
      <c r="BO33" s="417"/>
      <c r="BP33" s="417"/>
      <c r="BQ33" s="417"/>
      <c r="BR33" s="417"/>
      <c r="BS33" s="417"/>
      <c r="BT33" s="417"/>
      <c r="BU33" s="417"/>
      <c r="BV33" s="216"/>
      <c r="BW33" s="452" t="s">
        <v>205</v>
      </c>
      <c r="BX33" s="452"/>
      <c r="BY33" s="417" t="s">
        <v>207</v>
      </c>
      <c r="BZ33" s="417"/>
      <c r="CA33" s="417"/>
      <c r="CB33" s="417"/>
      <c r="CC33" s="417"/>
      <c r="CD33" s="417"/>
      <c r="CE33" s="417"/>
      <c r="CF33" s="417"/>
      <c r="CG33" s="417"/>
      <c r="CH33" s="417"/>
      <c r="CI33" s="417"/>
      <c r="CJ33" s="417"/>
      <c r="CK33" s="417"/>
      <c r="CL33" s="417"/>
      <c r="CM33" s="417"/>
      <c r="CN33" s="215"/>
      <c r="CO33" s="452" t="s">
        <v>200</v>
      </c>
      <c r="CP33" s="452"/>
      <c r="CQ33" s="417" t="s">
        <v>208</v>
      </c>
      <c r="CR33" s="417"/>
      <c r="CS33" s="417"/>
      <c r="CT33" s="417"/>
      <c r="CU33" s="417"/>
      <c r="CV33" s="417"/>
      <c r="CW33" s="417"/>
      <c r="CX33" s="417"/>
      <c r="CY33" s="417"/>
      <c r="CZ33" s="417"/>
      <c r="DA33" s="417"/>
      <c r="DB33" s="417"/>
      <c r="DC33" s="417"/>
      <c r="DD33" s="417"/>
      <c r="DE33" s="417"/>
      <c r="DF33" s="215"/>
      <c r="DG33" s="613" t="s">
        <v>209</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IF('各会計、関係団体の財政状況及び健全化判断比率'!B30="","",'各会計、関係団体の財政状況及び健全化判断比率'!B30)</f>
        <v>大刀洗町下水道事業特別会計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両筑衛生施設組合（一般会計）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大刀洗町土地開発公社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土地取得会計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久留米市外三市町高等学校組合（一般会計）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たちあらい</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福岡県市町村消防団員等公務災害補償組合（一般会計）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福岡県市町村職員退職手当組合（一般会計）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福岡県市町村職員退職手当組合（基金特別会計）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福岡県自治会館管理組合（一般会計）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久留米広域市町村圏事務組合（一般会計）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13</v>
      </c>
      <c r="BX41" s="614"/>
      <c r="BY41" s="615" t="str">
        <f>IF('各会計、関係団体の財政状況及び健全化判断比率'!B75="","",'各会計、関係団体の財政状況及び健全化判断比率'!B75)</f>
        <v>久留米広域市町村圏事務組合（ふるさと振興事業特別会計）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14</v>
      </c>
      <c r="BX42" s="614"/>
      <c r="BY42" s="615" t="str">
        <f>IF('各会計、関係団体の財政状況及び健全化判断比率'!B76="","",'各会計、関係団体の財政状況及び健全化判断比率'!B76)</f>
        <v>久留米広域市町村圏事務組合（小児救急医療支援事業特別会計）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15</v>
      </c>
      <c r="BX43" s="614"/>
      <c r="BY43" s="615" t="str">
        <f>IF('各会計、関係団体の財政状況及び健全化判断比率'!B77="","",'各会計、関係団体の財政状況及び健全化判断比率'!B77)</f>
        <v>久留米広域市町村圏事務組合（広域消防特別会計）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O4p4iS+0Pkp9lremxj0nxWYjyUU3PI/Hg8XyjM4Ttq+Hzyz4C6750u9TT48QyvGFgO2ORVscgxzmAylfxPlGtA==" saltValue="hqGbdwX6EuxCRdfRZh6f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06" t="s">
        <v>568</v>
      </c>
      <c r="D34" s="1206"/>
      <c r="E34" s="1207"/>
      <c r="F34" s="32">
        <v>10.39</v>
      </c>
      <c r="G34" s="33">
        <v>9.9700000000000006</v>
      </c>
      <c r="H34" s="33">
        <v>11.75</v>
      </c>
      <c r="I34" s="33">
        <v>11.17</v>
      </c>
      <c r="J34" s="34">
        <v>11.34</v>
      </c>
      <c r="K34" s="22"/>
      <c r="L34" s="22"/>
      <c r="M34" s="22"/>
      <c r="N34" s="22"/>
      <c r="O34" s="22"/>
      <c r="P34" s="22"/>
    </row>
    <row r="35" spans="1:16" ht="39" customHeight="1">
      <c r="A35" s="22"/>
      <c r="B35" s="35"/>
      <c r="C35" s="1200" t="s">
        <v>569</v>
      </c>
      <c r="D35" s="1201"/>
      <c r="E35" s="1202"/>
      <c r="F35" s="36">
        <v>2.58</v>
      </c>
      <c r="G35" s="37">
        <v>1.23</v>
      </c>
      <c r="H35" s="37">
        <v>2.04</v>
      </c>
      <c r="I35" s="37">
        <v>2.44</v>
      </c>
      <c r="J35" s="38">
        <v>2.97</v>
      </c>
      <c r="K35" s="22"/>
      <c r="L35" s="22"/>
      <c r="M35" s="22"/>
      <c r="N35" s="22"/>
      <c r="O35" s="22"/>
      <c r="P35" s="22"/>
    </row>
    <row r="36" spans="1:16" ht="39" customHeight="1">
      <c r="A36" s="22"/>
      <c r="B36" s="35"/>
      <c r="C36" s="1200" t="s">
        <v>570</v>
      </c>
      <c r="D36" s="1201"/>
      <c r="E36" s="1202"/>
      <c r="F36" s="36">
        <v>0.11</v>
      </c>
      <c r="G36" s="37">
        <v>0.11</v>
      </c>
      <c r="H36" s="37">
        <v>0.11</v>
      </c>
      <c r="I36" s="37">
        <v>0.11</v>
      </c>
      <c r="J36" s="38">
        <v>0.11</v>
      </c>
      <c r="K36" s="22"/>
      <c r="L36" s="22"/>
      <c r="M36" s="22"/>
      <c r="N36" s="22"/>
      <c r="O36" s="22"/>
      <c r="P36" s="22"/>
    </row>
    <row r="37" spans="1:16" ht="39" customHeight="1">
      <c r="A37" s="22"/>
      <c r="B37" s="35"/>
      <c r="C37" s="1200" t="s">
        <v>571</v>
      </c>
      <c r="D37" s="1201"/>
      <c r="E37" s="1202"/>
      <c r="F37" s="36">
        <v>0</v>
      </c>
      <c r="G37" s="37">
        <v>0</v>
      </c>
      <c r="H37" s="37">
        <v>0</v>
      </c>
      <c r="I37" s="37">
        <v>0</v>
      </c>
      <c r="J37" s="38">
        <v>0</v>
      </c>
      <c r="K37" s="22"/>
      <c r="L37" s="22"/>
      <c r="M37" s="22"/>
      <c r="N37" s="22"/>
      <c r="O37" s="22"/>
      <c r="P37" s="22"/>
    </row>
    <row r="38" spans="1:16" ht="39" customHeight="1">
      <c r="A38" s="22"/>
      <c r="B38" s="35"/>
      <c r="C38" s="1200" t="s">
        <v>572</v>
      </c>
      <c r="D38" s="1201"/>
      <c r="E38" s="1202"/>
      <c r="F38" s="36">
        <v>7.0000000000000007E-2</v>
      </c>
      <c r="G38" s="37">
        <v>0</v>
      </c>
      <c r="H38" s="37">
        <v>0</v>
      </c>
      <c r="I38" s="37">
        <v>0</v>
      </c>
      <c r="J38" s="38">
        <v>0</v>
      </c>
      <c r="K38" s="22"/>
      <c r="L38" s="22"/>
      <c r="M38" s="22"/>
      <c r="N38" s="22"/>
      <c r="O38" s="22"/>
      <c r="P38" s="22"/>
    </row>
    <row r="39" spans="1:16" ht="39" customHeight="1">
      <c r="A39" s="22"/>
      <c r="B39" s="35"/>
      <c r="C39" s="1200"/>
      <c r="D39" s="1201"/>
      <c r="E39" s="1202"/>
      <c r="F39" s="36"/>
      <c r="G39" s="37"/>
      <c r="H39" s="37"/>
      <c r="I39" s="37"/>
      <c r="J39" s="38"/>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573</v>
      </c>
      <c r="D42" s="1201"/>
      <c r="E42" s="1202"/>
      <c r="F42" s="36" t="s">
        <v>518</v>
      </c>
      <c r="G42" s="37" t="s">
        <v>518</v>
      </c>
      <c r="H42" s="37" t="s">
        <v>518</v>
      </c>
      <c r="I42" s="37" t="s">
        <v>518</v>
      </c>
      <c r="J42" s="38" t="s">
        <v>518</v>
      </c>
      <c r="K42" s="22"/>
      <c r="L42" s="22"/>
      <c r="M42" s="22"/>
      <c r="N42" s="22"/>
      <c r="O42" s="22"/>
      <c r="P42" s="22"/>
    </row>
    <row r="43" spans="1:16" ht="39" customHeight="1" thickBot="1">
      <c r="A43" s="22"/>
      <c r="B43" s="40"/>
      <c r="C43" s="1203" t="s">
        <v>574</v>
      </c>
      <c r="D43" s="1204"/>
      <c r="E43" s="1205"/>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0cVrXtF4ZkMiWhkN7RIZ5ZWUSIDQBY0sZqXlf+Vl2hmQ1iweGBeR4CEdqkWqxn7LReWBGPXIHULyhbidJL2yw==" saltValue="RpWI0mdhX+lwzNctUXa6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08" t="s">
        <v>11</v>
      </c>
      <c r="C45" s="1209"/>
      <c r="D45" s="58"/>
      <c r="E45" s="1214" t="s">
        <v>12</v>
      </c>
      <c r="F45" s="1214"/>
      <c r="G45" s="1214"/>
      <c r="H45" s="1214"/>
      <c r="I45" s="1214"/>
      <c r="J45" s="1215"/>
      <c r="K45" s="59">
        <v>436</v>
      </c>
      <c r="L45" s="60">
        <v>408</v>
      </c>
      <c r="M45" s="60">
        <v>431</v>
      </c>
      <c r="N45" s="60">
        <v>434</v>
      </c>
      <c r="O45" s="61">
        <v>443</v>
      </c>
      <c r="P45" s="48"/>
      <c r="Q45" s="48"/>
      <c r="R45" s="48"/>
      <c r="S45" s="48"/>
      <c r="T45" s="48"/>
      <c r="U45" s="48"/>
    </row>
    <row r="46" spans="1:21" ht="30.75" customHeight="1">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c r="A48" s="48"/>
      <c r="B48" s="1210"/>
      <c r="C48" s="1211"/>
      <c r="D48" s="62"/>
      <c r="E48" s="1216" t="s">
        <v>15</v>
      </c>
      <c r="F48" s="1216"/>
      <c r="G48" s="1216"/>
      <c r="H48" s="1216"/>
      <c r="I48" s="1216"/>
      <c r="J48" s="1217"/>
      <c r="K48" s="63">
        <v>350</v>
      </c>
      <c r="L48" s="64">
        <v>351</v>
      </c>
      <c r="M48" s="64">
        <v>348</v>
      </c>
      <c r="N48" s="64">
        <v>315</v>
      </c>
      <c r="O48" s="65">
        <v>355</v>
      </c>
      <c r="P48" s="48"/>
      <c r="Q48" s="48"/>
      <c r="R48" s="48"/>
      <c r="S48" s="48"/>
      <c r="T48" s="48"/>
      <c r="U48" s="48"/>
    </row>
    <row r="49" spans="1:21" ht="30.75" customHeight="1">
      <c r="A49" s="48"/>
      <c r="B49" s="1210"/>
      <c r="C49" s="1211"/>
      <c r="D49" s="62"/>
      <c r="E49" s="1216" t="s">
        <v>16</v>
      </c>
      <c r="F49" s="1216"/>
      <c r="G49" s="1216"/>
      <c r="H49" s="1216"/>
      <c r="I49" s="1216"/>
      <c r="J49" s="1217"/>
      <c r="K49" s="63">
        <v>83</v>
      </c>
      <c r="L49" s="64">
        <v>85</v>
      </c>
      <c r="M49" s="64">
        <v>73</v>
      </c>
      <c r="N49" s="64">
        <v>49</v>
      </c>
      <c r="O49" s="65">
        <v>22</v>
      </c>
      <c r="P49" s="48"/>
      <c r="Q49" s="48"/>
      <c r="R49" s="48"/>
      <c r="S49" s="48"/>
      <c r="T49" s="48"/>
      <c r="U49" s="48"/>
    </row>
    <row r="50" spans="1:21" ht="30.75" customHeight="1">
      <c r="A50" s="48"/>
      <c r="B50" s="1210"/>
      <c r="C50" s="1211"/>
      <c r="D50" s="62"/>
      <c r="E50" s="1216" t="s">
        <v>17</v>
      </c>
      <c r="F50" s="1216"/>
      <c r="G50" s="1216"/>
      <c r="H50" s="1216"/>
      <c r="I50" s="1216"/>
      <c r="J50" s="1217"/>
      <c r="K50" s="63">
        <v>25</v>
      </c>
      <c r="L50" s="64">
        <v>25</v>
      </c>
      <c r="M50" s="64">
        <v>18</v>
      </c>
      <c r="N50" s="64">
        <v>8</v>
      </c>
      <c r="O50" s="65">
        <v>4</v>
      </c>
      <c r="P50" s="48"/>
      <c r="Q50" s="48"/>
      <c r="R50" s="48"/>
      <c r="S50" s="48"/>
      <c r="T50" s="48"/>
      <c r="U50" s="48"/>
    </row>
    <row r="51" spans="1:21" ht="30.75" customHeight="1">
      <c r="A51" s="48"/>
      <c r="B51" s="1212"/>
      <c r="C51" s="1213"/>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c r="A52" s="48"/>
      <c r="B52" s="1218" t="s">
        <v>19</v>
      </c>
      <c r="C52" s="1219"/>
      <c r="D52" s="66"/>
      <c r="E52" s="1216" t="s">
        <v>20</v>
      </c>
      <c r="F52" s="1216"/>
      <c r="G52" s="1216"/>
      <c r="H52" s="1216"/>
      <c r="I52" s="1216"/>
      <c r="J52" s="1217"/>
      <c r="K52" s="63">
        <v>707</v>
      </c>
      <c r="L52" s="64">
        <v>681</v>
      </c>
      <c r="M52" s="64">
        <v>664</v>
      </c>
      <c r="N52" s="64">
        <v>634</v>
      </c>
      <c r="O52" s="65">
        <v>606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187</v>
      </c>
      <c r="L53" s="69">
        <v>188</v>
      </c>
      <c r="M53" s="69">
        <v>206</v>
      </c>
      <c r="N53" s="69">
        <v>172</v>
      </c>
      <c r="O53" s="70">
        <v>218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24" t="s">
        <v>25</v>
      </c>
      <c r="C57" s="1225"/>
      <c r="D57" s="1228" t="s">
        <v>26</v>
      </c>
      <c r="E57" s="1229"/>
      <c r="F57" s="1229"/>
      <c r="G57" s="1229"/>
      <c r="H57" s="1229"/>
      <c r="I57" s="1229"/>
      <c r="J57" s="1230"/>
      <c r="K57" s="82"/>
      <c r="L57" s="83"/>
      <c r="M57" s="83"/>
      <c r="N57" s="83"/>
      <c r="O57" s="84"/>
    </row>
    <row r="58" spans="1:21" ht="31.5" customHeight="1" thickBot="1">
      <c r="B58" s="1226"/>
      <c r="C58" s="1227"/>
      <c r="D58" s="1231" t="s">
        <v>27</v>
      </c>
      <c r="E58" s="1232"/>
      <c r="F58" s="1232"/>
      <c r="G58" s="1232"/>
      <c r="H58" s="1232"/>
      <c r="I58" s="1232"/>
      <c r="J58" s="123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J3L042VJ5JYmKeoevBRfoF5NsB0r/MvmAcZRCPcuHTORRZeTcXyRyB5B/q0la4mSCkhZKya7AIkK213Kprw==" saltValue="4+Dmrk6Phj6i+TcITLKD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34" t="s">
        <v>30</v>
      </c>
      <c r="C41" s="1235"/>
      <c r="D41" s="101"/>
      <c r="E41" s="1240" t="s">
        <v>31</v>
      </c>
      <c r="F41" s="1240"/>
      <c r="G41" s="1240"/>
      <c r="H41" s="1241"/>
      <c r="I41" s="102">
        <v>5034</v>
      </c>
      <c r="J41" s="103">
        <v>5067</v>
      </c>
      <c r="K41" s="103">
        <v>5056</v>
      </c>
      <c r="L41" s="103">
        <v>4926</v>
      </c>
      <c r="M41" s="104">
        <v>4807</v>
      </c>
    </row>
    <row r="42" spans="2:13" ht="27.75" customHeight="1">
      <c r="B42" s="1236"/>
      <c r="C42" s="1237"/>
      <c r="D42" s="105"/>
      <c r="E42" s="1242" t="s">
        <v>32</v>
      </c>
      <c r="F42" s="1242"/>
      <c r="G42" s="1242"/>
      <c r="H42" s="1243"/>
      <c r="I42" s="106">
        <v>162</v>
      </c>
      <c r="J42" s="107">
        <v>139</v>
      </c>
      <c r="K42" s="107">
        <v>108</v>
      </c>
      <c r="L42" s="107">
        <v>69</v>
      </c>
      <c r="M42" s="108">
        <v>65</v>
      </c>
    </row>
    <row r="43" spans="2:13" ht="27.75" customHeight="1">
      <c r="B43" s="1236"/>
      <c r="C43" s="1237"/>
      <c r="D43" s="105"/>
      <c r="E43" s="1242" t="s">
        <v>33</v>
      </c>
      <c r="F43" s="1242"/>
      <c r="G43" s="1242"/>
      <c r="H43" s="1243"/>
      <c r="I43" s="106">
        <v>4647</v>
      </c>
      <c r="J43" s="107">
        <v>4409</v>
      </c>
      <c r="K43" s="107">
        <v>4135</v>
      </c>
      <c r="L43" s="107">
        <v>3737</v>
      </c>
      <c r="M43" s="108">
        <v>3486</v>
      </c>
    </row>
    <row r="44" spans="2:13" ht="27.75" customHeight="1">
      <c r="B44" s="1236"/>
      <c r="C44" s="1237"/>
      <c r="D44" s="105"/>
      <c r="E44" s="1242" t="s">
        <v>34</v>
      </c>
      <c r="F44" s="1242"/>
      <c r="G44" s="1242"/>
      <c r="H44" s="1243"/>
      <c r="I44" s="106">
        <v>234</v>
      </c>
      <c r="J44" s="107">
        <v>171</v>
      </c>
      <c r="K44" s="107">
        <v>126</v>
      </c>
      <c r="L44" s="107">
        <v>118</v>
      </c>
      <c r="M44" s="108">
        <v>192</v>
      </c>
    </row>
    <row r="45" spans="2:13" ht="27.75" customHeight="1">
      <c r="B45" s="1236"/>
      <c r="C45" s="1237"/>
      <c r="D45" s="105"/>
      <c r="E45" s="1242" t="s">
        <v>35</v>
      </c>
      <c r="F45" s="1242"/>
      <c r="G45" s="1242"/>
      <c r="H45" s="1243"/>
      <c r="I45" s="106">
        <v>1032</v>
      </c>
      <c r="J45" s="107">
        <v>987</v>
      </c>
      <c r="K45" s="107">
        <v>982</v>
      </c>
      <c r="L45" s="107">
        <v>965</v>
      </c>
      <c r="M45" s="108">
        <v>928</v>
      </c>
    </row>
    <row r="46" spans="2:13" ht="27.75" customHeight="1">
      <c r="B46" s="1236"/>
      <c r="C46" s="1237"/>
      <c r="D46" s="109"/>
      <c r="E46" s="1242" t="s">
        <v>36</v>
      </c>
      <c r="F46" s="1242"/>
      <c r="G46" s="1242"/>
      <c r="H46" s="1243"/>
      <c r="I46" s="106" t="s">
        <v>518</v>
      </c>
      <c r="J46" s="107" t="s">
        <v>518</v>
      </c>
      <c r="K46" s="107" t="s">
        <v>518</v>
      </c>
      <c r="L46" s="107" t="s">
        <v>518</v>
      </c>
      <c r="M46" s="108" t="s">
        <v>518</v>
      </c>
    </row>
    <row r="47" spans="2:13" ht="27.75" customHeight="1">
      <c r="B47" s="1236"/>
      <c r="C47" s="1237"/>
      <c r="D47" s="110"/>
      <c r="E47" s="1244" t="s">
        <v>37</v>
      </c>
      <c r="F47" s="1245"/>
      <c r="G47" s="1245"/>
      <c r="H47" s="1246"/>
      <c r="I47" s="106" t="s">
        <v>518</v>
      </c>
      <c r="J47" s="107" t="s">
        <v>518</v>
      </c>
      <c r="K47" s="107" t="s">
        <v>518</v>
      </c>
      <c r="L47" s="107" t="s">
        <v>518</v>
      </c>
      <c r="M47" s="108" t="s">
        <v>518</v>
      </c>
    </row>
    <row r="48" spans="2:13" ht="27.75" customHeight="1">
      <c r="B48" s="1236"/>
      <c r="C48" s="1237"/>
      <c r="D48" s="105"/>
      <c r="E48" s="1242" t="s">
        <v>38</v>
      </c>
      <c r="F48" s="1242"/>
      <c r="G48" s="1242"/>
      <c r="H48" s="1243"/>
      <c r="I48" s="106" t="s">
        <v>518</v>
      </c>
      <c r="J48" s="107" t="s">
        <v>518</v>
      </c>
      <c r="K48" s="107" t="s">
        <v>518</v>
      </c>
      <c r="L48" s="107" t="s">
        <v>518</v>
      </c>
      <c r="M48" s="108" t="s">
        <v>518</v>
      </c>
    </row>
    <row r="49" spans="2:13" ht="27.75" customHeight="1">
      <c r="B49" s="1238"/>
      <c r="C49" s="1239"/>
      <c r="D49" s="105"/>
      <c r="E49" s="1242" t="s">
        <v>39</v>
      </c>
      <c r="F49" s="1242"/>
      <c r="G49" s="1242"/>
      <c r="H49" s="1243"/>
      <c r="I49" s="106" t="s">
        <v>518</v>
      </c>
      <c r="J49" s="107" t="s">
        <v>518</v>
      </c>
      <c r="K49" s="107" t="s">
        <v>518</v>
      </c>
      <c r="L49" s="107" t="s">
        <v>518</v>
      </c>
      <c r="M49" s="108" t="s">
        <v>518</v>
      </c>
    </row>
    <row r="50" spans="2:13" ht="27.75" customHeight="1">
      <c r="B50" s="1247" t="s">
        <v>40</v>
      </c>
      <c r="C50" s="1248"/>
      <c r="D50" s="111"/>
      <c r="E50" s="1242" t="s">
        <v>41</v>
      </c>
      <c r="F50" s="1242"/>
      <c r="G50" s="1242"/>
      <c r="H50" s="1243"/>
      <c r="I50" s="106">
        <v>3445</v>
      </c>
      <c r="J50" s="107">
        <v>3691</v>
      </c>
      <c r="K50" s="107">
        <v>3641</v>
      </c>
      <c r="L50" s="107">
        <v>4027</v>
      </c>
      <c r="M50" s="108">
        <v>4176</v>
      </c>
    </row>
    <row r="51" spans="2:13" ht="27.75" customHeight="1">
      <c r="B51" s="1236"/>
      <c r="C51" s="1237"/>
      <c r="D51" s="105"/>
      <c r="E51" s="1242" t="s">
        <v>42</v>
      </c>
      <c r="F51" s="1242"/>
      <c r="G51" s="1242"/>
      <c r="H51" s="1243"/>
      <c r="I51" s="106">
        <v>73</v>
      </c>
      <c r="J51" s="107">
        <v>70</v>
      </c>
      <c r="K51" s="107">
        <v>72</v>
      </c>
      <c r="L51" s="107">
        <v>63</v>
      </c>
      <c r="M51" s="108">
        <v>60</v>
      </c>
    </row>
    <row r="52" spans="2:13" ht="27.75" customHeight="1">
      <c r="B52" s="1238"/>
      <c r="C52" s="1239"/>
      <c r="D52" s="105"/>
      <c r="E52" s="1242" t="s">
        <v>43</v>
      </c>
      <c r="F52" s="1242"/>
      <c r="G52" s="1242"/>
      <c r="H52" s="1243"/>
      <c r="I52" s="106">
        <v>7248</v>
      </c>
      <c r="J52" s="107">
        <v>6930</v>
      </c>
      <c r="K52" s="107">
        <v>6719</v>
      </c>
      <c r="L52" s="107">
        <v>6383</v>
      </c>
      <c r="M52" s="108">
        <v>6181</v>
      </c>
    </row>
    <row r="53" spans="2:13" ht="27.75" customHeight="1" thickBot="1">
      <c r="B53" s="1249" t="s">
        <v>44</v>
      </c>
      <c r="C53" s="1250"/>
      <c r="D53" s="112"/>
      <c r="E53" s="1251" t="s">
        <v>45</v>
      </c>
      <c r="F53" s="1251"/>
      <c r="G53" s="1251"/>
      <c r="H53" s="1252"/>
      <c r="I53" s="113">
        <v>343</v>
      </c>
      <c r="J53" s="114">
        <v>82</v>
      </c>
      <c r="K53" s="114">
        <v>-25</v>
      </c>
      <c r="L53" s="114">
        <v>-658</v>
      </c>
      <c r="M53" s="115">
        <v>-938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ZIPP1QtGLdPz6N67jI1mWnG1fn3iM2+cDtRrAk3GaYfTg40bNjciMiaF0n5OR2G/t6ylqjlrv/PxWfiO3zFbA==" saltValue="qkuulCivLN7VGqANdUZc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61" t="s">
        <v>48</v>
      </c>
      <c r="D55" s="1261"/>
      <c r="E55" s="1262"/>
      <c r="F55" s="127">
        <v>1564</v>
      </c>
      <c r="G55" s="127">
        <v>1567</v>
      </c>
      <c r="H55" s="128">
        <v>1419</v>
      </c>
    </row>
    <row r="56" spans="2:8" ht="52.5" customHeight="1">
      <c r="B56" s="129"/>
      <c r="C56" s="1263" t="s">
        <v>49</v>
      </c>
      <c r="D56" s="1263"/>
      <c r="E56" s="1264"/>
      <c r="F56" s="130">
        <v>569</v>
      </c>
      <c r="G56" s="130">
        <v>570</v>
      </c>
      <c r="H56" s="131">
        <v>571</v>
      </c>
    </row>
    <row r="57" spans="2:8" ht="53.25" customHeight="1">
      <c r="B57" s="129"/>
      <c r="C57" s="1265" t="s">
        <v>50</v>
      </c>
      <c r="D57" s="1265"/>
      <c r="E57" s="1266"/>
      <c r="F57" s="132">
        <v>1449</v>
      </c>
      <c r="G57" s="132">
        <v>1762</v>
      </c>
      <c r="H57" s="133">
        <v>2058</v>
      </c>
    </row>
    <row r="58" spans="2:8" ht="45.75" customHeight="1">
      <c r="B58" s="134"/>
      <c r="C58" s="1253" t="s">
        <v>606</v>
      </c>
      <c r="D58" s="1254"/>
      <c r="E58" s="1255"/>
      <c r="F58" s="135">
        <v>29</v>
      </c>
      <c r="G58" s="135">
        <v>267</v>
      </c>
      <c r="H58" s="136">
        <v>540</v>
      </c>
    </row>
    <row r="59" spans="2:8" ht="45.75" customHeight="1">
      <c r="B59" s="134"/>
      <c r="C59" s="1253" t="s">
        <v>607</v>
      </c>
      <c r="D59" s="1254"/>
      <c r="E59" s="1255"/>
      <c r="F59" s="135">
        <v>401</v>
      </c>
      <c r="G59" s="135">
        <v>402</v>
      </c>
      <c r="H59" s="136">
        <v>394</v>
      </c>
    </row>
    <row r="60" spans="2:8" ht="45.75" customHeight="1">
      <c r="B60" s="134"/>
      <c r="C60" s="1253" t="s">
        <v>608</v>
      </c>
      <c r="D60" s="1254"/>
      <c r="E60" s="1255"/>
      <c r="F60" s="135">
        <v>244</v>
      </c>
      <c r="G60" s="135">
        <v>312</v>
      </c>
      <c r="H60" s="136">
        <v>366</v>
      </c>
    </row>
    <row r="61" spans="2:8" ht="45.75" customHeight="1">
      <c r="B61" s="134"/>
      <c r="C61" s="1253" t="s">
        <v>609</v>
      </c>
      <c r="D61" s="1254"/>
      <c r="E61" s="1255"/>
      <c r="F61" s="135">
        <v>269</v>
      </c>
      <c r="G61" s="135">
        <v>269</v>
      </c>
      <c r="H61" s="136">
        <v>244</v>
      </c>
    </row>
    <row r="62" spans="2:8" ht="45.75" customHeight="1" thickBot="1">
      <c r="B62" s="137"/>
      <c r="C62" s="1256" t="s">
        <v>610</v>
      </c>
      <c r="D62" s="1257"/>
      <c r="E62" s="1258"/>
      <c r="F62" s="138">
        <v>226</v>
      </c>
      <c r="G62" s="138">
        <v>226</v>
      </c>
      <c r="H62" s="139">
        <v>226</v>
      </c>
    </row>
    <row r="63" spans="2:8" ht="52.5" customHeight="1" thickBot="1">
      <c r="B63" s="140"/>
      <c r="C63" s="1259" t="s">
        <v>51</v>
      </c>
      <c r="D63" s="1259"/>
      <c r="E63" s="1260"/>
      <c r="F63" s="141">
        <v>3583</v>
      </c>
      <c r="G63" s="141">
        <v>3898</v>
      </c>
      <c r="H63" s="142">
        <v>4048</v>
      </c>
    </row>
    <row r="64" spans="2:8" ht="15" customHeight="1"/>
    <row r="65" ht="0" hidden="1" customHeight="1"/>
    <row r="66" ht="0" hidden="1" customHeight="1"/>
  </sheetData>
  <sheetProtection algorithmName="SHA-512" hashValue="rK0GEeCcj5c9HBOjmPIIjBsVey0F4B5SDNpjdM6MqwN67NSp1n1sm+bimHymdaUifG6fTkEf4ocZsFuvqR6u0w==" saltValue="rmIxKl8IO7JTX6FnkdzS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70" zoomScaleNormal="70" zoomScaleSheetLayoutView="55" workbookViewId="0">
      <selection activeCell="AN65" sqref="AN65:DC69"/>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616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618</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560</v>
      </c>
      <c r="BQ50" s="1301"/>
      <c r="BR50" s="1301"/>
      <c r="BS50" s="1301"/>
      <c r="BT50" s="1301"/>
      <c r="BU50" s="1301"/>
      <c r="BV50" s="1301"/>
      <c r="BW50" s="1301"/>
      <c r="BX50" s="1301" t="s">
        <v>561</v>
      </c>
      <c r="BY50" s="1301"/>
      <c r="BZ50" s="1301"/>
      <c r="CA50" s="1301"/>
      <c r="CB50" s="1301"/>
      <c r="CC50" s="1301"/>
      <c r="CD50" s="1301"/>
      <c r="CE50" s="1301"/>
      <c r="CF50" s="1301" t="s">
        <v>562</v>
      </c>
      <c r="CG50" s="1301"/>
      <c r="CH50" s="1301"/>
      <c r="CI50" s="1301"/>
      <c r="CJ50" s="1301"/>
      <c r="CK50" s="1301"/>
      <c r="CL50" s="1301"/>
      <c r="CM50" s="1301"/>
      <c r="CN50" s="1301" t="s">
        <v>563</v>
      </c>
      <c r="CO50" s="1301"/>
      <c r="CP50" s="1301"/>
      <c r="CQ50" s="1301"/>
      <c r="CR50" s="1301"/>
      <c r="CS50" s="1301"/>
      <c r="CT50" s="1301"/>
      <c r="CU50" s="1301"/>
      <c r="CV50" s="1301" t="s">
        <v>564</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619</v>
      </c>
      <c r="AO51" s="1305"/>
      <c r="AP51" s="1305"/>
      <c r="AQ51" s="1305"/>
      <c r="AR51" s="1305"/>
      <c r="AS51" s="1305"/>
      <c r="AT51" s="1305"/>
      <c r="AU51" s="1305"/>
      <c r="AV51" s="1305"/>
      <c r="AW51" s="1305"/>
      <c r="AX51" s="1305"/>
      <c r="AY51" s="1305"/>
      <c r="AZ51" s="1305"/>
      <c r="BA51" s="1305"/>
      <c r="BB51" s="1305" t="s">
        <v>620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2.6</v>
      </c>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40.799999999999997</v>
      </c>
      <c r="BY53" s="1307"/>
      <c r="BZ53" s="1307"/>
      <c r="CA53" s="1307"/>
      <c r="CB53" s="1307"/>
      <c r="CC53" s="1307"/>
      <c r="CD53" s="1307"/>
      <c r="CE53" s="1307"/>
      <c r="CF53" s="1307">
        <v>47.2</v>
      </c>
      <c r="CG53" s="1307"/>
      <c r="CH53" s="1307"/>
      <c r="CI53" s="1307"/>
      <c r="CJ53" s="1307"/>
      <c r="CK53" s="1307"/>
      <c r="CL53" s="1307"/>
      <c r="CM53" s="1307"/>
      <c r="CN53" s="1307">
        <v>43</v>
      </c>
      <c r="CO53" s="1307"/>
      <c r="CP53" s="1307"/>
      <c r="CQ53" s="1307"/>
      <c r="CR53" s="1307"/>
      <c r="CS53" s="1307"/>
      <c r="CT53" s="1307"/>
      <c r="CU53" s="1307"/>
      <c r="CV53" s="1307">
        <v>44.7</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622</v>
      </c>
      <c r="AO55" s="1301"/>
      <c r="AP55" s="1301"/>
      <c r="AQ55" s="1301"/>
      <c r="AR55" s="1301"/>
      <c r="AS55" s="1301"/>
      <c r="AT55" s="1301"/>
      <c r="AU55" s="1301"/>
      <c r="AV55" s="1301"/>
      <c r="AW55" s="1301"/>
      <c r="AX55" s="1301"/>
      <c r="AY55" s="1301"/>
      <c r="AZ55" s="1301"/>
      <c r="BA55" s="1301"/>
      <c r="BB55" s="1305" t="s">
        <v>620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44.9</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61.9</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623</v>
      </c>
    </row>
    <row r="64" spans="1:109">
      <c r="B64" s="1276"/>
      <c r="G64" s="1283"/>
      <c r="I64" s="1317"/>
      <c r="J64" s="1317"/>
      <c r="K64" s="1317"/>
      <c r="L64" s="1317"/>
      <c r="M64" s="1317"/>
      <c r="N64" s="1318"/>
      <c r="AM64" s="1283"/>
      <c r="AN64" s="1283" t="s">
        <v>616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624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618</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560</v>
      </c>
      <c r="BQ72" s="1301"/>
      <c r="BR72" s="1301"/>
      <c r="BS72" s="1301"/>
      <c r="BT72" s="1301"/>
      <c r="BU72" s="1301"/>
      <c r="BV72" s="1301"/>
      <c r="BW72" s="1301"/>
      <c r="BX72" s="1301" t="s">
        <v>561</v>
      </c>
      <c r="BY72" s="1301"/>
      <c r="BZ72" s="1301"/>
      <c r="CA72" s="1301"/>
      <c r="CB72" s="1301"/>
      <c r="CC72" s="1301"/>
      <c r="CD72" s="1301"/>
      <c r="CE72" s="1301"/>
      <c r="CF72" s="1301" t="s">
        <v>562</v>
      </c>
      <c r="CG72" s="1301"/>
      <c r="CH72" s="1301"/>
      <c r="CI72" s="1301"/>
      <c r="CJ72" s="1301"/>
      <c r="CK72" s="1301"/>
      <c r="CL72" s="1301"/>
      <c r="CM72" s="1301"/>
      <c r="CN72" s="1301" t="s">
        <v>563</v>
      </c>
      <c r="CO72" s="1301"/>
      <c r="CP72" s="1301"/>
      <c r="CQ72" s="1301"/>
      <c r="CR72" s="1301"/>
      <c r="CS72" s="1301"/>
      <c r="CT72" s="1301"/>
      <c r="CU72" s="1301"/>
      <c r="CV72" s="1301" t="s">
        <v>564</v>
      </c>
      <c r="CW72" s="1301"/>
      <c r="CX72" s="1301"/>
      <c r="CY72" s="1301"/>
      <c r="CZ72" s="1301"/>
      <c r="DA72" s="1301"/>
      <c r="DB72" s="1301"/>
      <c r="DC72" s="1301"/>
    </row>
    <row r="73" spans="2:107">
      <c r="B73" s="1276"/>
      <c r="G73" s="1302"/>
      <c r="H73" s="1302"/>
      <c r="I73" s="1302"/>
      <c r="J73" s="1302"/>
      <c r="K73" s="1324"/>
      <c r="L73" s="1324"/>
      <c r="M73" s="1324"/>
      <c r="N73" s="1324"/>
      <c r="AM73" s="1294"/>
      <c r="AN73" s="1305" t="s">
        <v>619</v>
      </c>
      <c r="AO73" s="1305"/>
      <c r="AP73" s="1305"/>
      <c r="AQ73" s="1305"/>
      <c r="AR73" s="1305"/>
      <c r="AS73" s="1305"/>
      <c r="AT73" s="1305"/>
      <c r="AU73" s="1305"/>
      <c r="AV73" s="1305"/>
      <c r="AW73" s="1305"/>
      <c r="AX73" s="1305"/>
      <c r="AY73" s="1305"/>
      <c r="AZ73" s="1305"/>
      <c r="BA73" s="1305"/>
      <c r="BB73" s="1305" t="s">
        <v>620</v>
      </c>
      <c r="BC73" s="1305"/>
      <c r="BD73" s="1305"/>
      <c r="BE73" s="1305"/>
      <c r="BF73" s="1305"/>
      <c r="BG73" s="1305"/>
      <c r="BH73" s="1305"/>
      <c r="BI73" s="1305"/>
      <c r="BJ73" s="1305"/>
      <c r="BK73" s="1305"/>
      <c r="BL73" s="1305"/>
      <c r="BM73" s="1305"/>
      <c r="BN73" s="1305"/>
      <c r="BO73" s="1305"/>
      <c r="BP73" s="1307">
        <v>11.1</v>
      </c>
      <c r="BQ73" s="1307"/>
      <c r="BR73" s="1307"/>
      <c r="BS73" s="1307"/>
      <c r="BT73" s="1307"/>
      <c r="BU73" s="1307"/>
      <c r="BV73" s="1307"/>
      <c r="BW73" s="1307"/>
      <c r="BX73" s="1307">
        <v>2.6</v>
      </c>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625</v>
      </c>
      <c r="BC75" s="1305"/>
      <c r="BD75" s="1305"/>
      <c r="BE75" s="1305"/>
      <c r="BF75" s="1305"/>
      <c r="BG75" s="1305"/>
      <c r="BH75" s="1305"/>
      <c r="BI75" s="1305"/>
      <c r="BJ75" s="1305"/>
      <c r="BK75" s="1305"/>
      <c r="BL75" s="1305"/>
      <c r="BM75" s="1305"/>
      <c r="BN75" s="1305"/>
      <c r="BO75" s="1305"/>
      <c r="BP75" s="1307">
        <v>9.6</v>
      </c>
      <c r="BQ75" s="1307"/>
      <c r="BR75" s="1307"/>
      <c r="BS75" s="1307"/>
      <c r="BT75" s="1307"/>
      <c r="BU75" s="1307"/>
      <c r="BV75" s="1307"/>
      <c r="BW75" s="1307"/>
      <c r="BX75" s="1307">
        <v>8.4</v>
      </c>
      <c r="BY75" s="1307"/>
      <c r="BZ75" s="1307"/>
      <c r="CA75" s="1307"/>
      <c r="CB75" s="1307"/>
      <c r="CC75" s="1307"/>
      <c r="CD75" s="1307"/>
      <c r="CE75" s="1307"/>
      <c r="CF75" s="1307">
        <v>6.2</v>
      </c>
      <c r="CG75" s="1307"/>
      <c r="CH75" s="1307"/>
      <c r="CI75" s="1307"/>
      <c r="CJ75" s="1307"/>
      <c r="CK75" s="1307"/>
      <c r="CL75" s="1307"/>
      <c r="CM75" s="1307"/>
      <c r="CN75" s="1307">
        <v>6</v>
      </c>
      <c r="CO75" s="1307"/>
      <c r="CP75" s="1307"/>
      <c r="CQ75" s="1307"/>
      <c r="CR75" s="1307"/>
      <c r="CS75" s="1307"/>
      <c r="CT75" s="1307"/>
      <c r="CU75" s="1307"/>
      <c r="CV75" s="1307">
        <v>6.3</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622</v>
      </c>
      <c r="AO77" s="1301"/>
      <c r="AP77" s="1301"/>
      <c r="AQ77" s="1301"/>
      <c r="AR77" s="1301"/>
      <c r="AS77" s="1301"/>
      <c r="AT77" s="1301"/>
      <c r="AU77" s="1301"/>
      <c r="AV77" s="1301"/>
      <c r="AW77" s="1301"/>
      <c r="AX77" s="1301"/>
      <c r="AY77" s="1301"/>
      <c r="AZ77" s="1301"/>
      <c r="BA77" s="1301"/>
      <c r="BB77" s="1305" t="s">
        <v>620</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44.9</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625</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8.5</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RWsZt0wQNIPhYcwi0ws2RNiYuQGd3uf0E3q/+Jr63RDM/IrWZN9aH6xbybAzKs+oepmrDfIkePgRoEzP/uSjw==" saltValue="wXoh3gP6DHIZIoCJAa9O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4" zoomScale="70" zoomScaleNormal="7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4KWatLnGiPe9PuxEbMsR1HFoXf+Ljg3M5bJuWqZAeS6yExhgkLL6Xo8gXc0y54EC/JOweK2CH6XquinM+C7dw==" saltValue="HoNGWUi2AtnvjJ1yG03B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55" zoomScaleNormal="55"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XhVJDDXfLZAKuajnkDhJWzieYA1NfUBnDkcLURWpy6iMqd2TZyvr3Q7wAVaueh7rmsWE7xV4f5Z8izWwWUREQ==" saltValue="IcVwDpZ/qxXrCRRt3/DE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48666</v>
      </c>
      <c r="E3" s="161"/>
      <c r="F3" s="162">
        <v>85205</v>
      </c>
      <c r="G3" s="163"/>
      <c r="H3" s="164"/>
    </row>
    <row r="4" spans="1:8">
      <c r="A4" s="165"/>
      <c r="B4" s="166"/>
      <c r="C4" s="167"/>
      <c r="D4" s="168">
        <v>32128</v>
      </c>
      <c r="E4" s="169"/>
      <c r="F4" s="170">
        <v>38847</v>
      </c>
      <c r="G4" s="171"/>
      <c r="H4" s="172"/>
    </row>
    <row r="5" spans="1:8">
      <c r="A5" s="153" t="s">
        <v>552</v>
      </c>
      <c r="B5" s="158"/>
      <c r="C5" s="159"/>
      <c r="D5" s="160">
        <v>52153</v>
      </c>
      <c r="E5" s="161"/>
      <c r="F5" s="162">
        <v>77577</v>
      </c>
      <c r="G5" s="163"/>
      <c r="H5" s="164"/>
    </row>
    <row r="6" spans="1:8">
      <c r="A6" s="165"/>
      <c r="B6" s="166"/>
      <c r="C6" s="167"/>
      <c r="D6" s="168">
        <v>12166</v>
      </c>
      <c r="E6" s="169"/>
      <c r="F6" s="170">
        <v>40870</v>
      </c>
      <c r="G6" s="171"/>
      <c r="H6" s="172"/>
    </row>
    <row r="7" spans="1:8">
      <c r="A7" s="153" t="s">
        <v>553</v>
      </c>
      <c r="B7" s="158"/>
      <c r="C7" s="159"/>
      <c r="D7" s="160">
        <v>54900</v>
      </c>
      <c r="E7" s="161"/>
      <c r="F7" s="162">
        <v>67293</v>
      </c>
      <c r="G7" s="163"/>
      <c r="H7" s="164"/>
    </row>
    <row r="8" spans="1:8">
      <c r="A8" s="165"/>
      <c r="B8" s="166"/>
      <c r="C8" s="167"/>
      <c r="D8" s="168">
        <v>22085</v>
      </c>
      <c r="E8" s="169"/>
      <c r="F8" s="170">
        <v>35076</v>
      </c>
      <c r="G8" s="171"/>
      <c r="H8" s="172"/>
    </row>
    <row r="9" spans="1:8">
      <c r="A9" s="153" t="s">
        <v>554</v>
      </c>
      <c r="B9" s="158"/>
      <c r="C9" s="159"/>
      <c r="D9" s="160">
        <v>55037</v>
      </c>
      <c r="E9" s="161"/>
      <c r="F9" s="162">
        <v>67343</v>
      </c>
      <c r="G9" s="163"/>
      <c r="H9" s="164"/>
    </row>
    <row r="10" spans="1:8">
      <c r="A10" s="165"/>
      <c r="B10" s="166"/>
      <c r="C10" s="167"/>
      <c r="D10" s="168">
        <v>18202</v>
      </c>
      <c r="E10" s="169"/>
      <c r="F10" s="170">
        <v>32865</v>
      </c>
      <c r="G10" s="171"/>
      <c r="H10" s="172"/>
    </row>
    <row r="11" spans="1:8">
      <c r="A11" s="153" t="s">
        <v>555</v>
      </c>
      <c r="B11" s="158"/>
      <c r="C11" s="159"/>
      <c r="D11" s="160">
        <v>35361</v>
      </c>
      <c r="E11" s="161"/>
      <c r="F11" s="162">
        <v>73475</v>
      </c>
      <c r="G11" s="163"/>
      <c r="H11" s="164"/>
    </row>
    <row r="12" spans="1:8">
      <c r="A12" s="165"/>
      <c r="B12" s="166"/>
      <c r="C12" s="173"/>
      <c r="D12" s="168">
        <v>17129</v>
      </c>
      <c r="E12" s="169"/>
      <c r="F12" s="170">
        <v>43072</v>
      </c>
      <c r="G12" s="171"/>
      <c r="H12" s="172"/>
    </row>
    <row r="13" spans="1:8">
      <c r="A13" s="153"/>
      <c r="B13" s="158"/>
      <c r="C13" s="174"/>
      <c r="D13" s="175">
        <v>49223</v>
      </c>
      <c r="E13" s="176"/>
      <c r="F13" s="177">
        <v>74179</v>
      </c>
      <c r="G13" s="178"/>
      <c r="H13" s="164"/>
    </row>
    <row r="14" spans="1:8">
      <c r="A14" s="165"/>
      <c r="B14" s="166"/>
      <c r="C14" s="167"/>
      <c r="D14" s="168">
        <v>20342</v>
      </c>
      <c r="E14" s="169"/>
      <c r="F14" s="170">
        <v>38146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10.51</v>
      </c>
      <c r="C19" s="179">
        <f>ROUND(VALUE(SUBSTITUTE(実質収支比率等に係る経年分析!G$48,"▲","-")),2)</f>
        <v>10.09</v>
      </c>
      <c r="D19" s="179">
        <f>ROUND(VALUE(SUBSTITUTE(実質収支比率等に係る経年分析!H$48,"▲","-")),2)</f>
        <v>11.88</v>
      </c>
      <c r="E19" s="179">
        <f>ROUND(VALUE(SUBSTITUTE(実質収支比率等に係る経年分析!I$48,"▲","-")),2)</f>
        <v>11.29</v>
      </c>
      <c r="F19" s="179">
        <f>ROUND(VALUE(SUBSTITUTE(実質収支比率等に係る経年分析!J$48,"▲","-")),2)</f>
        <v>11.47</v>
      </c>
    </row>
    <row r="20" spans="1:11">
      <c r="A20" s="179" t="s">
        <v>55</v>
      </c>
      <c r="B20" s="179">
        <f>ROUND(VALUE(SUBSTITUTE(実質収支比率等に係る経年分析!F$47,"▲","-")),2)</f>
        <v>41.25</v>
      </c>
      <c r="C20" s="179">
        <f>ROUND(VALUE(SUBSTITUTE(実質収支比率等に係る経年分析!G$47,"▲","-")),2)</f>
        <v>41.13</v>
      </c>
      <c r="D20" s="179">
        <f>ROUND(VALUE(SUBSTITUTE(実質収支比率等に係る経年分析!H$47,"▲","-")),2)</f>
        <v>41.69</v>
      </c>
      <c r="E20" s="179">
        <f>ROUND(VALUE(SUBSTITUTE(実質収支比率等に係る経年分析!I$47,"▲","-")),2)</f>
        <v>41.54</v>
      </c>
      <c r="F20" s="179">
        <f>ROUND(VALUE(SUBSTITUTE(実質収支比率等に係る経年分析!J$47,"▲","-")),2)</f>
        <v>37.700000000000003</v>
      </c>
    </row>
    <row r="21" spans="1:11">
      <c r="A21" s="179" t="s">
        <v>56</v>
      </c>
      <c r="B21" s="179">
        <f>IF(ISNUMBER(VALUE(SUBSTITUTE(実質収支比率等に係る経年分析!F$49,"▲","-"))),ROUND(VALUE(SUBSTITUTE(実質収支比率等に係る経年分析!F$49,"▲","-")),2),NA())</f>
        <v>0.68</v>
      </c>
      <c r="C21" s="179">
        <f>IF(ISNUMBER(VALUE(SUBSTITUTE(実質収支比率等に係る経年分析!G$49,"▲","-"))),ROUND(VALUE(SUBSTITUTE(実質収支比率等に係る経年分析!G$49,"▲","-")),2),NA())</f>
        <v>-0.18</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-0.46</v>
      </c>
      <c r="F21" s="179">
        <f>IF(ISNUMBER(VALUE(SUBSTITUTE(実質収支比率等に係る経年分析!J$49,"▲","-"))),ROUND(VALUE(SUBSTITUTE(実質収支比率等に係る経年分析!J$49,"▲","-")),2),NA())</f>
        <v>-3.78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大刀洗町下水道事業特別会計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後期高齢者医療保険特別会計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c r="A34" s="180" t="str">
        <f>IF(連結実質赤字比率に係る赤字・黒字の構成分析!C$36="",NA(),連結実質赤字比率に係る赤字・黒字の構成分析!C$36)</f>
        <v>土地取得会計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9.9700000000000006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11.34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707</v>
      </c>
      <c r="E42" s="181"/>
      <c r="F42" s="181"/>
      <c r="G42" s="181">
        <f>'実質公債費比率（分子）の構造'!L$52</f>
        <v>681</v>
      </c>
      <c r="H42" s="181"/>
      <c r="I42" s="181"/>
      <c r="J42" s="181">
        <f>'実質公債費比率（分子）の構造'!M$52</f>
        <v>664</v>
      </c>
      <c r="K42" s="181"/>
      <c r="L42" s="181"/>
      <c r="M42" s="181">
        <f>'実質公債費比率（分子）の構造'!N$52</f>
        <v>634</v>
      </c>
      <c r="N42" s="181"/>
      <c r="O42" s="181"/>
      <c r="P42" s="181">
        <f>'実質公債費比率（分子）の構造'!O$52</f>
        <v>606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25</v>
      </c>
      <c r="C44" s="181"/>
      <c r="D44" s="181"/>
      <c r="E44" s="181">
        <f>'実質公債費比率（分子）の構造'!L$50</f>
        <v>25</v>
      </c>
      <c r="F44" s="181"/>
      <c r="G44" s="181"/>
      <c r="H44" s="181">
        <f>'実質公債費比率（分子）の構造'!M$50</f>
        <v>18</v>
      </c>
      <c r="I44" s="181"/>
      <c r="J44" s="181"/>
      <c r="K44" s="181">
        <f>'実質公債費比率（分子）の構造'!N$50</f>
        <v>8</v>
      </c>
      <c r="L44" s="181"/>
      <c r="M44" s="181"/>
      <c r="N44" s="181">
        <f>'実質公債費比率（分子）の構造'!O$50</f>
        <v>4</v>
      </c>
      <c r="O44" s="181"/>
      <c r="P44" s="181"/>
    </row>
    <row r="45" spans="1:16">
      <c r="A45" s="181" t="s">
        <v>66</v>
      </c>
      <c r="B45" s="181">
        <f>'実質公債費比率（分子）の構造'!K$49</f>
        <v>83</v>
      </c>
      <c r="C45" s="181"/>
      <c r="D45" s="181"/>
      <c r="E45" s="181">
        <f>'実質公債費比率（分子）の構造'!L$49</f>
        <v>85</v>
      </c>
      <c r="F45" s="181"/>
      <c r="G45" s="181"/>
      <c r="H45" s="181">
        <f>'実質公債費比率（分子）の構造'!M$49</f>
        <v>73</v>
      </c>
      <c r="I45" s="181"/>
      <c r="J45" s="181"/>
      <c r="K45" s="181">
        <f>'実質公債費比率（分子）の構造'!N$49</f>
        <v>49</v>
      </c>
      <c r="L45" s="181"/>
      <c r="M45" s="181"/>
      <c r="N45" s="181">
        <f>'実質公債費比率（分子）の構造'!O$49</f>
        <v>22</v>
      </c>
      <c r="O45" s="181"/>
      <c r="P45" s="181"/>
    </row>
    <row r="46" spans="1:16">
      <c r="A46" s="181" t="s">
        <v>67</v>
      </c>
      <c r="B46" s="181">
        <f>'実質公債費比率（分子）の構造'!K$48</f>
        <v>350</v>
      </c>
      <c r="C46" s="181"/>
      <c r="D46" s="181"/>
      <c r="E46" s="181">
        <f>'実質公債費比率（分子）の構造'!L$48</f>
        <v>351</v>
      </c>
      <c r="F46" s="181"/>
      <c r="G46" s="181"/>
      <c r="H46" s="181">
        <f>'実質公債費比率（分子）の構造'!M$48</f>
        <v>348</v>
      </c>
      <c r="I46" s="181"/>
      <c r="J46" s="181"/>
      <c r="K46" s="181">
        <f>'実質公債費比率（分子）の構造'!N$48</f>
        <v>315</v>
      </c>
      <c r="L46" s="181"/>
      <c r="M46" s="181"/>
      <c r="N46" s="181">
        <f>'実質公債費比率（分子）の構造'!O$48</f>
        <v>355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436</v>
      </c>
      <c r="C49" s="181"/>
      <c r="D49" s="181"/>
      <c r="E49" s="181">
        <f>'実質公債費比率（分子）の構造'!L$45</f>
        <v>408</v>
      </c>
      <c r="F49" s="181"/>
      <c r="G49" s="181"/>
      <c r="H49" s="181">
        <f>'実質公債費比率（分子）の構造'!M$45</f>
        <v>431</v>
      </c>
      <c r="I49" s="181"/>
      <c r="J49" s="181"/>
      <c r="K49" s="181">
        <f>'実質公債費比率（分子）の構造'!N$45</f>
        <v>434</v>
      </c>
      <c r="L49" s="181"/>
      <c r="M49" s="181"/>
      <c r="N49" s="181">
        <f>'実質公債費比率（分子）の構造'!O$45</f>
        <v>443</v>
      </c>
      <c r="O49" s="181"/>
      <c r="P49" s="181"/>
    </row>
    <row r="50" spans="1:16">
      <c r="A50" s="181" t="s">
        <v>71</v>
      </c>
      <c r="B50" s="181" t="e">
        <f>NA()</f>
        <v>#N/A</v>
      </c>
      <c r="C50" s="181">
        <f>IF(ISNUMBER('実質公債費比率（分子）の構造'!K$53),'実質公債費比率（分子）の構造'!K$53,NA())</f>
        <v>187</v>
      </c>
      <c r="D50" s="181" t="e">
        <f>NA()</f>
        <v>#N/A</v>
      </c>
      <c r="E50" s="181" t="e">
        <f>NA()</f>
        <v>#N/A</v>
      </c>
      <c r="F50" s="181">
        <f>IF(ISNUMBER('実質公債費比率（分子）の構造'!L$53),'実質公債費比率（分子）の構造'!L$53,NA())</f>
        <v>188</v>
      </c>
      <c r="G50" s="181" t="e">
        <f>NA()</f>
        <v>#N/A</v>
      </c>
      <c r="H50" s="181" t="e">
        <f>NA()</f>
        <v>#N/A</v>
      </c>
      <c r="I50" s="181">
        <f>IF(ISNUMBER('実質公債費比率（分子）の構造'!M$53),'実質公債費比率（分子）の構造'!M$53,NA())</f>
        <v>206</v>
      </c>
      <c r="J50" s="181" t="e">
        <f>NA()</f>
        <v>#N/A</v>
      </c>
      <c r="K50" s="181" t="e">
        <f>NA()</f>
        <v>#N/A</v>
      </c>
      <c r="L50" s="181">
        <f>IF(ISNUMBER('実質公債費比率（分子）の構造'!N$53),'実質公債費比率（分子）の構造'!N$53,NA())</f>
        <v>172</v>
      </c>
      <c r="M50" s="181" t="e">
        <f>NA()</f>
        <v>#N/A</v>
      </c>
      <c r="N50" s="181" t="e">
        <f>NA()</f>
        <v>#N/A</v>
      </c>
      <c r="O50" s="181">
        <f>IF(ISNUMBER('実質公債費比率（分子）の構造'!O$53),'実質公債費比率（分子）の構造'!O$53,NA())</f>
        <v>218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7248</v>
      </c>
      <c r="E56" s="180"/>
      <c r="F56" s="180"/>
      <c r="G56" s="180">
        <f>'将来負担比率（分子）の構造'!J$52</f>
        <v>6930</v>
      </c>
      <c r="H56" s="180"/>
      <c r="I56" s="180"/>
      <c r="J56" s="180">
        <f>'将来負担比率（分子）の構造'!K$52</f>
        <v>6719</v>
      </c>
      <c r="K56" s="180"/>
      <c r="L56" s="180"/>
      <c r="M56" s="180">
        <f>'将来負担比率（分子）の構造'!L$52</f>
        <v>6383</v>
      </c>
      <c r="N56" s="180"/>
      <c r="O56" s="180"/>
      <c r="P56" s="180">
        <f>'将来負担比率（分子）の構造'!M$52</f>
        <v>6181</v>
      </c>
    </row>
    <row r="57" spans="1:16">
      <c r="A57" s="180" t="s">
        <v>42</v>
      </c>
      <c r="B57" s="180"/>
      <c r="C57" s="180"/>
      <c r="D57" s="180">
        <f>'将来負担比率（分子）の構造'!I$51</f>
        <v>73</v>
      </c>
      <c r="E57" s="180"/>
      <c r="F57" s="180"/>
      <c r="G57" s="180">
        <f>'将来負担比率（分子）の構造'!J$51</f>
        <v>70</v>
      </c>
      <c r="H57" s="180"/>
      <c r="I57" s="180"/>
      <c r="J57" s="180">
        <f>'将来負担比率（分子）の構造'!K$51</f>
        <v>72</v>
      </c>
      <c r="K57" s="180"/>
      <c r="L57" s="180"/>
      <c r="M57" s="180">
        <f>'将来負担比率（分子）の構造'!L$51</f>
        <v>63</v>
      </c>
      <c r="N57" s="180"/>
      <c r="O57" s="180"/>
      <c r="P57" s="180">
        <f>'将来負担比率（分子）の構造'!M$51</f>
        <v>60</v>
      </c>
    </row>
    <row r="58" spans="1:16">
      <c r="A58" s="180" t="s">
        <v>41</v>
      </c>
      <c r="B58" s="180"/>
      <c r="C58" s="180"/>
      <c r="D58" s="180">
        <f>'将来負担比率（分子）の構造'!I$50</f>
        <v>3445</v>
      </c>
      <c r="E58" s="180"/>
      <c r="F58" s="180"/>
      <c r="G58" s="180">
        <f>'将来負担比率（分子）の構造'!J$50</f>
        <v>3691</v>
      </c>
      <c r="H58" s="180"/>
      <c r="I58" s="180"/>
      <c r="J58" s="180">
        <f>'将来負担比率（分子）の構造'!K$50</f>
        <v>3641</v>
      </c>
      <c r="K58" s="180"/>
      <c r="L58" s="180"/>
      <c r="M58" s="180">
        <f>'将来負担比率（分子）の構造'!L$50</f>
        <v>4027</v>
      </c>
      <c r="N58" s="180"/>
      <c r="O58" s="180"/>
      <c r="P58" s="180">
        <f>'将来負担比率（分子）の構造'!M$50</f>
        <v>4176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1032</v>
      </c>
      <c r="C62" s="180"/>
      <c r="D62" s="180"/>
      <c r="E62" s="180">
        <f>'将来負担比率（分子）の構造'!J$45</f>
        <v>987</v>
      </c>
      <c r="F62" s="180"/>
      <c r="G62" s="180"/>
      <c r="H62" s="180">
        <f>'将来負担比率（分子）の構造'!K$45</f>
        <v>982</v>
      </c>
      <c r="I62" s="180"/>
      <c r="J62" s="180"/>
      <c r="K62" s="180">
        <f>'将来負担比率（分子）の構造'!L$45</f>
        <v>965</v>
      </c>
      <c r="L62" s="180"/>
      <c r="M62" s="180"/>
      <c r="N62" s="180">
        <f>'将来負担比率（分子）の構造'!M$45</f>
        <v>928</v>
      </c>
      <c r="O62" s="180"/>
      <c r="P62" s="180"/>
    </row>
    <row r="63" spans="1:16">
      <c r="A63" s="180" t="s">
        <v>34</v>
      </c>
      <c r="B63" s="180">
        <f>'将来負担比率（分子）の構造'!I$44</f>
        <v>234</v>
      </c>
      <c r="C63" s="180"/>
      <c r="D63" s="180"/>
      <c r="E63" s="180">
        <f>'将来負担比率（分子）の構造'!J$44</f>
        <v>171</v>
      </c>
      <c r="F63" s="180"/>
      <c r="G63" s="180"/>
      <c r="H63" s="180">
        <f>'将来負担比率（分子）の構造'!K$44</f>
        <v>126</v>
      </c>
      <c r="I63" s="180"/>
      <c r="J63" s="180"/>
      <c r="K63" s="180">
        <f>'将来負担比率（分子）の構造'!L$44</f>
        <v>118</v>
      </c>
      <c r="L63" s="180"/>
      <c r="M63" s="180"/>
      <c r="N63" s="180">
        <f>'将来負担比率（分子）の構造'!M$44</f>
        <v>192</v>
      </c>
      <c r="O63" s="180"/>
      <c r="P63" s="180"/>
    </row>
    <row r="64" spans="1:16">
      <c r="A64" s="180" t="s">
        <v>33</v>
      </c>
      <c r="B64" s="180">
        <f>'将来負担比率（分子）の構造'!I$43</f>
        <v>4647</v>
      </c>
      <c r="C64" s="180"/>
      <c r="D64" s="180"/>
      <c r="E64" s="180">
        <f>'将来負担比率（分子）の構造'!J$43</f>
        <v>4409</v>
      </c>
      <c r="F64" s="180"/>
      <c r="G64" s="180"/>
      <c r="H64" s="180">
        <f>'将来負担比率（分子）の構造'!K$43</f>
        <v>4135</v>
      </c>
      <c r="I64" s="180"/>
      <c r="J64" s="180"/>
      <c r="K64" s="180">
        <f>'将来負担比率（分子）の構造'!L$43</f>
        <v>3737</v>
      </c>
      <c r="L64" s="180"/>
      <c r="M64" s="180"/>
      <c r="N64" s="180">
        <f>'将来負担比率（分子）の構造'!M$43</f>
        <v>3486</v>
      </c>
      <c r="O64" s="180"/>
      <c r="P64" s="180"/>
    </row>
    <row r="65" spans="1:16">
      <c r="A65" s="180" t="s">
        <v>32</v>
      </c>
      <c r="B65" s="180">
        <f>'将来負担比率（分子）の構造'!I$42</f>
        <v>162</v>
      </c>
      <c r="C65" s="180"/>
      <c r="D65" s="180"/>
      <c r="E65" s="180">
        <f>'将来負担比率（分子）の構造'!J$42</f>
        <v>139</v>
      </c>
      <c r="F65" s="180"/>
      <c r="G65" s="180"/>
      <c r="H65" s="180">
        <f>'将来負担比率（分子）の構造'!K$42</f>
        <v>108</v>
      </c>
      <c r="I65" s="180"/>
      <c r="J65" s="180"/>
      <c r="K65" s="180">
        <f>'将来負担比率（分子）の構造'!L$42</f>
        <v>69</v>
      </c>
      <c r="L65" s="180"/>
      <c r="M65" s="180"/>
      <c r="N65" s="180">
        <f>'将来負担比率（分子）の構造'!M$42</f>
        <v>65</v>
      </c>
      <c r="O65" s="180"/>
      <c r="P65" s="180"/>
    </row>
    <row r="66" spans="1:16">
      <c r="A66" s="180" t="s">
        <v>31</v>
      </c>
      <c r="B66" s="180">
        <f>'将来負担比率（分子）の構造'!I$41</f>
        <v>5034</v>
      </c>
      <c r="C66" s="180"/>
      <c r="D66" s="180"/>
      <c r="E66" s="180">
        <f>'将来負担比率（分子）の構造'!J$41</f>
        <v>5067</v>
      </c>
      <c r="F66" s="180"/>
      <c r="G66" s="180"/>
      <c r="H66" s="180">
        <f>'将来負担比率（分子）の構造'!K$41</f>
        <v>5056</v>
      </c>
      <c r="I66" s="180"/>
      <c r="J66" s="180"/>
      <c r="K66" s="180">
        <f>'将来負担比率（分子）の構造'!L$41</f>
        <v>4926</v>
      </c>
      <c r="L66" s="180"/>
      <c r="M66" s="180"/>
      <c r="N66" s="180">
        <f>'将来負担比率（分子）の構造'!M$41</f>
        <v>4807</v>
      </c>
      <c r="O66" s="180"/>
      <c r="P66" s="180"/>
    </row>
    <row r="67" spans="1:16">
      <c r="A67" s="180" t="s">
        <v>75</v>
      </c>
      <c r="B67" s="180" t="e">
        <f>NA()</f>
        <v>#N/A</v>
      </c>
      <c r="C67" s="180">
        <f>IF(ISNUMBER('将来負担比率（分子）の構造'!I$53), IF('将来負担比率（分子）の構造'!I$53 &lt; 0, 0, '将来負担比率（分子）の構造'!I$53), NA())</f>
        <v>343</v>
      </c>
      <c r="D67" s="180" t="e">
        <f>NA()</f>
        <v>#N/A</v>
      </c>
      <c r="E67" s="180" t="e">
        <f>NA()</f>
        <v>#N/A</v>
      </c>
      <c r="F67" s="180">
        <f>IF(ISNUMBER('将来負担比率（分子）の構造'!J$53), IF('将来負担比率（分子）の構造'!J$53 &lt; 0, 0, '将来負担比率（分子）の構造'!J$53), NA())</f>
        <v>82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1564</v>
      </c>
      <c r="C72" s="184">
        <f>基金残高に係る経年分析!G55</f>
        <v>1567</v>
      </c>
      <c r="D72" s="184">
        <f>基金残高に係る経年分析!H55</f>
        <v>1419</v>
      </c>
    </row>
    <row r="73" spans="1:16">
      <c r="A73" s="183" t="s">
        <v>78</v>
      </c>
      <c r="B73" s="184">
        <f>基金残高に係る経年分析!F56</f>
        <v>569</v>
      </c>
      <c r="C73" s="184">
        <f>基金残高に係る経年分析!G56</f>
        <v>570</v>
      </c>
      <c r="D73" s="184">
        <f>基金残高に係る経年分析!H56</f>
        <v>571</v>
      </c>
    </row>
    <row r="74" spans="1:16">
      <c r="A74" s="183" t="s">
        <v>79</v>
      </c>
      <c r="B74" s="184">
        <f>基金残高に係る経年分析!F57</f>
        <v>1449</v>
      </c>
      <c r="C74" s="184">
        <f>基金残高に係る経年分析!G57</f>
        <v>1762</v>
      </c>
      <c r="D74" s="184">
        <f>基金残高に係る経年分析!H57</f>
        <v>2058</v>
      </c>
    </row>
  </sheetData>
  <sheetProtection algorithmName="SHA-512" hashValue="JCJCzSbHEiLI1WGUpiXgQVtfcXRmMzfCQACMqDP3Q+crwGyCuxgmT1lP7NDrKYK0fFEyFFk80bn/uTJ8/n8y7g==" saltValue="QsTK12wXpJtTbji2ER6d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218</v>
      </c>
      <c r="DI1" s="618"/>
      <c r="DJ1" s="618"/>
      <c r="DK1" s="618"/>
      <c r="DL1" s="618"/>
      <c r="DM1" s="618"/>
      <c r="DN1" s="619"/>
      <c r="DO1" s="225"/>
      <c r="DP1" s="617" t="s">
        <v>219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221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224</v>
      </c>
      <c r="S4" s="621"/>
      <c r="T4" s="621"/>
      <c r="U4" s="621"/>
      <c r="V4" s="621"/>
      <c r="W4" s="621"/>
      <c r="X4" s="621"/>
      <c r="Y4" s="622"/>
      <c r="Z4" s="620" t="s">
        <v>225</v>
      </c>
      <c r="AA4" s="621"/>
      <c r="AB4" s="621"/>
      <c r="AC4" s="622"/>
      <c r="AD4" s="620" t="s">
        <v>226</v>
      </c>
      <c r="AE4" s="621"/>
      <c r="AF4" s="621"/>
      <c r="AG4" s="621"/>
      <c r="AH4" s="621"/>
      <c r="AI4" s="621"/>
      <c r="AJ4" s="621"/>
      <c r="AK4" s="622"/>
      <c r="AL4" s="620" t="s">
        <v>225</v>
      </c>
      <c r="AM4" s="621"/>
      <c r="AN4" s="621"/>
      <c r="AO4" s="622"/>
      <c r="AP4" s="626" t="s">
        <v>227</v>
      </c>
      <c r="AQ4" s="626"/>
      <c r="AR4" s="626"/>
      <c r="AS4" s="626"/>
      <c r="AT4" s="626"/>
      <c r="AU4" s="626"/>
      <c r="AV4" s="626"/>
      <c r="AW4" s="626"/>
      <c r="AX4" s="626"/>
      <c r="AY4" s="626"/>
      <c r="AZ4" s="626"/>
      <c r="BA4" s="626"/>
      <c r="BB4" s="626"/>
      <c r="BC4" s="626"/>
      <c r="BD4" s="626"/>
      <c r="BE4" s="626"/>
      <c r="BF4" s="626"/>
      <c r="BG4" s="626" t="s">
        <v>228</v>
      </c>
      <c r="BH4" s="626"/>
      <c r="BI4" s="626"/>
      <c r="BJ4" s="626"/>
      <c r="BK4" s="626"/>
      <c r="BL4" s="626"/>
      <c r="BM4" s="626"/>
      <c r="BN4" s="626"/>
      <c r="BO4" s="626" t="s">
        <v>225</v>
      </c>
      <c r="BP4" s="626"/>
      <c r="BQ4" s="626"/>
      <c r="BR4" s="626"/>
      <c r="BS4" s="626" t="s">
        <v>229</v>
      </c>
      <c r="BT4" s="626"/>
      <c r="BU4" s="626"/>
      <c r="BV4" s="626"/>
      <c r="BW4" s="626"/>
      <c r="BX4" s="626"/>
      <c r="BY4" s="626"/>
      <c r="BZ4" s="626"/>
      <c r="CA4" s="626"/>
      <c r="CB4" s="626"/>
      <c r="CD4" s="623" t="s">
        <v>230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231</v>
      </c>
      <c r="C5" s="628"/>
      <c r="D5" s="628"/>
      <c r="E5" s="628"/>
      <c r="F5" s="628"/>
      <c r="G5" s="628"/>
      <c r="H5" s="628"/>
      <c r="I5" s="628"/>
      <c r="J5" s="628"/>
      <c r="K5" s="628"/>
      <c r="L5" s="628"/>
      <c r="M5" s="628"/>
      <c r="N5" s="628"/>
      <c r="O5" s="628"/>
      <c r="P5" s="628"/>
      <c r="Q5" s="629"/>
      <c r="R5" s="630">
        <v>1523129</v>
      </c>
      <c r="S5" s="631"/>
      <c r="T5" s="631"/>
      <c r="U5" s="631"/>
      <c r="V5" s="631"/>
      <c r="W5" s="631"/>
      <c r="X5" s="631"/>
      <c r="Y5" s="632"/>
      <c r="Z5" s="633">
        <v>19.7</v>
      </c>
      <c r="AA5" s="633"/>
      <c r="AB5" s="633"/>
      <c r="AC5" s="633"/>
      <c r="AD5" s="634">
        <v>1523129</v>
      </c>
      <c r="AE5" s="634"/>
      <c r="AF5" s="634"/>
      <c r="AG5" s="634"/>
      <c r="AH5" s="634"/>
      <c r="AI5" s="634"/>
      <c r="AJ5" s="634"/>
      <c r="AK5" s="634"/>
      <c r="AL5" s="635">
        <v>42.8</v>
      </c>
      <c r="AM5" s="636"/>
      <c r="AN5" s="636"/>
      <c r="AO5" s="637"/>
      <c r="AP5" s="627" t="s">
        <v>232</v>
      </c>
      <c r="AQ5" s="628"/>
      <c r="AR5" s="628"/>
      <c r="AS5" s="628"/>
      <c r="AT5" s="628"/>
      <c r="AU5" s="628"/>
      <c r="AV5" s="628"/>
      <c r="AW5" s="628"/>
      <c r="AX5" s="628"/>
      <c r="AY5" s="628"/>
      <c r="AZ5" s="628"/>
      <c r="BA5" s="628"/>
      <c r="BB5" s="628"/>
      <c r="BC5" s="628"/>
      <c r="BD5" s="628"/>
      <c r="BE5" s="628"/>
      <c r="BF5" s="629"/>
      <c r="BG5" s="641">
        <v>1523129</v>
      </c>
      <c r="BH5" s="642"/>
      <c r="BI5" s="642"/>
      <c r="BJ5" s="642"/>
      <c r="BK5" s="642"/>
      <c r="BL5" s="642"/>
      <c r="BM5" s="642"/>
      <c r="BN5" s="643"/>
      <c r="BO5" s="644">
        <v>100</v>
      </c>
      <c r="BP5" s="644"/>
      <c r="BQ5" s="644"/>
      <c r="BR5" s="644"/>
      <c r="BS5" s="645" t="s">
        <v>138</v>
      </c>
      <c r="BT5" s="645"/>
      <c r="BU5" s="645"/>
      <c r="BV5" s="645"/>
      <c r="BW5" s="645"/>
      <c r="BX5" s="645"/>
      <c r="BY5" s="645"/>
      <c r="BZ5" s="645"/>
      <c r="CA5" s="645"/>
      <c r="CB5" s="649"/>
      <c r="CD5" s="623" t="s">
        <v>227</v>
      </c>
      <c r="CE5" s="624"/>
      <c r="CF5" s="624"/>
      <c r="CG5" s="624"/>
      <c r="CH5" s="624"/>
      <c r="CI5" s="624"/>
      <c r="CJ5" s="624"/>
      <c r="CK5" s="624"/>
      <c r="CL5" s="624"/>
      <c r="CM5" s="624"/>
      <c r="CN5" s="624"/>
      <c r="CO5" s="624"/>
      <c r="CP5" s="624"/>
      <c r="CQ5" s="625"/>
      <c r="CR5" s="623" t="s">
        <v>233</v>
      </c>
      <c r="CS5" s="624"/>
      <c r="CT5" s="624"/>
      <c r="CU5" s="624"/>
      <c r="CV5" s="624"/>
      <c r="CW5" s="624"/>
      <c r="CX5" s="624"/>
      <c r="CY5" s="625"/>
      <c r="CZ5" s="623" t="s">
        <v>225</v>
      </c>
      <c r="DA5" s="624"/>
      <c r="DB5" s="624"/>
      <c r="DC5" s="625"/>
      <c r="DD5" s="623" t="s">
        <v>234</v>
      </c>
      <c r="DE5" s="624"/>
      <c r="DF5" s="624"/>
      <c r="DG5" s="624"/>
      <c r="DH5" s="624"/>
      <c r="DI5" s="624"/>
      <c r="DJ5" s="624"/>
      <c r="DK5" s="624"/>
      <c r="DL5" s="624"/>
      <c r="DM5" s="624"/>
      <c r="DN5" s="624"/>
      <c r="DO5" s="624"/>
      <c r="DP5" s="625"/>
      <c r="DQ5" s="623" t="s">
        <v>235</v>
      </c>
      <c r="DR5" s="624"/>
      <c r="DS5" s="624"/>
      <c r="DT5" s="624"/>
      <c r="DU5" s="624"/>
      <c r="DV5" s="624"/>
      <c r="DW5" s="624"/>
      <c r="DX5" s="624"/>
      <c r="DY5" s="624"/>
      <c r="DZ5" s="624"/>
      <c r="EA5" s="624"/>
      <c r="EB5" s="624"/>
      <c r="EC5" s="625"/>
    </row>
    <row r="6" spans="2:143" ht="11.25" customHeight="1">
      <c r="B6" s="638" t="s">
        <v>236</v>
      </c>
      <c r="C6" s="639"/>
      <c r="D6" s="639"/>
      <c r="E6" s="639"/>
      <c r="F6" s="639"/>
      <c r="G6" s="639"/>
      <c r="H6" s="639"/>
      <c r="I6" s="639"/>
      <c r="J6" s="639"/>
      <c r="K6" s="639"/>
      <c r="L6" s="639"/>
      <c r="M6" s="639"/>
      <c r="N6" s="639"/>
      <c r="O6" s="639"/>
      <c r="P6" s="639"/>
      <c r="Q6" s="640"/>
      <c r="R6" s="641">
        <v>68356</v>
      </c>
      <c r="S6" s="642"/>
      <c r="T6" s="642"/>
      <c r="U6" s="642"/>
      <c r="V6" s="642"/>
      <c r="W6" s="642"/>
      <c r="X6" s="642"/>
      <c r="Y6" s="643"/>
      <c r="Z6" s="644">
        <v>0.9</v>
      </c>
      <c r="AA6" s="644"/>
      <c r="AB6" s="644"/>
      <c r="AC6" s="644"/>
      <c r="AD6" s="645">
        <v>68356</v>
      </c>
      <c r="AE6" s="645"/>
      <c r="AF6" s="645"/>
      <c r="AG6" s="645"/>
      <c r="AH6" s="645"/>
      <c r="AI6" s="645"/>
      <c r="AJ6" s="645"/>
      <c r="AK6" s="645"/>
      <c r="AL6" s="646">
        <v>1.9</v>
      </c>
      <c r="AM6" s="647"/>
      <c r="AN6" s="647"/>
      <c r="AO6" s="648"/>
      <c r="AP6" s="638" t="s">
        <v>237</v>
      </c>
      <c r="AQ6" s="639"/>
      <c r="AR6" s="639"/>
      <c r="AS6" s="639"/>
      <c r="AT6" s="639"/>
      <c r="AU6" s="639"/>
      <c r="AV6" s="639"/>
      <c r="AW6" s="639"/>
      <c r="AX6" s="639"/>
      <c r="AY6" s="639"/>
      <c r="AZ6" s="639"/>
      <c r="BA6" s="639"/>
      <c r="BB6" s="639"/>
      <c r="BC6" s="639"/>
      <c r="BD6" s="639"/>
      <c r="BE6" s="639"/>
      <c r="BF6" s="640"/>
      <c r="BG6" s="641">
        <v>1523129</v>
      </c>
      <c r="BH6" s="642"/>
      <c r="BI6" s="642"/>
      <c r="BJ6" s="642"/>
      <c r="BK6" s="642"/>
      <c r="BL6" s="642"/>
      <c r="BM6" s="642"/>
      <c r="BN6" s="643"/>
      <c r="BO6" s="644">
        <v>100</v>
      </c>
      <c r="BP6" s="644"/>
      <c r="BQ6" s="644"/>
      <c r="BR6" s="644"/>
      <c r="BS6" s="645" t="s">
        <v>179</v>
      </c>
      <c r="BT6" s="645"/>
      <c r="BU6" s="645"/>
      <c r="BV6" s="645"/>
      <c r="BW6" s="645"/>
      <c r="BX6" s="645"/>
      <c r="BY6" s="645"/>
      <c r="BZ6" s="645"/>
      <c r="CA6" s="645"/>
      <c r="CB6" s="649"/>
      <c r="CD6" s="652" t="s">
        <v>238</v>
      </c>
      <c r="CE6" s="653"/>
      <c r="CF6" s="653"/>
      <c r="CG6" s="653"/>
      <c r="CH6" s="653"/>
      <c r="CI6" s="653"/>
      <c r="CJ6" s="653"/>
      <c r="CK6" s="653"/>
      <c r="CL6" s="653"/>
      <c r="CM6" s="653"/>
      <c r="CN6" s="653"/>
      <c r="CO6" s="653"/>
      <c r="CP6" s="653"/>
      <c r="CQ6" s="654"/>
      <c r="CR6" s="641">
        <v>78381</v>
      </c>
      <c r="CS6" s="642"/>
      <c r="CT6" s="642"/>
      <c r="CU6" s="642"/>
      <c r="CV6" s="642"/>
      <c r="CW6" s="642"/>
      <c r="CX6" s="642"/>
      <c r="CY6" s="643"/>
      <c r="CZ6" s="635">
        <v>1.1000000000000001</v>
      </c>
      <c r="DA6" s="636"/>
      <c r="DB6" s="636"/>
      <c r="DC6" s="655"/>
      <c r="DD6" s="650" t="s">
        <v>239</v>
      </c>
      <c r="DE6" s="642"/>
      <c r="DF6" s="642"/>
      <c r="DG6" s="642"/>
      <c r="DH6" s="642"/>
      <c r="DI6" s="642"/>
      <c r="DJ6" s="642"/>
      <c r="DK6" s="642"/>
      <c r="DL6" s="642"/>
      <c r="DM6" s="642"/>
      <c r="DN6" s="642"/>
      <c r="DO6" s="642"/>
      <c r="DP6" s="643"/>
      <c r="DQ6" s="650">
        <v>78381</v>
      </c>
      <c r="DR6" s="642"/>
      <c r="DS6" s="642"/>
      <c r="DT6" s="642"/>
      <c r="DU6" s="642"/>
      <c r="DV6" s="642"/>
      <c r="DW6" s="642"/>
      <c r="DX6" s="642"/>
      <c r="DY6" s="642"/>
      <c r="DZ6" s="642"/>
      <c r="EA6" s="642"/>
      <c r="EB6" s="642"/>
      <c r="EC6" s="651"/>
    </row>
    <row r="7" spans="2:143" ht="11.25" customHeight="1">
      <c r="B7" s="638" t="s">
        <v>240</v>
      </c>
      <c r="C7" s="639"/>
      <c r="D7" s="639"/>
      <c r="E7" s="639"/>
      <c r="F7" s="639"/>
      <c r="G7" s="639"/>
      <c r="H7" s="639"/>
      <c r="I7" s="639"/>
      <c r="J7" s="639"/>
      <c r="K7" s="639"/>
      <c r="L7" s="639"/>
      <c r="M7" s="639"/>
      <c r="N7" s="639"/>
      <c r="O7" s="639"/>
      <c r="P7" s="639"/>
      <c r="Q7" s="640"/>
      <c r="R7" s="641">
        <v>2151</v>
      </c>
      <c r="S7" s="642"/>
      <c r="T7" s="642"/>
      <c r="U7" s="642"/>
      <c r="V7" s="642"/>
      <c r="W7" s="642"/>
      <c r="X7" s="642"/>
      <c r="Y7" s="643"/>
      <c r="Z7" s="644">
        <v>0</v>
      </c>
      <c r="AA7" s="644"/>
      <c r="AB7" s="644"/>
      <c r="AC7" s="644"/>
      <c r="AD7" s="645">
        <v>2151</v>
      </c>
      <c r="AE7" s="645"/>
      <c r="AF7" s="645"/>
      <c r="AG7" s="645"/>
      <c r="AH7" s="645"/>
      <c r="AI7" s="645"/>
      <c r="AJ7" s="645"/>
      <c r="AK7" s="645"/>
      <c r="AL7" s="646">
        <v>0.1</v>
      </c>
      <c r="AM7" s="647"/>
      <c r="AN7" s="647"/>
      <c r="AO7" s="648"/>
      <c r="AP7" s="638" t="s">
        <v>241</v>
      </c>
      <c r="AQ7" s="639"/>
      <c r="AR7" s="639"/>
      <c r="AS7" s="639"/>
      <c r="AT7" s="639"/>
      <c r="AU7" s="639"/>
      <c r="AV7" s="639"/>
      <c r="AW7" s="639"/>
      <c r="AX7" s="639"/>
      <c r="AY7" s="639"/>
      <c r="AZ7" s="639"/>
      <c r="BA7" s="639"/>
      <c r="BB7" s="639"/>
      <c r="BC7" s="639"/>
      <c r="BD7" s="639"/>
      <c r="BE7" s="639"/>
      <c r="BF7" s="640"/>
      <c r="BG7" s="641">
        <v>648851</v>
      </c>
      <c r="BH7" s="642"/>
      <c r="BI7" s="642"/>
      <c r="BJ7" s="642"/>
      <c r="BK7" s="642"/>
      <c r="BL7" s="642"/>
      <c r="BM7" s="642"/>
      <c r="BN7" s="643"/>
      <c r="BO7" s="644">
        <v>42.6</v>
      </c>
      <c r="BP7" s="644"/>
      <c r="BQ7" s="644"/>
      <c r="BR7" s="644"/>
      <c r="BS7" s="645" t="s">
        <v>179</v>
      </c>
      <c r="BT7" s="645"/>
      <c r="BU7" s="645"/>
      <c r="BV7" s="645"/>
      <c r="BW7" s="645"/>
      <c r="BX7" s="645"/>
      <c r="BY7" s="645"/>
      <c r="BZ7" s="645"/>
      <c r="CA7" s="645"/>
      <c r="CB7" s="649"/>
      <c r="CD7" s="656" t="s">
        <v>242</v>
      </c>
      <c r="CE7" s="657"/>
      <c r="CF7" s="657"/>
      <c r="CG7" s="657"/>
      <c r="CH7" s="657"/>
      <c r="CI7" s="657"/>
      <c r="CJ7" s="657"/>
      <c r="CK7" s="657"/>
      <c r="CL7" s="657"/>
      <c r="CM7" s="657"/>
      <c r="CN7" s="657"/>
      <c r="CO7" s="657"/>
      <c r="CP7" s="657"/>
      <c r="CQ7" s="658"/>
      <c r="CR7" s="641">
        <v>1600439</v>
      </c>
      <c r="CS7" s="642"/>
      <c r="CT7" s="642"/>
      <c r="CU7" s="642"/>
      <c r="CV7" s="642"/>
      <c r="CW7" s="642"/>
      <c r="CX7" s="642"/>
      <c r="CY7" s="643"/>
      <c r="CZ7" s="644">
        <v>22.7</v>
      </c>
      <c r="DA7" s="644"/>
      <c r="DB7" s="644"/>
      <c r="DC7" s="644"/>
      <c r="DD7" s="650">
        <v>44931</v>
      </c>
      <c r="DE7" s="642"/>
      <c r="DF7" s="642"/>
      <c r="DG7" s="642"/>
      <c r="DH7" s="642"/>
      <c r="DI7" s="642"/>
      <c r="DJ7" s="642"/>
      <c r="DK7" s="642"/>
      <c r="DL7" s="642"/>
      <c r="DM7" s="642"/>
      <c r="DN7" s="642"/>
      <c r="DO7" s="642"/>
      <c r="DP7" s="643"/>
      <c r="DQ7" s="650">
        <v>996597</v>
      </c>
      <c r="DR7" s="642"/>
      <c r="DS7" s="642"/>
      <c r="DT7" s="642"/>
      <c r="DU7" s="642"/>
      <c r="DV7" s="642"/>
      <c r="DW7" s="642"/>
      <c r="DX7" s="642"/>
      <c r="DY7" s="642"/>
      <c r="DZ7" s="642"/>
      <c r="EA7" s="642"/>
      <c r="EB7" s="642"/>
      <c r="EC7" s="651"/>
    </row>
    <row r="8" spans="2:143" ht="11.25" customHeight="1">
      <c r="B8" s="638" t="s">
        <v>243</v>
      </c>
      <c r="C8" s="639"/>
      <c r="D8" s="639"/>
      <c r="E8" s="639"/>
      <c r="F8" s="639"/>
      <c r="G8" s="639"/>
      <c r="H8" s="639"/>
      <c r="I8" s="639"/>
      <c r="J8" s="639"/>
      <c r="K8" s="639"/>
      <c r="L8" s="639"/>
      <c r="M8" s="639"/>
      <c r="N8" s="639"/>
      <c r="O8" s="639"/>
      <c r="P8" s="639"/>
      <c r="Q8" s="640"/>
      <c r="R8" s="641">
        <v>4787</v>
      </c>
      <c r="S8" s="642"/>
      <c r="T8" s="642"/>
      <c r="U8" s="642"/>
      <c r="V8" s="642"/>
      <c r="W8" s="642"/>
      <c r="X8" s="642"/>
      <c r="Y8" s="643"/>
      <c r="Z8" s="644">
        <v>0.1</v>
      </c>
      <c r="AA8" s="644"/>
      <c r="AB8" s="644"/>
      <c r="AC8" s="644"/>
      <c r="AD8" s="645">
        <v>4787</v>
      </c>
      <c r="AE8" s="645"/>
      <c r="AF8" s="645"/>
      <c r="AG8" s="645"/>
      <c r="AH8" s="645"/>
      <c r="AI8" s="645"/>
      <c r="AJ8" s="645"/>
      <c r="AK8" s="645"/>
      <c r="AL8" s="646">
        <v>0.1</v>
      </c>
      <c r="AM8" s="647"/>
      <c r="AN8" s="647"/>
      <c r="AO8" s="648"/>
      <c r="AP8" s="638" t="s">
        <v>244</v>
      </c>
      <c r="AQ8" s="639"/>
      <c r="AR8" s="639"/>
      <c r="AS8" s="639"/>
      <c r="AT8" s="639"/>
      <c r="AU8" s="639"/>
      <c r="AV8" s="639"/>
      <c r="AW8" s="639"/>
      <c r="AX8" s="639"/>
      <c r="AY8" s="639"/>
      <c r="AZ8" s="639"/>
      <c r="BA8" s="639"/>
      <c r="BB8" s="639"/>
      <c r="BC8" s="639"/>
      <c r="BD8" s="639"/>
      <c r="BE8" s="639"/>
      <c r="BF8" s="640"/>
      <c r="BG8" s="641">
        <v>25504</v>
      </c>
      <c r="BH8" s="642"/>
      <c r="BI8" s="642"/>
      <c r="BJ8" s="642"/>
      <c r="BK8" s="642"/>
      <c r="BL8" s="642"/>
      <c r="BM8" s="642"/>
      <c r="BN8" s="643"/>
      <c r="BO8" s="644">
        <v>1.7</v>
      </c>
      <c r="BP8" s="644"/>
      <c r="BQ8" s="644"/>
      <c r="BR8" s="644"/>
      <c r="BS8" s="650" t="s">
        <v>179</v>
      </c>
      <c r="BT8" s="642"/>
      <c r="BU8" s="642"/>
      <c r="BV8" s="642"/>
      <c r="BW8" s="642"/>
      <c r="BX8" s="642"/>
      <c r="BY8" s="642"/>
      <c r="BZ8" s="642"/>
      <c r="CA8" s="642"/>
      <c r="CB8" s="651"/>
      <c r="CD8" s="656" t="s">
        <v>245</v>
      </c>
      <c r="CE8" s="657"/>
      <c r="CF8" s="657"/>
      <c r="CG8" s="657"/>
      <c r="CH8" s="657"/>
      <c r="CI8" s="657"/>
      <c r="CJ8" s="657"/>
      <c r="CK8" s="657"/>
      <c r="CL8" s="657"/>
      <c r="CM8" s="657"/>
      <c r="CN8" s="657"/>
      <c r="CO8" s="657"/>
      <c r="CP8" s="657"/>
      <c r="CQ8" s="658"/>
      <c r="CR8" s="641">
        <v>2479395</v>
      </c>
      <c r="CS8" s="642"/>
      <c r="CT8" s="642"/>
      <c r="CU8" s="642"/>
      <c r="CV8" s="642"/>
      <c r="CW8" s="642"/>
      <c r="CX8" s="642"/>
      <c r="CY8" s="643"/>
      <c r="CZ8" s="644">
        <v>35.200000000000003</v>
      </c>
      <c r="DA8" s="644"/>
      <c r="DB8" s="644"/>
      <c r="DC8" s="644"/>
      <c r="DD8" s="650">
        <v>111380</v>
      </c>
      <c r="DE8" s="642"/>
      <c r="DF8" s="642"/>
      <c r="DG8" s="642"/>
      <c r="DH8" s="642"/>
      <c r="DI8" s="642"/>
      <c r="DJ8" s="642"/>
      <c r="DK8" s="642"/>
      <c r="DL8" s="642"/>
      <c r="DM8" s="642"/>
      <c r="DN8" s="642"/>
      <c r="DO8" s="642"/>
      <c r="DP8" s="643"/>
      <c r="DQ8" s="650">
        <v>1085117</v>
      </c>
      <c r="DR8" s="642"/>
      <c r="DS8" s="642"/>
      <c r="DT8" s="642"/>
      <c r="DU8" s="642"/>
      <c r="DV8" s="642"/>
      <c r="DW8" s="642"/>
      <c r="DX8" s="642"/>
      <c r="DY8" s="642"/>
      <c r="DZ8" s="642"/>
      <c r="EA8" s="642"/>
      <c r="EB8" s="642"/>
      <c r="EC8" s="651"/>
    </row>
    <row r="9" spans="2:143" ht="11.25" customHeight="1">
      <c r="B9" s="638" t="s">
        <v>246</v>
      </c>
      <c r="C9" s="639"/>
      <c r="D9" s="639"/>
      <c r="E9" s="639"/>
      <c r="F9" s="639"/>
      <c r="G9" s="639"/>
      <c r="H9" s="639"/>
      <c r="I9" s="639"/>
      <c r="J9" s="639"/>
      <c r="K9" s="639"/>
      <c r="L9" s="639"/>
      <c r="M9" s="639"/>
      <c r="N9" s="639"/>
      <c r="O9" s="639"/>
      <c r="P9" s="639"/>
      <c r="Q9" s="640"/>
      <c r="R9" s="641">
        <v>4393</v>
      </c>
      <c r="S9" s="642"/>
      <c r="T9" s="642"/>
      <c r="U9" s="642"/>
      <c r="V9" s="642"/>
      <c r="W9" s="642"/>
      <c r="X9" s="642"/>
      <c r="Y9" s="643"/>
      <c r="Z9" s="644">
        <v>0.1</v>
      </c>
      <c r="AA9" s="644"/>
      <c r="AB9" s="644"/>
      <c r="AC9" s="644"/>
      <c r="AD9" s="645">
        <v>4393</v>
      </c>
      <c r="AE9" s="645"/>
      <c r="AF9" s="645"/>
      <c r="AG9" s="645"/>
      <c r="AH9" s="645"/>
      <c r="AI9" s="645"/>
      <c r="AJ9" s="645"/>
      <c r="AK9" s="645"/>
      <c r="AL9" s="646">
        <v>0.1</v>
      </c>
      <c r="AM9" s="647"/>
      <c r="AN9" s="647"/>
      <c r="AO9" s="648"/>
      <c r="AP9" s="638" t="s">
        <v>247</v>
      </c>
      <c r="AQ9" s="639"/>
      <c r="AR9" s="639"/>
      <c r="AS9" s="639"/>
      <c r="AT9" s="639"/>
      <c r="AU9" s="639"/>
      <c r="AV9" s="639"/>
      <c r="AW9" s="639"/>
      <c r="AX9" s="639"/>
      <c r="AY9" s="639"/>
      <c r="AZ9" s="639"/>
      <c r="BA9" s="639"/>
      <c r="BB9" s="639"/>
      <c r="BC9" s="639"/>
      <c r="BD9" s="639"/>
      <c r="BE9" s="639"/>
      <c r="BF9" s="640"/>
      <c r="BG9" s="641">
        <v>556339</v>
      </c>
      <c r="BH9" s="642"/>
      <c r="BI9" s="642"/>
      <c r="BJ9" s="642"/>
      <c r="BK9" s="642"/>
      <c r="BL9" s="642"/>
      <c r="BM9" s="642"/>
      <c r="BN9" s="643"/>
      <c r="BO9" s="644">
        <v>36.5</v>
      </c>
      <c r="BP9" s="644"/>
      <c r="BQ9" s="644"/>
      <c r="BR9" s="644"/>
      <c r="BS9" s="650" t="s">
        <v>179</v>
      </c>
      <c r="BT9" s="642"/>
      <c r="BU9" s="642"/>
      <c r="BV9" s="642"/>
      <c r="BW9" s="642"/>
      <c r="BX9" s="642"/>
      <c r="BY9" s="642"/>
      <c r="BZ9" s="642"/>
      <c r="CA9" s="642"/>
      <c r="CB9" s="651"/>
      <c r="CD9" s="656" t="s">
        <v>248</v>
      </c>
      <c r="CE9" s="657"/>
      <c r="CF9" s="657"/>
      <c r="CG9" s="657"/>
      <c r="CH9" s="657"/>
      <c r="CI9" s="657"/>
      <c r="CJ9" s="657"/>
      <c r="CK9" s="657"/>
      <c r="CL9" s="657"/>
      <c r="CM9" s="657"/>
      <c r="CN9" s="657"/>
      <c r="CO9" s="657"/>
      <c r="CP9" s="657"/>
      <c r="CQ9" s="658"/>
      <c r="CR9" s="641">
        <v>421614</v>
      </c>
      <c r="CS9" s="642"/>
      <c r="CT9" s="642"/>
      <c r="CU9" s="642"/>
      <c r="CV9" s="642"/>
      <c r="CW9" s="642"/>
      <c r="CX9" s="642"/>
      <c r="CY9" s="643"/>
      <c r="CZ9" s="644">
        <v>6</v>
      </c>
      <c r="DA9" s="644"/>
      <c r="DB9" s="644"/>
      <c r="DC9" s="644"/>
      <c r="DD9" s="650">
        <v>832</v>
      </c>
      <c r="DE9" s="642"/>
      <c r="DF9" s="642"/>
      <c r="DG9" s="642"/>
      <c r="DH9" s="642"/>
      <c r="DI9" s="642"/>
      <c r="DJ9" s="642"/>
      <c r="DK9" s="642"/>
      <c r="DL9" s="642"/>
      <c r="DM9" s="642"/>
      <c r="DN9" s="642"/>
      <c r="DO9" s="642"/>
      <c r="DP9" s="643"/>
      <c r="DQ9" s="650">
        <v>358484</v>
      </c>
      <c r="DR9" s="642"/>
      <c r="DS9" s="642"/>
      <c r="DT9" s="642"/>
      <c r="DU9" s="642"/>
      <c r="DV9" s="642"/>
      <c r="DW9" s="642"/>
      <c r="DX9" s="642"/>
      <c r="DY9" s="642"/>
      <c r="DZ9" s="642"/>
      <c r="EA9" s="642"/>
      <c r="EB9" s="642"/>
      <c r="EC9" s="651"/>
    </row>
    <row r="10" spans="2:143" ht="11.25" customHeight="1">
      <c r="B10" s="638" t="s">
        <v>249</v>
      </c>
      <c r="C10" s="639"/>
      <c r="D10" s="639"/>
      <c r="E10" s="639"/>
      <c r="F10" s="639"/>
      <c r="G10" s="639"/>
      <c r="H10" s="639"/>
      <c r="I10" s="639"/>
      <c r="J10" s="639"/>
      <c r="K10" s="639"/>
      <c r="L10" s="639"/>
      <c r="M10" s="639"/>
      <c r="N10" s="639"/>
      <c r="O10" s="639"/>
      <c r="P10" s="639"/>
      <c r="Q10" s="640"/>
      <c r="R10" s="641" t="s">
        <v>179</v>
      </c>
      <c r="S10" s="642"/>
      <c r="T10" s="642"/>
      <c r="U10" s="642"/>
      <c r="V10" s="642"/>
      <c r="W10" s="642"/>
      <c r="X10" s="642"/>
      <c r="Y10" s="643"/>
      <c r="Z10" s="644" t="s">
        <v>179</v>
      </c>
      <c r="AA10" s="644"/>
      <c r="AB10" s="644"/>
      <c r="AC10" s="644"/>
      <c r="AD10" s="645" t="s">
        <v>239</v>
      </c>
      <c r="AE10" s="645"/>
      <c r="AF10" s="645"/>
      <c r="AG10" s="645"/>
      <c r="AH10" s="645"/>
      <c r="AI10" s="645"/>
      <c r="AJ10" s="645"/>
      <c r="AK10" s="645"/>
      <c r="AL10" s="646" t="s">
        <v>179</v>
      </c>
      <c r="AM10" s="647"/>
      <c r="AN10" s="647"/>
      <c r="AO10" s="648"/>
      <c r="AP10" s="638" t="s">
        <v>250</v>
      </c>
      <c r="AQ10" s="639"/>
      <c r="AR10" s="639"/>
      <c r="AS10" s="639"/>
      <c r="AT10" s="639"/>
      <c r="AU10" s="639"/>
      <c r="AV10" s="639"/>
      <c r="AW10" s="639"/>
      <c r="AX10" s="639"/>
      <c r="AY10" s="639"/>
      <c r="AZ10" s="639"/>
      <c r="BA10" s="639"/>
      <c r="BB10" s="639"/>
      <c r="BC10" s="639"/>
      <c r="BD10" s="639"/>
      <c r="BE10" s="639"/>
      <c r="BF10" s="640"/>
      <c r="BG10" s="641">
        <v>30760</v>
      </c>
      <c r="BH10" s="642"/>
      <c r="BI10" s="642"/>
      <c r="BJ10" s="642"/>
      <c r="BK10" s="642"/>
      <c r="BL10" s="642"/>
      <c r="BM10" s="642"/>
      <c r="BN10" s="643"/>
      <c r="BO10" s="644">
        <v>2</v>
      </c>
      <c r="BP10" s="644"/>
      <c r="BQ10" s="644"/>
      <c r="BR10" s="644"/>
      <c r="BS10" s="650" t="s">
        <v>239</v>
      </c>
      <c r="BT10" s="642"/>
      <c r="BU10" s="642"/>
      <c r="BV10" s="642"/>
      <c r="BW10" s="642"/>
      <c r="BX10" s="642"/>
      <c r="BY10" s="642"/>
      <c r="BZ10" s="642"/>
      <c r="CA10" s="642"/>
      <c r="CB10" s="651"/>
      <c r="CD10" s="656" t="s">
        <v>251</v>
      </c>
      <c r="CE10" s="657"/>
      <c r="CF10" s="657"/>
      <c r="CG10" s="657"/>
      <c r="CH10" s="657"/>
      <c r="CI10" s="657"/>
      <c r="CJ10" s="657"/>
      <c r="CK10" s="657"/>
      <c r="CL10" s="657"/>
      <c r="CM10" s="657"/>
      <c r="CN10" s="657"/>
      <c r="CO10" s="657"/>
      <c r="CP10" s="657"/>
      <c r="CQ10" s="658"/>
      <c r="CR10" s="641" t="s">
        <v>239</v>
      </c>
      <c r="CS10" s="642"/>
      <c r="CT10" s="642"/>
      <c r="CU10" s="642"/>
      <c r="CV10" s="642"/>
      <c r="CW10" s="642"/>
      <c r="CX10" s="642"/>
      <c r="CY10" s="643"/>
      <c r="CZ10" s="644" t="s">
        <v>179</v>
      </c>
      <c r="DA10" s="644"/>
      <c r="DB10" s="644"/>
      <c r="DC10" s="644"/>
      <c r="DD10" s="650" t="s">
        <v>239</v>
      </c>
      <c r="DE10" s="642"/>
      <c r="DF10" s="642"/>
      <c r="DG10" s="642"/>
      <c r="DH10" s="642"/>
      <c r="DI10" s="642"/>
      <c r="DJ10" s="642"/>
      <c r="DK10" s="642"/>
      <c r="DL10" s="642"/>
      <c r="DM10" s="642"/>
      <c r="DN10" s="642"/>
      <c r="DO10" s="642"/>
      <c r="DP10" s="643"/>
      <c r="DQ10" s="650" t="s">
        <v>179</v>
      </c>
      <c r="DR10" s="642"/>
      <c r="DS10" s="642"/>
      <c r="DT10" s="642"/>
      <c r="DU10" s="642"/>
      <c r="DV10" s="642"/>
      <c r="DW10" s="642"/>
      <c r="DX10" s="642"/>
      <c r="DY10" s="642"/>
      <c r="DZ10" s="642"/>
      <c r="EA10" s="642"/>
      <c r="EB10" s="642"/>
      <c r="EC10" s="651"/>
    </row>
    <row r="11" spans="2:143" ht="11.25" customHeight="1">
      <c r="B11" s="638" t="s">
        <v>252</v>
      </c>
      <c r="C11" s="639"/>
      <c r="D11" s="639"/>
      <c r="E11" s="639"/>
      <c r="F11" s="639"/>
      <c r="G11" s="639"/>
      <c r="H11" s="639"/>
      <c r="I11" s="639"/>
      <c r="J11" s="639"/>
      <c r="K11" s="639"/>
      <c r="L11" s="639"/>
      <c r="M11" s="639"/>
      <c r="N11" s="639"/>
      <c r="O11" s="639"/>
      <c r="P11" s="639"/>
      <c r="Q11" s="640"/>
      <c r="R11" s="641" t="s">
        <v>239</v>
      </c>
      <c r="S11" s="642"/>
      <c r="T11" s="642"/>
      <c r="U11" s="642"/>
      <c r="V11" s="642"/>
      <c r="W11" s="642"/>
      <c r="X11" s="642"/>
      <c r="Y11" s="643"/>
      <c r="Z11" s="644" t="s">
        <v>179</v>
      </c>
      <c r="AA11" s="644"/>
      <c r="AB11" s="644"/>
      <c r="AC11" s="644"/>
      <c r="AD11" s="645" t="s">
        <v>179</v>
      </c>
      <c r="AE11" s="645"/>
      <c r="AF11" s="645"/>
      <c r="AG11" s="645"/>
      <c r="AH11" s="645"/>
      <c r="AI11" s="645"/>
      <c r="AJ11" s="645"/>
      <c r="AK11" s="645"/>
      <c r="AL11" s="646" t="s">
        <v>239</v>
      </c>
      <c r="AM11" s="647"/>
      <c r="AN11" s="647"/>
      <c r="AO11" s="648"/>
      <c r="AP11" s="638" t="s">
        <v>253</v>
      </c>
      <c r="AQ11" s="639"/>
      <c r="AR11" s="639"/>
      <c r="AS11" s="639"/>
      <c r="AT11" s="639"/>
      <c r="AU11" s="639"/>
      <c r="AV11" s="639"/>
      <c r="AW11" s="639"/>
      <c r="AX11" s="639"/>
      <c r="AY11" s="639"/>
      <c r="AZ11" s="639"/>
      <c r="BA11" s="639"/>
      <c r="BB11" s="639"/>
      <c r="BC11" s="639"/>
      <c r="BD11" s="639"/>
      <c r="BE11" s="639"/>
      <c r="BF11" s="640"/>
      <c r="BG11" s="641">
        <v>36248</v>
      </c>
      <c r="BH11" s="642"/>
      <c r="BI11" s="642"/>
      <c r="BJ11" s="642"/>
      <c r="BK11" s="642"/>
      <c r="BL11" s="642"/>
      <c r="BM11" s="642"/>
      <c r="BN11" s="643"/>
      <c r="BO11" s="644">
        <v>2.4</v>
      </c>
      <c r="BP11" s="644"/>
      <c r="BQ11" s="644"/>
      <c r="BR11" s="644"/>
      <c r="BS11" s="650" t="s">
        <v>239</v>
      </c>
      <c r="BT11" s="642"/>
      <c r="BU11" s="642"/>
      <c r="BV11" s="642"/>
      <c r="BW11" s="642"/>
      <c r="BX11" s="642"/>
      <c r="BY11" s="642"/>
      <c r="BZ11" s="642"/>
      <c r="CA11" s="642"/>
      <c r="CB11" s="651"/>
      <c r="CD11" s="656" t="s">
        <v>254</v>
      </c>
      <c r="CE11" s="657"/>
      <c r="CF11" s="657"/>
      <c r="CG11" s="657"/>
      <c r="CH11" s="657"/>
      <c r="CI11" s="657"/>
      <c r="CJ11" s="657"/>
      <c r="CK11" s="657"/>
      <c r="CL11" s="657"/>
      <c r="CM11" s="657"/>
      <c r="CN11" s="657"/>
      <c r="CO11" s="657"/>
      <c r="CP11" s="657"/>
      <c r="CQ11" s="658"/>
      <c r="CR11" s="641">
        <v>361603</v>
      </c>
      <c r="CS11" s="642"/>
      <c r="CT11" s="642"/>
      <c r="CU11" s="642"/>
      <c r="CV11" s="642"/>
      <c r="CW11" s="642"/>
      <c r="CX11" s="642"/>
      <c r="CY11" s="643"/>
      <c r="CZ11" s="644">
        <v>5.0999999999999996</v>
      </c>
      <c r="DA11" s="644"/>
      <c r="DB11" s="644"/>
      <c r="DC11" s="644"/>
      <c r="DD11" s="650">
        <v>75516</v>
      </c>
      <c r="DE11" s="642"/>
      <c r="DF11" s="642"/>
      <c r="DG11" s="642"/>
      <c r="DH11" s="642"/>
      <c r="DI11" s="642"/>
      <c r="DJ11" s="642"/>
      <c r="DK11" s="642"/>
      <c r="DL11" s="642"/>
      <c r="DM11" s="642"/>
      <c r="DN11" s="642"/>
      <c r="DO11" s="642"/>
      <c r="DP11" s="643"/>
      <c r="DQ11" s="650">
        <v>205255</v>
      </c>
      <c r="DR11" s="642"/>
      <c r="DS11" s="642"/>
      <c r="DT11" s="642"/>
      <c r="DU11" s="642"/>
      <c r="DV11" s="642"/>
      <c r="DW11" s="642"/>
      <c r="DX11" s="642"/>
      <c r="DY11" s="642"/>
      <c r="DZ11" s="642"/>
      <c r="EA11" s="642"/>
      <c r="EB11" s="642"/>
      <c r="EC11" s="651"/>
    </row>
    <row r="12" spans="2:143" ht="11.25" customHeight="1">
      <c r="B12" s="638" t="s">
        <v>255</v>
      </c>
      <c r="C12" s="639"/>
      <c r="D12" s="639"/>
      <c r="E12" s="639"/>
      <c r="F12" s="639"/>
      <c r="G12" s="639"/>
      <c r="H12" s="639"/>
      <c r="I12" s="639"/>
      <c r="J12" s="639"/>
      <c r="K12" s="639"/>
      <c r="L12" s="639"/>
      <c r="M12" s="639"/>
      <c r="N12" s="639"/>
      <c r="O12" s="639"/>
      <c r="P12" s="639"/>
      <c r="Q12" s="640"/>
      <c r="R12" s="641">
        <v>247423</v>
      </c>
      <c r="S12" s="642"/>
      <c r="T12" s="642"/>
      <c r="U12" s="642"/>
      <c r="V12" s="642"/>
      <c r="W12" s="642"/>
      <c r="X12" s="642"/>
      <c r="Y12" s="643"/>
      <c r="Z12" s="644">
        <v>3.2</v>
      </c>
      <c r="AA12" s="644"/>
      <c r="AB12" s="644"/>
      <c r="AC12" s="644"/>
      <c r="AD12" s="645">
        <v>247423</v>
      </c>
      <c r="AE12" s="645"/>
      <c r="AF12" s="645"/>
      <c r="AG12" s="645"/>
      <c r="AH12" s="645"/>
      <c r="AI12" s="645"/>
      <c r="AJ12" s="645"/>
      <c r="AK12" s="645"/>
      <c r="AL12" s="646">
        <v>7</v>
      </c>
      <c r="AM12" s="647"/>
      <c r="AN12" s="647"/>
      <c r="AO12" s="648"/>
      <c r="AP12" s="638" t="s">
        <v>256</v>
      </c>
      <c r="AQ12" s="639"/>
      <c r="AR12" s="639"/>
      <c r="AS12" s="639"/>
      <c r="AT12" s="639"/>
      <c r="AU12" s="639"/>
      <c r="AV12" s="639"/>
      <c r="AW12" s="639"/>
      <c r="AX12" s="639"/>
      <c r="AY12" s="639"/>
      <c r="AZ12" s="639"/>
      <c r="BA12" s="639"/>
      <c r="BB12" s="639"/>
      <c r="BC12" s="639"/>
      <c r="BD12" s="639"/>
      <c r="BE12" s="639"/>
      <c r="BF12" s="640"/>
      <c r="BG12" s="641">
        <v>693883</v>
      </c>
      <c r="BH12" s="642"/>
      <c r="BI12" s="642"/>
      <c r="BJ12" s="642"/>
      <c r="BK12" s="642"/>
      <c r="BL12" s="642"/>
      <c r="BM12" s="642"/>
      <c r="BN12" s="643"/>
      <c r="BO12" s="644">
        <v>45.6</v>
      </c>
      <c r="BP12" s="644"/>
      <c r="BQ12" s="644"/>
      <c r="BR12" s="644"/>
      <c r="BS12" s="650" t="s">
        <v>239</v>
      </c>
      <c r="BT12" s="642"/>
      <c r="BU12" s="642"/>
      <c r="BV12" s="642"/>
      <c r="BW12" s="642"/>
      <c r="BX12" s="642"/>
      <c r="BY12" s="642"/>
      <c r="BZ12" s="642"/>
      <c r="CA12" s="642"/>
      <c r="CB12" s="651"/>
      <c r="CD12" s="656" t="s">
        <v>257</v>
      </c>
      <c r="CE12" s="657"/>
      <c r="CF12" s="657"/>
      <c r="CG12" s="657"/>
      <c r="CH12" s="657"/>
      <c r="CI12" s="657"/>
      <c r="CJ12" s="657"/>
      <c r="CK12" s="657"/>
      <c r="CL12" s="657"/>
      <c r="CM12" s="657"/>
      <c r="CN12" s="657"/>
      <c r="CO12" s="657"/>
      <c r="CP12" s="657"/>
      <c r="CQ12" s="658"/>
      <c r="CR12" s="641">
        <v>21258</v>
      </c>
      <c r="CS12" s="642"/>
      <c r="CT12" s="642"/>
      <c r="CU12" s="642"/>
      <c r="CV12" s="642"/>
      <c r="CW12" s="642"/>
      <c r="CX12" s="642"/>
      <c r="CY12" s="643"/>
      <c r="CZ12" s="644">
        <v>0.3</v>
      </c>
      <c r="DA12" s="644"/>
      <c r="DB12" s="644"/>
      <c r="DC12" s="644"/>
      <c r="DD12" s="650" t="s">
        <v>179</v>
      </c>
      <c r="DE12" s="642"/>
      <c r="DF12" s="642"/>
      <c r="DG12" s="642"/>
      <c r="DH12" s="642"/>
      <c r="DI12" s="642"/>
      <c r="DJ12" s="642"/>
      <c r="DK12" s="642"/>
      <c r="DL12" s="642"/>
      <c r="DM12" s="642"/>
      <c r="DN12" s="642"/>
      <c r="DO12" s="642"/>
      <c r="DP12" s="643"/>
      <c r="DQ12" s="650">
        <v>13142</v>
      </c>
      <c r="DR12" s="642"/>
      <c r="DS12" s="642"/>
      <c r="DT12" s="642"/>
      <c r="DU12" s="642"/>
      <c r="DV12" s="642"/>
      <c r="DW12" s="642"/>
      <c r="DX12" s="642"/>
      <c r="DY12" s="642"/>
      <c r="DZ12" s="642"/>
      <c r="EA12" s="642"/>
      <c r="EB12" s="642"/>
      <c r="EC12" s="651"/>
    </row>
    <row r="13" spans="2:143" ht="11.25" customHeight="1">
      <c r="B13" s="638" t="s">
        <v>258</v>
      </c>
      <c r="C13" s="639"/>
      <c r="D13" s="639"/>
      <c r="E13" s="639"/>
      <c r="F13" s="639"/>
      <c r="G13" s="639"/>
      <c r="H13" s="639"/>
      <c r="I13" s="639"/>
      <c r="J13" s="639"/>
      <c r="K13" s="639"/>
      <c r="L13" s="639"/>
      <c r="M13" s="639"/>
      <c r="N13" s="639"/>
      <c r="O13" s="639"/>
      <c r="P13" s="639"/>
      <c r="Q13" s="640"/>
      <c r="R13" s="641" t="s">
        <v>239</v>
      </c>
      <c r="S13" s="642"/>
      <c r="T13" s="642"/>
      <c r="U13" s="642"/>
      <c r="V13" s="642"/>
      <c r="W13" s="642"/>
      <c r="X13" s="642"/>
      <c r="Y13" s="643"/>
      <c r="Z13" s="644" t="s">
        <v>239</v>
      </c>
      <c r="AA13" s="644"/>
      <c r="AB13" s="644"/>
      <c r="AC13" s="644"/>
      <c r="AD13" s="645" t="s">
        <v>239</v>
      </c>
      <c r="AE13" s="645"/>
      <c r="AF13" s="645"/>
      <c r="AG13" s="645"/>
      <c r="AH13" s="645"/>
      <c r="AI13" s="645"/>
      <c r="AJ13" s="645"/>
      <c r="AK13" s="645"/>
      <c r="AL13" s="646" t="s">
        <v>239</v>
      </c>
      <c r="AM13" s="647"/>
      <c r="AN13" s="647"/>
      <c r="AO13" s="648"/>
      <c r="AP13" s="638" t="s">
        <v>259</v>
      </c>
      <c r="AQ13" s="639"/>
      <c r="AR13" s="639"/>
      <c r="AS13" s="639"/>
      <c r="AT13" s="639"/>
      <c r="AU13" s="639"/>
      <c r="AV13" s="639"/>
      <c r="AW13" s="639"/>
      <c r="AX13" s="639"/>
      <c r="AY13" s="639"/>
      <c r="AZ13" s="639"/>
      <c r="BA13" s="639"/>
      <c r="BB13" s="639"/>
      <c r="BC13" s="639"/>
      <c r="BD13" s="639"/>
      <c r="BE13" s="639"/>
      <c r="BF13" s="640"/>
      <c r="BG13" s="641">
        <v>691349</v>
      </c>
      <c r="BH13" s="642"/>
      <c r="BI13" s="642"/>
      <c r="BJ13" s="642"/>
      <c r="BK13" s="642"/>
      <c r="BL13" s="642"/>
      <c r="BM13" s="642"/>
      <c r="BN13" s="643"/>
      <c r="BO13" s="644">
        <v>45.4</v>
      </c>
      <c r="BP13" s="644"/>
      <c r="BQ13" s="644"/>
      <c r="BR13" s="644"/>
      <c r="BS13" s="650" t="s">
        <v>179</v>
      </c>
      <c r="BT13" s="642"/>
      <c r="BU13" s="642"/>
      <c r="BV13" s="642"/>
      <c r="BW13" s="642"/>
      <c r="BX13" s="642"/>
      <c r="BY13" s="642"/>
      <c r="BZ13" s="642"/>
      <c r="CA13" s="642"/>
      <c r="CB13" s="651"/>
      <c r="CD13" s="656" t="s">
        <v>260</v>
      </c>
      <c r="CE13" s="657"/>
      <c r="CF13" s="657"/>
      <c r="CG13" s="657"/>
      <c r="CH13" s="657"/>
      <c r="CI13" s="657"/>
      <c r="CJ13" s="657"/>
      <c r="CK13" s="657"/>
      <c r="CL13" s="657"/>
      <c r="CM13" s="657"/>
      <c r="CN13" s="657"/>
      <c r="CO13" s="657"/>
      <c r="CP13" s="657"/>
      <c r="CQ13" s="658"/>
      <c r="CR13" s="641">
        <v>728419</v>
      </c>
      <c r="CS13" s="642"/>
      <c r="CT13" s="642"/>
      <c r="CU13" s="642"/>
      <c r="CV13" s="642"/>
      <c r="CW13" s="642"/>
      <c r="CX13" s="642"/>
      <c r="CY13" s="643"/>
      <c r="CZ13" s="644">
        <v>10.3</v>
      </c>
      <c r="DA13" s="644"/>
      <c r="DB13" s="644"/>
      <c r="DC13" s="644"/>
      <c r="DD13" s="650">
        <v>229275</v>
      </c>
      <c r="DE13" s="642"/>
      <c r="DF13" s="642"/>
      <c r="DG13" s="642"/>
      <c r="DH13" s="642"/>
      <c r="DI13" s="642"/>
      <c r="DJ13" s="642"/>
      <c r="DK13" s="642"/>
      <c r="DL13" s="642"/>
      <c r="DM13" s="642"/>
      <c r="DN13" s="642"/>
      <c r="DO13" s="642"/>
      <c r="DP13" s="643"/>
      <c r="DQ13" s="650">
        <v>608628</v>
      </c>
      <c r="DR13" s="642"/>
      <c r="DS13" s="642"/>
      <c r="DT13" s="642"/>
      <c r="DU13" s="642"/>
      <c r="DV13" s="642"/>
      <c r="DW13" s="642"/>
      <c r="DX13" s="642"/>
      <c r="DY13" s="642"/>
      <c r="DZ13" s="642"/>
      <c r="EA13" s="642"/>
      <c r="EB13" s="642"/>
      <c r="EC13" s="651"/>
    </row>
    <row r="14" spans="2:143" ht="11.25" customHeight="1">
      <c r="B14" s="638" t="s">
        <v>261</v>
      </c>
      <c r="C14" s="639"/>
      <c r="D14" s="639"/>
      <c r="E14" s="639"/>
      <c r="F14" s="639"/>
      <c r="G14" s="639"/>
      <c r="H14" s="639"/>
      <c r="I14" s="639"/>
      <c r="J14" s="639"/>
      <c r="K14" s="639"/>
      <c r="L14" s="639"/>
      <c r="M14" s="639"/>
      <c r="N14" s="639"/>
      <c r="O14" s="639"/>
      <c r="P14" s="639"/>
      <c r="Q14" s="640"/>
      <c r="R14" s="641" t="s">
        <v>239</v>
      </c>
      <c r="S14" s="642"/>
      <c r="T14" s="642"/>
      <c r="U14" s="642"/>
      <c r="V14" s="642"/>
      <c r="W14" s="642"/>
      <c r="X14" s="642"/>
      <c r="Y14" s="643"/>
      <c r="Z14" s="644" t="s">
        <v>179</v>
      </c>
      <c r="AA14" s="644"/>
      <c r="AB14" s="644"/>
      <c r="AC14" s="644"/>
      <c r="AD14" s="645" t="s">
        <v>179</v>
      </c>
      <c r="AE14" s="645"/>
      <c r="AF14" s="645"/>
      <c r="AG14" s="645"/>
      <c r="AH14" s="645"/>
      <c r="AI14" s="645"/>
      <c r="AJ14" s="645"/>
      <c r="AK14" s="645"/>
      <c r="AL14" s="646" t="s">
        <v>239</v>
      </c>
      <c r="AM14" s="647"/>
      <c r="AN14" s="647"/>
      <c r="AO14" s="648"/>
      <c r="AP14" s="638" t="s">
        <v>262</v>
      </c>
      <c r="AQ14" s="639"/>
      <c r="AR14" s="639"/>
      <c r="AS14" s="639"/>
      <c r="AT14" s="639"/>
      <c r="AU14" s="639"/>
      <c r="AV14" s="639"/>
      <c r="AW14" s="639"/>
      <c r="AX14" s="639"/>
      <c r="AY14" s="639"/>
      <c r="AZ14" s="639"/>
      <c r="BA14" s="639"/>
      <c r="BB14" s="639"/>
      <c r="BC14" s="639"/>
      <c r="BD14" s="639"/>
      <c r="BE14" s="639"/>
      <c r="BF14" s="640"/>
      <c r="BG14" s="641">
        <v>53567</v>
      </c>
      <c r="BH14" s="642"/>
      <c r="BI14" s="642"/>
      <c r="BJ14" s="642"/>
      <c r="BK14" s="642"/>
      <c r="BL14" s="642"/>
      <c r="BM14" s="642"/>
      <c r="BN14" s="643"/>
      <c r="BO14" s="644">
        <v>3.5</v>
      </c>
      <c r="BP14" s="644"/>
      <c r="BQ14" s="644"/>
      <c r="BR14" s="644"/>
      <c r="BS14" s="650" t="s">
        <v>239</v>
      </c>
      <c r="BT14" s="642"/>
      <c r="BU14" s="642"/>
      <c r="BV14" s="642"/>
      <c r="BW14" s="642"/>
      <c r="BX14" s="642"/>
      <c r="BY14" s="642"/>
      <c r="BZ14" s="642"/>
      <c r="CA14" s="642"/>
      <c r="CB14" s="651"/>
      <c r="CD14" s="656" t="s">
        <v>263</v>
      </c>
      <c r="CE14" s="657"/>
      <c r="CF14" s="657"/>
      <c r="CG14" s="657"/>
      <c r="CH14" s="657"/>
      <c r="CI14" s="657"/>
      <c r="CJ14" s="657"/>
      <c r="CK14" s="657"/>
      <c r="CL14" s="657"/>
      <c r="CM14" s="657"/>
      <c r="CN14" s="657"/>
      <c r="CO14" s="657"/>
      <c r="CP14" s="657"/>
      <c r="CQ14" s="658"/>
      <c r="CR14" s="641">
        <v>207126</v>
      </c>
      <c r="CS14" s="642"/>
      <c r="CT14" s="642"/>
      <c r="CU14" s="642"/>
      <c r="CV14" s="642"/>
      <c r="CW14" s="642"/>
      <c r="CX14" s="642"/>
      <c r="CY14" s="643"/>
      <c r="CZ14" s="644">
        <v>2.9</v>
      </c>
      <c r="DA14" s="644"/>
      <c r="DB14" s="644"/>
      <c r="DC14" s="644"/>
      <c r="DD14" s="650">
        <v>4150</v>
      </c>
      <c r="DE14" s="642"/>
      <c r="DF14" s="642"/>
      <c r="DG14" s="642"/>
      <c r="DH14" s="642"/>
      <c r="DI14" s="642"/>
      <c r="DJ14" s="642"/>
      <c r="DK14" s="642"/>
      <c r="DL14" s="642"/>
      <c r="DM14" s="642"/>
      <c r="DN14" s="642"/>
      <c r="DO14" s="642"/>
      <c r="DP14" s="643"/>
      <c r="DQ14" s="650">
        <v>201104</v>
      </c>
      <c r="DR14" s="642"/>
      <c r="DS14" s="642"/>
      <c r="DT14" s="642"/>
      <c r="DU14" s="642"/>
      <c r="DV14" s="642"/>
      <c r="DW14" s="642"/>
      <c r="DX14" s="642"/>
      <c r="DY14" s="642"/>
      <c r="DZ14" s="642"/>
      <c r="EA14" s="642"/>
      <c r="EB14" s="642"/>
      <c r="EC14" s="651"/>
    </row>
    <row r="15" spans="2:143" ht="11.25" customHeight="1">
      <c r="B15" s="638" t="s">
        <v>264</v>
      </c>
      <c r="C15" s="639"/>
      <c r="D15" s="639"/>
      <c r="E15" s="639"/>
      <c r="F15" s="639"/>
      <c r="G15" s="639"/>
      <c r="H15" s="639"/>
      <c r="I15" s="639"/>
      <c r="J15" s="639"/>
      <c r="K15" s="639"/>
      <c r="L15" s="639"/>
      <c r="M15" s="639"/>
      <c r="N15" s="639"/>
      <c r="O15" s="639"/>
      <c r="P15" s="639"/>
      <c r="Q15" s="640"/>
      <c r="R15" s="641">
        <v>25961</v>
      </c>
      <c r="S15" s="642"/>
      <c r="T15" s="642"/>
      <c r="U15" s="642"/>
      <c r="V15" s="642"/>
      <c r="W15" s="642"/>
      <c r="X15" s="642"/>
      <c r="Y15" s="643"/>
      <c r="Z15" s="644">
        <v>0.3</v>
      </c>
      <c r="AA15" s="644"/>
      <c r="AB15" s="644"/>
      <c r="AC15" s="644"/>
      <c r="AD15" s="645">
        <v>25961</v>
      </c>
      <c r="AE15" s="645"/>
      <c r="AF15" s="645"/>
      <c r="AG15" s="645"/>
      <c r="AH15" s="645"/>
      <c r="AI15" s="645"/>
      <c r="AJ15" s="645"/>
      <c r="AK15" s="645"/>
      <c r="AL15" s="646">
        <v>0.7</v>
      </c>
      <c r="AM15" s="647"/>
      <c r="AN15" s="647"/>
      <c r="AO15" s="648"/>
      <c r="AP15" s="638" t="s">
        <v>265</v>
      </c>
      <c r="AQ15" s="639"/>
      <c r="AR15" s="639"/>
      <c r="AS15" s="639"/>
      <c r="AT15" s="639"/>
      <c r="AU15" s="639"/>
      <c r="AV15" s="639"/>
      <c r="AW15" s="639"/>
      <c r="AX15" s="639"/>
      <c r="AY15" s="639"/>
      <c r="AZ15" s="639"/>
      <c r="BA15" s="639"/>
      <c r="BB15" s="639"/>
      <c r="BC15" s="639"/>
      <c r="BD15" s="639"/>
      <c r="BE15" s="639"/>
      <c r="BF15" s="640"/>
      <c r="BG15" s="641">
        <v>126828</v>
      </c>
      <c r="BH15" s="642"/>
      <c r="BI15" s="642"/>
      <c r="BJ15" s="642"/>
      <c r="BK15" s="642"/>
      <c r="BL15" s="642"/>
      <c r="BM15" s="642"/>
      <c r="BN15" s="643"/>
      <c r="BO15" s="644">
        <v>8.3000000000000007</v>
      </c>
      <c r="BP15" s="644"/>
      <c r="BQ15" s="644"/>
      <c r="BR15" s="644"/>
      <c r="BS15" s="650" t="s">
        <v>239</v>
      </c>
      <c r="BT15" s="642"/>
      <c r="BU15" s="642"/>
      <c r="BV15" s="642"/>
      <c r="BW15" s="642"/>
      <c r="BX15" s="642"/>
      <c r="BY15" s="642"/>
      <c r="BZ15" s="642"/>
      <c r="CA15" s="642"/>
      <c r="CB15" s="651"/>
      <c r="CD15" s="656" t="s">
        <v>266</v>
      </c>
      <c r="CE15" s="657"/>
      <c r="CF15" s="657"/>
      <c r="CG15" s="657"/>
      <c r="CH15" s="657"/>
      <c r="CI15" s="657"/>
      <c r="CJ15" s="657"/>
      <c r="CK15" s="657"/>
      <c r="CL15" s="657"/>
      <c r="CM15" s="657"/>
      <c r="CN15" s="657"/>
      <c r="CO15" s="657"/>
      <c r="CP15" s="657"/>
      <c r="CQ15" s="658"/>
      <c r="CR15" s="641">
        <v>608516</v>
      </c>
      <c r="CS15" s="642"/>
      <c r="CT15" s="642"/>
      <c r="CU15" s="642"/>
      <c r="CV15" s="642"/>
      <c r="CW15" s="642"/>
      <c r="CX15" s="642"/>
      <c r="CY15" s="643"/>
      <c r="CZ15" s="644">
        <v>8.6</v>
      </c>
      <c r="DA15" s="644"/>
      <c r="DB15" s="644"/>
      <c r="DC15" s="644"/>
      <c r="DD15" s="650">
        <v>87171</v>
      </c>
      <c r="DE15" s="642"/>
      <c r="DF15" s="642"/>
      <c r="DG15" s="642"/>
      <c r="DH15" s="642"/>
      <c r="DI15" s="642"/>
      <c r="DJ15" s="642"/>
      <c r="DK15" s="642"/>
      <c r="DL15" s="642"/>
      <c r="DM15" s="642"/>
      <c r="DN15" s="642"/>
      <c r="DO15" s="642"/>
      <c r="DP15" s="643"/>
      <c r="DQ15" s="650">
        <v>505169</v>
      </c>
      <c r="DR15" s="642"/>
      <c r="DS15" s="642"/>
      <c r="DT15" s="642"/>
      <c r="DU15" s="642"/>
      <c r="DV15" s="642"/>
      <c r="DW15" s="642"/>
      <c r="DX15" s="642"/>
      <c r="DY15" s="642"/>
      <c r="DZ15" s="642"/>
      <c r="EA15" s="642"/>
      <c r="EB15" s="642"/>
      <c r="EC15" s="651"/>
    </row>
    <row r="16" spans="2:143" ht="11.25" customHeight="1">
      <c r="B16" s="638" t="s">
        <v>267</v>
      </c>
      <c r="C16" s="639"/>
      <c r="D16" s="639"/>
      <c r="E16" s="639"/>
      <c r="F16" s="639"/>
      <c r="G16" s="639"/>
      <c r="H16" s="639"/>
      <c r="I16" s="639"/>
      <c r="J16" s="639"/>
      <c r="K16" s="639"/>
      <c r="L16" s="639"/>
      <c r="M16" s="639"/>
      <c r="N16" s="639"/>
      <c r="O16" s="639"/>
      <c r="P16" s="639"/>
      <c r="Q16" s="640"/>
      <c r="R16" s="641" t="s">
        <v>179</v>
      </c>
      <c r="S16" s="642"/>
      <c r="T16" s="642"/>
      <c r="U16" s="642"/>
      <c r="V16" s="642"/>
      <c r="W16" s="642"/>
      <c r="X16" s="642"/>
      <c r="Y16" s="643"/>
      <c r="Z16" s="644" t="s">
        <v>179</v>
      </c>
      <c r="AA16" s="644"/>
      <c r="AB16" s="644"/>
      <c r="AC16" s="644"/>
      <c r="AD16" s="645" t="s">
        <v>239</v>
      </c>
      <c r="AE16" s="645"/>
      <c r="AF16" s="645"/>
      <c r="AG16" s="645"/>
      <c r="AH16" s="645"/>
      <c r="AI16" s="645"/>
      <c r="AJ16" s="645"/>
      <c r="AK16" s="645"/>
      <c r="AL16" s="646" t="s">
        <v>239</v>
      </c>
      <c r="AM16" s="647"/>
      <c r="AN16" s="647"/>
      <c r="AO16" s="648"/>
      <c r="AP16" s="638" t="s">
        <v>268</v>
      </c>
      <c r="AQ16" s="639"/>
      <c r="AR16" s="639"/>
      <c r="AS16" s="639"/>
      <c r="AT16" s="639"/>
      <c r="AU16" s="639"/>
      <c r="AV16" s="639"/>
      <c r="AW16" s="639"/>
      <c r="AX16" s="639"/>
      <c r="AY16" s="639"/>
      <c r="AZ16" s="639"/>
      <c r="BA16" s="639"/>
      <c r="BB16" s="639"/>
      <c r="BC16" s="639"/>
      <c r="BD16" s="639"/>
      <c r="BE16" s="639"/>
      <c r="BF16" s="640"/>
      <c r="BG16" s="641" t="s">
        <v>179</v>
      </c>
      <c r="BH16" s="642"/>
      <c r="BI16" s="642"/>
      <c r="BJ16" s="642"/>
      <c r="BK16" s="642"/>
      <c r="BL16" s="642"/>
      <c r="BM16" s="642"/>
      <c r="BN16" s="643"/>
      <c r="BO16" s="644" t="s">
        <v>179</v>
      </c>
      <c r="BP16" s="644"/>
      <c r="BQ16" s="644"/>
      <c r="BR16" s="644"/>
      <c r="BS16" s="650" t="s">
        <v>239</v>
      </c>
      <c r="BT16" s="642"/>
      <c r="BU16" s="642"/>
      <c r="BV16" s="642"/>
      <c r="BW16" s="642"/>
      <c r="BX16" s="642"/>
      <c r="BY16" s="642"/>
      <c r="BZ16" s="642"/>
      <c r="CA16" s="642"/>
      <c r="CB16" s="651"/>
      <c r="CD16" s="656" t="s">
        <v>269</v>
      </c>
      <c r="CE16" s="657"/>
      <c r="CF16" s="657"/>
      <c r="CG16" s="657"/>
      <c r="CH16" s="657"/>
      <c r="CI16" s="657"/>
      <c r="CJ16" s="657"/>
      <c r="CK16" s="657"/>
      <c r="CL16" s="657"/>
      <c r="CM16" s="657"/>
      <c r="CN16" s="657"/>
      <c r="CO16" s="657"/>
      <c r="CP16" s="657"/>
      <c r="CQ16" s="658"/>
      <c r="CR16" s="641">
        <v>103661</v>
      </c>
      <c r="CS16" s="642"/>
      <c r="CT16" s="642"/>
      <c r="CU16" s="642"/>
      <c r="CV16" s="642"/>
      <c r="CW16" s="642"/>
      <c r="CX16" s="642"/>
      <c r="CY16" s="643"/>
      <c r="CZ16" s="644">
        <v>1.5</v>
      </c>
      <c r="DA16" s="644"/>
      <c r="DB16" s="644"/>
      <c r="DC16" s="644"/>
      <c r="DD16" s="650" t="s">
        <v>179</v>
      </c>
      <c r="DE16" s="642"/>
      <c r="DF16" s="642"/>
      <c r="DG16" s="642"/>
      <c r="DH16" s="642"/>
      <c r="DI16" s="642"/>
      <c r="DJ16" s="642"/>
      <c r="DK16" s="642"/>
      <c r="DL16" s="642"/>
      <c r="DM16" s="642"/>
      <c r="DN16" s="642"/>
      <c r="DO16" s="642"/>
      <c r="DP16" s="643"/>
      <c r="DQ16" s="650">
        <v>55621</v>
      </c>
      <c r="DR16" s="642"/>
      <c r="DS16" s="642"/>
      <c r="DT16" s="642"/>
      <c r="DU16" s="642"/>
      <c r="DV16" s="642"/>
      <c r="DW16" s="642"/>
      <c r="DX16" s="642"/>
      <c r="DY16" s="642"/>
      <c r="DZ16" s="642"/>
      <c r="EA16" s="642"/>
      <c r="EB16" s="642"/>
      <c r="EC16" s="651"/>
    </row>
    <row r="17" spans="2:133" ht="11.25" customHeight="1">
      <c r="B17" s="638" t="s">
        <v>270</v>
      </c>
      <c r="C17" s="639"/>
      <c r="D17" s="639"/>
      <c r="E17" s="639"/>
      <c r="F17" s="639"/>
      <c r="G17" s="639"/>
      <c r="H17" s="639"/>
      <c r="I17" s="639"/>
      <c r="J17" s="639"/>
      <c r="K17" s="639"/>
      <c r="L17" s="639"/>
      <c r="M17" s="639"/>
      <c r="N17" s="639"/>
      <c r="O17" s="639"/>
      <c r="P17" s="639"/>
      <c r="Q17" s="640"/>
      <c r="R17" s="641">
        <v>12923</v>
      </c>
      <c r="S17" s="642"/>
      <c r="T17" s="642"/>
      <c r="U17" s="642"/>
      <c r="V17" s="642"/>
      <c r="W17" s="642"/>
      <c r="X17" s="642"/>
      <c r="Y17" s="643"/>
      <c r="Z17" s="644">
        <v>0.2</v>
      </c>
      <c r="AA17" s="644"/>
      <c r="AB17" s="644"/>
      <c r="AC17" s="644"/>
      <c r="AD17" s="645">
        <v>12923</v>
      </c>
      <c r="AE17" s="645"/>
      <c r="AF17" s="645"/>
      <c r="AG17" s="645"/>
      <c r="AH17" s="645"/>
      <c r="AI17" s="645"/>
      <c r="AJ17" s="645"/>
      <c r="AK17" s="645"/>
      <c r="AL17" s="646">
        <v>0.4</v>
      </c>
      <c r="AM17" s="647"/>
      <c r="AN17" s="647"/>
      <c r="AO17" s="648"/>
      <c r="AP17" s="638" t="s">
        <v>271</v>
      </c>
      <c r="AQ17" s="639"/>
      <c r="AR17" s="639"/>
      <c r="AS17" s="639"/>
      <c r="AT17" s="639"/>
      <c r="AU17" s="639"/>
      <c r="AV17" s="639"/>
      <c r="AW17" s="639"/>
      <c r="AX17" s="639"/>
      <c r="AY17" s="639"/>
      <c r="AZ17" s="639"/>
      <c r="BA17" s="639"/>
      <c r="BB17" s="639"/>
      <c r="BC17" s="639"/>
      <c r="BD17" s="639"/>
      <c r="BE17" s="639"/>
      <c r="BF17" s="640"/>
      <c r="BG17" s="641" t="s">
        <v>239</v>
      </c>
      <c r="BH17" s="642"/>
      <c r="BI17" s="642"/>
      <c r="BJ17" s="642"/>
      <c r="BK17" s="642"/>
      <c r="BL17" s="642"/>
      <c r="BM17" s="642"/>
      <c r="BN17" s="643"/>
      <c r="BO17" s="644" t="s">
        <v>239</v>
      </c>
      <c r="BP17" s="644"/>
      <c r="BQ17" s="644"/>
      <c r="BR17" s="644"/>
      <c r="BS17" s="650" t="s">
        <v>239</v>
      </c>
      <c r="BT17" s="642"/>
      <c r="BU17" s="642"/>
      <c r="BV17" s="642"/>
      <c r="BW17" s="642"/>
      <c r="BX17" s="642"/>
      <c r="BY17" s="642"/>
      <c r="BZ17" s="642"/>
      <c r="CA17" s="642"/>
      <c r="CB17" s="651"/>
      <c r="CD17" s="656" t="s">
        <v>272</v>
      </c>
      <c r="CE17" s="657"/>
      <c r="CF17" s="657"/>
      <c r="CG17" s="657"/>
      <c r="CH17" s="657"/>
      <c r="CI17" s="657"/>
      <c r="CJ17" s="657"/>
      <c r="CK17" s="657"/>
      <c r="CL17" s="657"/>
      <c r="CM17" s="657"/>
      <c r="CN17" s="657"/>
      <c r="CO17" s="657"/>
      <c r="CP17" s="657"/>
      <c r="CQ17" s="658"/>
      <c r="CR17" s="641">
        <v>443124</v>
      </c>
      <c r="CS17" s="642"/>
      <c r="CT17" s="642"/>
      <c r="CU17" s="642"/>
      <c r="CV17" s="642"/>
      <c r="CW17" s="642"/>
      <c r="CX17" s="642"/>
      <c r="CY17" s="643"/>
      <c r="CZ17" s="644">
        <v>6.3</v>
      </c>
      <c r="DA17" s="644"/>
      <c r="DB17" s="644"/>
      <c r="DC17" s="644"/>
      <c r="DD17" s="650" t="s">
        <v>239</v>
      </c>
      <c r="DE17" s="642"/>
      <c r="DF17" s="642"/>
      <c r="DG17" s="642"/>
      <c r="DH17" s="642"/>
      <c r="DI17" s="642"/>
      <c r="DJ17" s="642"/>
      <c r="DK17" s="642"/>
      <c r="DL17" s="642"/>
      <c r="DM17" s="642"/>
      <c r="DN17" s="642"/>
      <c r="DO17" s="642"/>
      <c r="DP17" s="643"/>
      <c r="DQ17" s="650">
        <v>438316</v>
      </c>
      <c r="DR17" s="642"/>
      <c r="DS17" s="642"/>
      <c r="DT17" s="642"/>
      <c r="DU17" s="642"/>
      <c r="DV17" s="642"/>
      <c r="DW17" s="642"/>
      <c r="DX17" s="642"/>
      <c r="DY17" s="642"/>
      <c r="DZ17" s="642"/>
      <c r="EA17" s="642"/>
      <c r="EB17" s="642"/>
      <c r="EC17" s="651"/>
    </row>
    <row r="18" spans="2:133" ht="11.25" customHeight="1">
      <c r="B18" s="638" t="s">
        <v>273</v>
      </c>
      <c r="C18" s="639"/>
      <c r="D18" s="639"/>
      <c r="E18" s="639"/>
      <c r="F18" s="639"/>
      <c r="G18" s="639"/>
      <c r="H18" s="639"/>
      <c r="I18" s="639"/>
      <c r="J18" s="639"/>
      <c r="K18" s="639"/>
      <c r="L18" s="639"/>
      <c r="M18" s="639"/>
      <c r="N18" s="639"/>
      <c r="O18" s="639"/>
      <c r="P18" s="639"/>
      <c r="Q18" s="640"/>
      <c r="R18" s="641">
        <v>1855716</v>
      </c>
      <c r="S18" s="642"/>
      <c r="T18" s="642"/>
      <c r="U18" s="642"/>
      <c r="V18" s="642"/>
      <c r="W18" s="642"/>
      <c r="X18" s="642"/>
      <c r="Y18" s="643"/>
      <c r="Z18" s="644">
        <v>24</v>
      </c>
      <c r="AA18" s="644"/>
      <c r="AB18" s="644"/>
      <c r="AC18" s="644"/>
      <c r="AD18" s="645">
        <v>1666387</v>
      </c>
      <c r="AE18" s="645"/>
      <c r="AF18" s="645"/>
      <c r="AG18" s="645"/>
      <c r="AH18" s="645"/>
      <c r="AI18" s="645"/>
      <c r="AJ18" s="645"/>
      <c r="AK18" s="645"/>
      <c r="AL18" s="646">
        <v>46.8</v>
      </c>
      <c r="AM18" s="647"/>
      <c r="AN18" s="647"/>
      <c r="AO18" s="648"/>
      <c r="AP18" s="638" t="s">
        <v>274</v>
      </c>
      <c r="AQ18" s="639"/>
      <c r="AR18" s="639"/>
      <c r="AS18" s="639"/>
      <c r="AT18" s="639"/>
      <c r="AU18" s="639"/>
      <c r="AV18" s="639"/>
      <c r="AW18" s="639"/>
      <c r="AX18" s="639"/>
      <c r="AY18" s="639"/>
      <c r="AZ18" s="639"/>
      <c r="BA18" s="639"/>
      <c r="BB18" s="639"/>
      <c r="BC18" s="639"/>
      <c r="BD18" s="639"/>
      <c r="BE18" s="639"/>
      <c r="BF18" s="640"/>
      <c r="BG18" s="641" t="s">
        <v>239</v>
      </c>
      <c r="BH18" s="642"/>
      <c r="BI18" s="642"/>
      <c r="BJ18" s="642"/>
      <c r="BK18" s="642"/>
      <c r="BL18" s="642"/>
      <c r="BM18" s="642"/>
      <c r="BN18" s="643"/>
      <c r="BO18" s="644" t="s">
        <v>179</v>
      </c>
      <c r="BP18" s="644"/>
      <c r="BQ18" s="644"/>
      <c r="BR18" s="644"/>
      <c r="BS18" s="650" t="s">
        <v>179</v>
      </c>
      <c r="BT18" s="642"/>
      <c r="BU18" s="642"/>
      <c r="BV18" s="642"/>
      <c r="BW18" s="642"/>
      <c r="BX18" s="642"/>
      <c r="BY18" s="642"/>
      <c r="BZ18" s="642"/>
      <c r="CA18" s="642"/>
      <c r="CB18" s="651"/>
      <c r="CD18" s="656" t="s">
        <v>275</v>
      </c>
      <c r="CE18" s="657"/>
      <c r="CF18" s="657"/>
      <c r="CG18" s="657"/>
      <c r="CH18" s="657"/>
      <c r="CI18" s="657"/>
      <c r="CJ18" s="657"/>
      <c r="CK18" s="657"/>
      <c r="CL18" s="657"/>
      <c r="CM18" s="657"/>
      <c r="CN18" s="657"/>
      <c r="CO18" s="657"/>
      <c r="CP18" s="657"/>
      <c r="CQ18" s="658"/>
      <c r="CR18" s="641" t="s">
        <v>239</v>
      </c>
      <c r="CS18" s="642"/>
      <c r="CT18" s="642"/>
      <c r="CU18" s="642"/>
      <c r="CV18" s="642"/>
      <c r="CW18" s="642"/>
      <c r="CX18" s="642"/>
      <c r="CY18" s="643"/>
      <c r="CZ18" s="644" t="s">
        <v>239</v>
      </c>
      <c r="DA18" s="644"/>
      <c r="DB18" s="644"/>
      <c r="DC18" s="644"/>
      <c r="DD18" s="650" t="s">
        <v>179</v>
      </c>
      <c r="DE18" s="642"/>
      <c r="DF18" s="642"/>
      <c r="DG18" s="642"/>
      <c r="DH18" s="642"/>
      <c r="DI18" s="642"/>
      <c r="DJ18" s="642"/>
      <c r="DK18" s="642"/>
      <c r="DL18" s="642"/>
      <c r="DM18" s="642"/>
      <c r="DN18" s="642"/>
      <c r="DO18" s="642"/>
      <c r="DP18" s="643"/>
      <c r="DQ18" s="650" t="s">
        <v>179</v>
      </c>
      <c r="DR18" s="642"/>
      <c r="DS18" s="642"/>
      <c r="DT18" s="642"/>
      <c r="DU18" s="642"/>
      <c r="DV18" s="642"/>
      <c r="DW18" s="642"/>
      <c r="DX18" s="642"/>
      <c r="DY18" s="642"/>
      <c r="DZ18" s="642"/>
      <c r="EA18" s="642"/>
      <c r="EB18" s="642"/>
      <c r="EC18" s="651"/>
    </row>
    <row r="19" spans="2:133" ht="11.25" customHeight="1">
      <c r="B19" s="638" t="s">
        <v>276</v>
      </c>
      <c r="C19" s="639"/>
      <c r="D19" s="639"/>
      <c r="E19" s="639"/>
      <c r="F19" s="639"/>
      <c r="G19" s="639"/>
      <c r="H19" s="639"/>
      <c r="I19" s="639"/>
      <c r="J19" s="639"/>
      <c r="K19" s="639"/>
      <c r="L19" s="639"/>
      <c r="M19" s="639"/>
      <c r="N19" s="639"/>
      <c r="O19" s="639"/>
      <c r="P19" s="639"/>
      <c r="Q19" s="640"/>
      <c r="R19" s="641">
        <v>1666387</v>
      </c>
      <c r="S19" s="642"/>
      <c r="T19" s="642"/>
      <c r="U19" s="642"/>
      <c r="V19" s="642"/>
      <c r="W19" s="642"/>
      <c r="X19" s="642"/>
      <c r="Y19" s="643"/>
      <c r="Z19" s="644">
        <v>21.5</v>
      </c>
      <c r="AA19" s="644"/>
      <c r="AB19" s="644"/>
      <c r="AC19" s="644"/>
      <c r="AD19" s="645">
        <v>1666387</v>
      </c>
      <c r="AE19" s="645"/>
      <c r="AF19" s="645"/>
      <c r="AG19" s="645"/>
      <c r="AH19" s="645"/>
      <c r="AI19" s="645"/>
      <c r="AJ19" s="645"/>
      <c r="AK19" s="645"/>
      <c r="AL19" s="646">
        <v>46.8</v>
      </c>
      <c r="AM19" s="647"/>
      <c r="AN19" s="647"/>
      <c r="AO19" s="648"/>
      <c r="AP19" s="638" t="s">
        <v>277</v>
      </c>
      <c r="AQ19" s="639"/>
      <c r="AR19" s="639"/>
      <c r="AS19" s="639"/>
      <c r="AT19" s="639"/>
      <c r="AU19" s="639"/>
      <c r="AV19" s="639"/>
      <c r="AW19" s="639"/>
      <c r="AX19" s="639"/>
      <c r="AY19" s="639"/>
      <c r="AZ19" s="639"/>
      <c r="BA19" s="639"/>
      <c r="BB19" s="639"/>
      <c r="BC19" s="639"/>
      <c r="BD19" s="639"/>
      <c r="BE19" s="639"/>
      <c r="BF19" s="640"/>
      <c r="BG19" s="641" t="s">
        <v>179</v>
      </c>
      <c r="BH19" s="642"/>
      <c r="BI19" s="642"/>
      <c r="BJ19" s="642"/>
      <c r="BK19" s="642"/>
      <c r="BL19" s="642"/>
      <c r="BM19" s="642"/>
      <c r="BN19" s="643"/>
      <c r="BO19" s="644" t="s">
        <v>179</v>
      </c>
      <c r="BP19" s="644"/>
      <c r="BQ19" s="644"/>
      <c r="BR19" s="644"/>
      <c r="BS19" s="650" t="s">
        <v>239</v>
      </c>
      <c r="BT19" s="642"/>
      <c r="BU19" s="642"/>
      <c r="BV19" s="642"/>
      <c r="BW19" s="642"/>
      <c r="BX19" s="642"/>
      <c r="BY19" s="642"/>
      <c r="BZ19" s="642"/>
      <c r="CA19" s="642"/>
      <c r="CB19" s="651"/>
      <c r="CD19" s="656" t="s">
        <v>278</v>
      </c>
      <c r="CE19" s="657"/>
      <c r="CF19" s="657"/>
      <c r="CG19" s="657"/>
      <c r="CH19" s="657"/>
      <c r="CI19" s="657"/>
      <c r="CJ19" s="657"/>
      <c r="CK19" s="657"/>
      <c r="CL19" s="657"/>
      <c r="CM19" s="657"/>
      <c r="CN19" s="657"/>
      <c r="CO19" s="657"/>
      <c r="CP19" s="657"/>
      <c r="CQ19" s="658"/>
      <c r="CR19" s="641" t="s">
        <v>239</v>
      </c>
      <c r="CS19" s="642"/>
      <c r="CT19" s="642"/>
      <c r="CU19" s="642"/>
      <c r="CV19" s="642"/>
      <c r="CW19" s="642"/>
      <c r="CX19" s="642"/>
      <c r="CY19" s="643"/>
      <c r="CZ19" s="644" t="s">
        <v>179</v>
      </c>
      <c r="DA19" s="644"/>
      <c r="DB19" s="644"/>
      <c r="DC19" s="644"/>
      <c r="DD19" s="650" t="s">
        <v>179</v>
      </c>
      <c r="DE19" s="642"/>
      <c r="DF19" s="642"/>
      <c r="DG19" s="642"/>
      <c r="DH19" s="642"/>
      <c r="DI19" s="642"/>
      <c r="DJ19" s="642"/>
      <c r="DK19" s="642"/>
      <c r="DL19" s="642"/>
      <c r="DM19" s="642"/>
      <c r="DN19" s="642"/>
      <c r="DO19" s="642"/>
      <c r="DP19" s="643"/>
      <c r="DQ19" s="650" t="s">
        <v>179</v>
      </c>
      <c r="DR19" s="642"/>
      <c r="DS19" s="642"/>
      <c r="DT19" s="642"/>
      <c r="DU19" s="642"/>
      <c r="DV19" s="642"/>
      <c r="DW19" s="642"/>
      <c r="DX19" s="642"/>
      <c r="DY19" s="642"/>
      <c r="DZ19" s="642"/>
      <c r="EA19" s="642"/>
      <c r="EB19" s="642"/>
      <c r="EC19" s="651"/>
    </row>
    <row r="20" spans="2:133" ht="11.25" customHeight="1">
      <c r="B20" s="638" t="s">
        <v>279</v>
      </c>
      <c r="C20" s="639"/>
      <c r="D20" s="639"/>
      <c r="E20" s="639"/>
      <c r="F20" s="639"/>
      <c r="G20" s="639"/>
      <c r="H20" s="639"/>
      <c r="I20" s="639"/>
      <c r="J20" s="639"/>
      <c r="K20" s="639"/>
      <c r="L20" s="639"/>
      <c r="M20" s="639"/>
      <c r="N20" s="639"/>
      <c r="O20" s="639"/>
      <c r="P20" s="639"/>
      <c r="Q20" s="640"/>
      <c r="R20" s="641">
        <v>189329</v>
      </c>
      <c r="S20" s="642"/>
      <c r="T20" s="642"/>
      <c r="U20" s="642"/>
      <c r="V20" s="642"/>
      <c r="W20" s="642"/>
      <c r="X20" s="642"/>
      <c r="Y20" s="643"/>
      <c r="Z20" s="644">
        <v>2.4</v>
      </c>
      <c r="AA20" s="644"/>
      <c r="AB20" s="644"/>
      <c r="AC20" s="644"/>
      <c r="AD20" s="645" t="s">
        <v>239</v>
      </c>
      <c r="AE20" s="645"/>
      <c r="AF20" s="645"/>
      <c r="AG20" s="645"/>
      <c r="AH20" s="645"/>
      <c r="AI20" s="645"/>
      <c r="AJ20" s="645"/>
      <c r="AK20" s="645"/>
      <c r="AL20" s="646" t="s">
        <v>179</v>
      </c>
      <c r="AM20" s="647"/>
      <c r="AN20" s="647"/>
      <c r="AO20" s="648"/>
      <c r="AP20" s="638" t="s">
        <v>280</v>
      </c>
      <c r="AQ20" s="639"/>
      <c r="AR20" s="639"/>
      <c r="AS20" s="639"/>
      <c r="AT20" s="639"/>
      <c r="AU20" s="639"/>
      <c r="AV20" s="639"/>
      <c r="AW20" s="639"/>
      <c r="AX20" s="639"/>
      <c r="AY20" s="639"/>
      <c r="AZ20" s="639"/>
      <c r="BA20" s="639"/>
      <c r="BB20" s="639"/>
      <c r="BC20" s="639"/>
      <c r="BD20" s="639"/>
      <c r="BE20" s="639"/>
      <c r="BF20" s="640"/>
      <c r="BG20" s="641" t="s">
        <v>239</v>
      </c>
      <c r="BH20" s="642"/>
      <c r="BI20" s="642"/>
      <c r="BJ20" s="642"/>
      <c r="BK20" s="642"/>
      <c r="BL20" s="642"/>
      <c r="BM20" s="642"/>
      <c r="BN20" s="643"/>
      <c r="BO20" s="644" t="s">
        <v>239</v>
      </c>
      <c r="BP20" s="644"/>
      <c r="BQ20" s="644"/>
      <c r="BR20" s="644"/>
      <c r="BS20" s="650" t="s">
        <v>179</v>
      </c>
      <c r="BT20" s="642"/>
      <c r="BU20" s="642"/>
      <c r="BV20" s="642"/>
      <c r="BW20" s="642"/>
      <c r="BX20" s="642"/>
      <c r="BY20" s="642"/>
      <c r="BZ20" s="642"/>
      <c r="CA20" s="642"/>
      <c r="CB20" s="651"/>
      <c r="CD20" s="656" t="s">
        <v>281</v>
      </c>
      <c r="CE20" s="657"/>
      <c r="CF20" s="657"/>
      <c r="CG20" s="657"/>
      <c r="CH20" s="657"/>
      <c r="CI20" s="657"/>
      <c r="CJ20" s="657"/>
      <c r="CK20" s="657"/>
      <c r="CL20" s="657"/>
      <c r="CM20" s="657"/>
      <c r="CN20" s="657"/>
      <c r="CO20" s="657"/>
      <c r="CP20" s="657"/>
      <c r="CQ20" s="658"/>
      <c r="CR20" s="641">
        <v>7053536</v>
      </c>
      <c r="CS20" s="642"/>
      <c r="CT20" s="642"/>
      <c r="CU20" s="642"/>
      <c r="CV20" s="642"/>
      <c r="CW20" s="642"/>
      <c r="CX20" s="642"/>
      <c r="CY20" s="643"/>
      <c r="CZ20" s="644">
        <v>100</v>
      </c>
      <c r="DA20" s="644"/>
      <c r="DB20" s="644"/>
      <c r="DC20" s="644"/>
      <c r="DD20" s="650">
        <v>553255</v>
      </c>
      <c r="DE20" s="642"/>
      <c r="DF20" s="642"/>
      <c r="DG20" s="642"/>
      <c r="DH20" s="642"/>
      <c r="DI20" s="642"/>
      <c r="DJ20" s="642"/>
      <c r="DK20" s="642"/>
      <c r="DL20" s="642"/>
      <c r="DM20" s="642"/>
      <c r="DN20" s="642"/>
      <c r="DO20" s="642"/>
      <c r="DP20" s="643"/>
      <c r="DQ20" s="650">
        <v>4545814</v>
      </c>
      <c r="DR20" s="642"/>
      <c r="DS20" s="642"/>
      <c r="DT20" s="642"/>
      <c r="DU20" s="642"/>
      <c r="DV20" s="642"/>
      <c r="DW20" s="642"/>
      <c r="DX20" s="642"/>
      <c r="DY20" s="642"/>
      <c r="DZ20" s="642"/>
      <c r="EA20" s="642"/>
      <c r="EB20" s="642"/>
      <c r="EC20" s="651"/>
    </row>
    <row r="21" spans="2:133" ht="11.25" customHeight="1">
      <c r="B21" s="638" t="s">
        <v>282</v>
      </c>
      <c r="C21" s="639"/>
      <c r="D21" s="639"/>
      <c r="E21" s="639"/>
      <c r="F21" s="639"/>
      <c r="G21" s="639"/>
      <c r="H21" s="639"/>
      <c r="I21" s="639"/>
      <c r="J21" s="639"/>
      <c r="K21" s="639"/>
      <c r="L21" s="639"/>
      <c r="M21" s="639"/>
      <c r="N21" s="639"/>
      <c r="O21" s="639"/>
      <c r="P21" s="639"/>
      <c r="Q21" s="640"/>
      <c r="R21" s="641" t="s">
        <v>179</v>
      </c>
      <c r="S21" s="642"/>
      <c r="T21" s="642"/>
      <c r="U21" s="642"/>
      <c r="V21" s="642"/>
      <c r="W21" s="642"/>
      <c r="X21" s="642"/>
      <c r="Y21" s="643"/>
      <c r="Z21" s="644" t="s">
        <v>179</v>
      </c>
      <c r="AA21" s="644"/>
      <c r="AB21" s="644"/>
      <c r="AC21" s="644"/>
      <c r="AD21" s="645" t="s">
        <v>239</v>
      </c>
      <c r="AE21" s="645"/>
      <c r="AF21" s="645"/>
      <c r="AG21" s="645"/>
      <c r="AH21" s="645"/>
      <c r="AI21" s="645"/>
      <c r="AJ21" s="645"/>
      <c r="AK21" s="645"/>
      <c r="AL21" s="646" t="s">
        <v>179</v>
      </c>
      <c r="AM21" s="647"/>
      <c r="AN21" s="647"/>
      <c r="AO21" s="648"/>
      <c r="AP21" s="659" t="s">
        <v>283</v>
      </c>
      <c r="AQ21" s="660"/>
      <c r="AR21" s="660"/>
      <c r="AS21" s="660"/>
      <c r="AT21" s="660"/>
      <c r="AU21" s="660"/>
      <c r="AV21" s="660"/>
      <c r="AW21" s="660"/>
      <c r="AX21" s="660"/>
      <c r="AY21" s="660"/>
      <c r="AZ21" s="660"/>
      <c r="BA21" s="660"/>
      <c r="BB21" s="660"/>
      <c r="BC21" s="660"/>
      <c r="BD21" s="660"/>
      <c r="BE21" s="660"/>
      <c r="BF21" s="661"/>
      <c r="BG21" s="641" t="s">
        <v>239</v>
      </c>
      <c r="BH21" s="642"/>
      <c r="BI21" s="642"/>
      <c r="BJ21" s="642"/>
      <c r="BK21" s="642"/>
      <c r="BL21" s="642"/>
      <c r="BM21" s="642"/>
      <c r="BN21" s="643"/>
      <c r="BO21" s="644" t="s">
        <v>239</v>
      </c>
      <c r="BP21" s="644"/>
      <c r="BQ21" s="644"/>
      <c r="BR21" s="644"/>
      <c r="BS21" s="650" t="s">
        <v>179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284</v>
      </c>
      <c r="C22" s="639"/>
      <c r="D22" s="639"/>
      <c r="E22" s="639"/>
      <c r="F22" s="639"/>
      <c r="G22" s="639"/>
      <c r="H22" s="639"/>
      <c r="I22" s="639"/>
      <c r="J22" s="639"/>
      <c r="K22" s="639"/>
      <c r="L22" s="639"/>
      <c r="M22" s="639"/>
      <c r="N22" s="639"/>
      <c r="O22" s="639"/>
      <c r="P22" s="639"/>
      <c r="Q22" s="640"/>
      <c r="R22" s="641">
        <v>3744839</v>
      </c>
      <c r="S22" s="642"/>
      <c r="T22" s="642"/>
      <c r="U22" s="642"/>
      <c r="V22" s="642"/>
      <c r="W22" s="642"/>
      <c r="X22" s="642"/>
      <c r="Y22" s="643"/>
      <c r="Z22" s="644">
        <v>48.3</v>
      </c>
      <c r="AA22" s="644"/>
      <c r="AB22" s="644"/>
      <c r="AC22" s="644"/>
      <c r="AD22" s="645">
        <v>3555510</v>
      </c>
      <c r="AE22" s="645"/>
      <c r="AF22" s="645"/>
      <c r="AG22" s="645"/>
      <c r="AH22" s="645"/>
      <c r="AI22" s="645"/>
      <c r="AJ22" s="645"/>
      <c r="AK22" s="645"/>
      <c r="AL22" s="646">
        <v>99.9</v>
      </c>
      <c r="AM22" s="647"/>
      <c r="AN22" s="647"/>
      <c r="AO22" s="648"/>
      <c r="AP22" s="659" t="s">
        <v>285</v>
      </c>
      <c r="AQ22" s="660"/>
      <c r="AR22" s="660"/>
      <c r="AS22" s="660"/>
      <c r="AT22" s="660"/>
      <c r="AU22" s="660"/>
      <c r="AV22" s="660"/>
      <c r="AW22" s="660"/>
      <c r="AX22" s="660"/>
      <c r="AY22" s="660"/>
      <c r="AZ22" s="660"/>
      <c r="BA22" s="660"/>
      <c r="BB22" s="660"/>
      <c r="BC22" s="660"/>
      <c r="BD22" s="660"/>
      <c r="BE22" s="660"/>
      <c r="BF22" s="661"/>
      <c r="BG22" s="641" t="s">
        <v>239</v>
      </c>
      <c r="BH22" s="642"/>
      <c r="BI22" s="642"/>
      <c r="BJ22" s="642"/>
      <c r="BK22" s="642"/>
      <c r="BL22" s="642"/>
      <c r="BM22" s="642"/>
      <c r="BN22" s="643"/>
      <c r="BO22" s="644" t="s">
        <v>239</v>
      </c>
      <c r="BP22" s="644"/>
      <c r="BQ22" s="644"/>
      <c r="BR22" s="644"/>
      <c r="BS22" s="650" t="s">
        <v>179</v>
      </c>
      <c r="BT22" s="642"/>
      <c r="BU22" s="642"/>
      <c r="BV22" s="642"/>
      <c r="BW22" s="642"/>
      <c r="BX22" s="642"/>
      <c r="BY22" s="642"/>
      <c r="BZ22" s="642"/>
      <c r="CA22" s="642"/>
      <c r="CB22" s="651"/>
      <c r="CD22" s="623" t="s">
        <v>286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287</v>
      </c>
      <c r="C23" s="639"/>
      <c r="D23" s="639"/>
      <c r="E23" s="639"/>
      <c r="F23" s="639"/>
      <c r="G23" s="639"/>
      <c r="H23" s="639"/>
      <c r="I23" s="639"/>
      <c r="J23" s="639"/>
      <c r="K23" s="639"/>
      <c r="L23" s="639"/>
      <c r="M23" s="639"/>
      <c r="N23" s="639"/>
      <c r="O23" s="639"/>
      <c r="P23" s="639"/>
      <c r="Q23" s="640"/>
      <c r="R23" s="641">
        <v>2450</v>
      </c>
      <c r="S23" s="642"/>
      <c r="T23" s="642"/>
      <c r="U23" s="642"/>
      <c r="V23" s="642"/>
      <c r="W23" s="642"/>
      <c r="X23" s="642"/>
      <c r="Y23" s="643"/>
      <c r="Z23" s="644">
        <v>0</v>
      </c>
      <c r="AA23" s="644"/>
      <c r="AB23" s="644"/>
      <c r="AC23" s="644"/>
      <c r="AD23" s="645">
        <v>2450</v>
      </c>
      <c r="AE23" s="645"/>
      <c r="AF23" s="645"/>
      <c r="AG23" s="645"/>
      <c r="AH23" s="645"/>
      <c r="AI23" s="645"/>
      <c r="AJ23" s="645"/>
      <c r="AK23" s="645"/>
      <c r="AL23" s="646">
        <v>0.1</v>
      </c>
      <c r="AM23" s="647"/>
      <c r="AN23" s="647"/>
      <c r="AO23" s="648"/>
      <c r="AP23" s="659" t="s">
        <v>288</v>
      </c>
      <c r="AQ23" s="660"/>
      <c r="AR23" s="660"/>
      <c r="AS23" s="660"/>
      <c r="AT23" s="660"/>
      <c r="AU23" s="660"/>
      <c r="AV23" s="660"/>
      <c r="AW23" s="660"/>
      <c r="AX23" s="660"/>
      <c r="AY23" s="660"/>
      <c r="AZ23" s="660"/>
      <c r="BA23" s="660"/>
      <c r="BB23" s="660"/>
      <c r="BC23" s="660"/>
      <c r="BD23" s="660"/>
      <c r="BE23" s="660"/>
      <c r="BF23" s="661"/>
      <c r="BG23" s="641" t="s">
        <v>179</v>
      </c>
      <c r="BH23" s="642"/>
      <c r="BI23" s="642"/>
      <c r="BJ23" s="642"/>
      <c r="BK23" s="642"/>
      <c r="BL23" s="642"/>
      <c r="BM23" s="642"/>
      <c r="BN23" s="643"/>
      <c r="BO23" s="644" t="s">
        <v>179</v>
      </c>
      <c r="BP23" s="644"/>
      <c r="BQ23" s="644"/>
      <c r="BR23" s="644"/>
      <c r="BS23" s="650" t="s">
        <v>179</v>
      </c>
      <c r="BT23" s="642"/>
      <c r="BU23" s="642"/>
      <c r="BV23" s="642"/>
      <c r="BW23" s="642"/>
      <c r="BX23" s="642"/>
      <c r="BY23" s="642"/>
      <c r="BZ23" s="642"/>
      <c r="CA23" s="642"/>
      <c r="CB23" s="651"/>
      <c r="CD23" s="623" t="s">
        <v>227</v>
      </c>
      <c r="CE23" s="624"/>
      <c r="CF23" s="624"/>
      <c r="CG23" s="624"/>
      <c r="CH23" s="624"/>
      <c r="CI23" s="624"/>
      <c r="CJ23" s="624"/>
      <c r="CK23" s="624"/>
      <c r="CL23" s="624"/>
      <c r="CM23" s="624"/>
      <c r="CN23" s="624"/>
      <c r="CO23" s="624"/>
      <c r="CP23" s="624"/>
      <c r="CQ23" s="625"/>
      <c r="CR23" s="623" t="s">
        <v>289</v>
      </c>
      <c r="CS23" s="624"/>
      <c r="CT23" s="624"/>
      <c r="CU23" s="624"/>
      <c r="CV23" s="624"/>
      <c r="CW23" s="624"/>
      <c r="CX23" s="624"/>
      <c r="CY23" s="625"/>
      <c r="CZ23" s="623" t="s">
        <v>290</v>
      </c>
      <c r="DA23" s="624"/>
      <c r="DB23" s="624"/>
      <c r="DC23" s="625"/>
      <c r="DD23" s="623" t="s">
        <v>291</v>
      </c>
      <c r="DE23" s="624"/>
      <c r="DF23" s="624"/>
      <c r="DG23" s="624"/>
      <c r="DH23" s="624"/>
      <c r="DI23" s="624"/>
      <c r="DJ23" s="624"/>
      <c r="DK23" s="625"/>
      <c r="DL23" s="671" t="s">
        <v>292</v>
      </c>
      <c r="DM23" s="672"/>
      <c r="DN23" s="672"/>
      <c r="DO23" s="672"/>
      <c r="DP23" s="672"/>
      <c r="DQ23" s="672"/>
      <c r="DR23" s="672"/>
      <c r="DS23" s="672"/>
      <c r="DT23" s="672"/>
      <c r="DU23" s="672"/>
      <c r="DV23" s="673"/>
      <c r="DW23" s="623" t="s">
        <v>293</v>
      </c>
      <c r="DX23" s="624"/>
      <c r="DY23" s="624"/>
      <c r="DZ23" s="624"/>
      <c r="EA23" s="624"/>
      <c r="EB23" s="624"/>
      <c r="EC23" s="625"/>
    </row>
    <row r="24" spans="2:133" ht="11.25" customHeight="1">
      <c r="B24" s="638" t="s">
        <v>294</v>
      </c>
      <c r="C24" s="639"/>
      <c r="D24" s="639"/>
      <c r="E24" s="639"/>
      <c r="F24" s="639"/>
      <c r="G24" s="639"/>
      <c r="H24" s="639"/>
      <c r="I24" s="639"/>
      <c r="J24" s="639"/>
      <c r="K24" s="639"/>
      <c r="L24" s="639"/>
      <c r="M24" s="639"/>
      <c r="N24" s="639"/>
      <c r="O24" s="639"/>
      <c r="P24" s="639"/>
      <c r="Q24" s="640"/>
      <c r="R24" s="641">
        <v>138182</v>
      </c>
      <c r="S24" s="642"/>
      <c r="T24" s="642"/>
      <c r="U24" s="642"/>
      <c r="V24" s="642"/>
      <c r="W24" s="642"/>
      <c r="X24" s="642"/>
      <c r="Y24" s="643"/>
      <c r="Z24" s="644">
        <v>1.8</v>
      </c>
      <c r="AA24" s="644"/>
      <c r="AB24" s="644"/>
      <c r="AC24" s="644"/>
      <c r="AD24" s="645" t="s">
        <v>239</v>
      </c>
      <c r="AE24" s="645"/>
      <c r="AF24" s="645"/>
      <c r="AG24" s="645"/>
      <c r="AH24" s="645"/>
      <c r="AI24" s="645"/>
      <c r="AJ24" s="645"/>
      <c r="AK24" s="645"/>
      <c r="AL24" s="646" t="s">
        <v>179</v>
      </c>
      <c r="AM24" s="647"/>
      <c r="AN24" s="647"/>
      <c r="AO24" s="648"/>
      <c r="AP24" s="659" t="s">
        <v>295</v>
      </c>
      <c r="AQ24" s="660"/>
      <c r="AR24" s="660"/>
      <c r="AS24" s="660"/>
      <c r="AT24" s="660"/>
      <c r="AU24" s="660"/>
      <c r="AV24" s="660"/>
      <c r="AW24" s="660"/>
      <c r="AX24" s="660"/>
      <c r="AY24" s="660"/>
      <c r="AZ24" s="660"/>
      <c r="BA24" s="660"/>
      <c r="BB24" s="660"/>
      <c r="BC24" s="660"/>
      <c r="BD24" s="660"/>
      <c r="BE24" s="660"/>
      <c r="BF24" s="661"/>
      <c r="BG24" s="641" t="s">
        <v>179</v>
      </c>
      <c r="BH24" s="642"/>
      <c r="BI24" s="642"/>
      <c r="BJ24" s="642"/>
      <c r="BK24" s="642"/>
      <c r="BL24" s="642"/>
      <c r="BM24" s="642"/>
      <c r="BN24" s="643"/>
      <c r="BO24" s="644" t="s">
        <v>179</v>
      </c>
      <c r="BP24" s="644"/>
      <c r="BQ24" s="644"/>
      <c r="BR24" s="644"/>
      <c r="BS24" s="650" t="s">
        <v>179</v>
      </c>
      <c r="BT24" s="642"/>
      <c r="BU24" s="642"/>
      <c r="BV24" s="642"/>
      <c r="BW24" s="642"/>
      <c r="BX24" s="642"/>
      <c r="BY24" s="642"/>
      <c r="BZ24" s="642"/>
      <c r="CA24" s="642"/>
      <c r="CB24" s="651"/>
      <c r="CD24" s="652" t="s">
        <v>296</v>
      </c>
      <c r="CE24" s="653"/>
      <c r="CF24" s="653"/>
      <c r="CG24" s="653"/>
      <c r="CH24" s="653"/>
      <c r="CI24" s="653"/>
      <c r="CJ24" s="653"/>
      <c r="CK24" s="653"/>
      <c r="CL24" s="653"/>
      <c r="CM24" s="653"/>
      <c r="CN24" s="653"/>
      <c r="CO24" s="653"/>
      <c r="CP24" s="653"/>
      <c r="CQ24" s="654"/>
      <c r="CR24" s="630">
        <v>2795995</v>
      </c>
      <c r="CS24" s="631"/>
      <c r="CT24" s="631"/>
      <c r="CU24" s="631"/>
      <c r="CV24" s="631"/>
      <c r="CW24" s="631"/>
      <c r="CX24" s="631"/>
      <c r="CY24" s="632"/>
      <c r="CZ24" s="635">
        <v>39.6</v>
      </c>
      <c r="DA24" s="636"/>
      <c r="DB24" s="636"/>
      <c r="DC24" s="655"/>
      <c r="DD24" s="676">
        <v>1602488</v>
      </c>
      <c r="DE24" s="631"/>
      <c r="DF24" s="631"/>
      <c r="DG24" s="631"/>
      <c r="DH24" s="631"/>
      <c r="DI24" s="631"/>
      <c r="DJ24" s="631"/>
      <c r="DK24" s="632"/>
      <c r="DL24" s="676">
        <v>1588437</v>
      </c>
      <c r="DM24" s="631"/>
      <c r="DN24" s="631"/>
      <c r="DO24" s="631"/>
      <c r="DP24" s="631"/>
      <c r="DQ24" s="631"/>
      <c r="DR24" s="631"/>
      <c r="DS24" s="631"/>
      <c r="DT24" s="631"/>
      <c r="DU24" s="631"/>
      <c r="DV24" s="632"/>
      <c r="DW24" s="635">
        <v>42.4</v>
      </c>
      <c r="DX24" s="636"/>
      <c r="DY24" s="636"/>
      <c r="DZ24" s="636"/>
      <c r="EA24" s="636"/>
      <c r="EB24" s="636"/>
      <c r="EC24" s="637"/>
    </row>
    <row r="25" spans="2:133" ht="11.25" customHeight="1">
      <c r="B25" s="638" t="s">
        <v>297</v>
      </c>
      <c r="C25" s="639"/>
      <c r="D25" s="639"/>
      <c r="E25" s="639"/>
      <c r="F25" s="639"/>
      <c r="G25" s="639"/>
      <c r="H25" s="639"/>
      <c r="I25" s="639"/>
      <c r="J25" s="639"/>
      <c r="K25" s="639"/>
      <c r="L25" s="639"/>
      <c r="M25" s="639"/>
      <c r="N25" s="639"/>
      <c r="O25" s="639"/>
      <c r="P25" s="639"/>
      <c r="Q25" s="640"/>
      <c r="R25" s="641">
        <v>55072</v>
      </c>
      <c r="S25" s="642"/>
      <c r="T25" s="642"/>
      <c r="U25" s="642"/>
      <c r="V25" s="642"/>
      <c r="W25" s="642"/>
      <c r="X25" s="642"/>
      <c r="Y25" s="643"/>
      <c r="Z25" s="644">
        <v>0.7</v>
      </c>
      <c r="AA25" s="644"/>
      <c r="AB25" s="644"/>
      <c r="AC25" s="644"/>
      <c r="AD25" s="645" t="s">
        <v>239</v>
      </c>
      <c r="AE25" s="645"/>
      <c r="AF25" s="645"/>
      <c r="AG25" s="645"/>
      <c r="AH25" s="645"/>
      <c r="AI25" s="645"/>
      <c r="AJ25" s="645"/>
      <c r="AK25" s="645"/>
      <c r="AL25" s="646" t="s">
        <v>239</v>
      </c>
      <c r="AM25" s="647"/>
      <c r="AN25" s="647"/>
      <c r="AO25" s="648"/>
      <c r="AP25" s="659" t="s">
        <v>298</v>
      </c>
      <c r="AQ25" s="660"/>
      <c r="AR25" s="660"/>
      <c r="AS25" s="660"/>
      <c r="AT25" s="660"/>
      <c r="AU25" s="660"/>
      <c r="AV25" s="660"/>
      <c r="AW25" s="660"/>
      <c r="AX25" s="660"/>
      <c r="AY25" s="660"/>
      <c r="AZ25" s="660"/>
      <c r="BA25" s="660"/>
      <c r="BB25" s="660"/>
      <c r="BC25" s="660"/>
      <c r="BD25" s="660"/>
      <c r="BE25" s="660"/>
      <c r="BF25" s="661"/>
      <c r="BG25" s="641" t="s">
        <v>179</v>
      </c>
      <c r="BH25" s="642"/>
      <c r="BI25" s="642"/>
      <c r="BJ25" s="642"/>
      <c r="BK25" s="642"/>
      <c r="BL25" s="642"/>
      <c r="BM25" s="642"/>
      <c r="BN25" s="643"/>
      <c r="BO25" s="644" t="s">
        <v>179</v>
      </c>
      <c r="BP25" s="644"/>
      <c r="BQ25" s="644"/>
      <c r="BR25" s="644"/>
      <c r="BS25" s="650" t="s">
        <v>239</v>
      </c>
      <c r="BT25" s="642"/>
      <c r="BU25" s="642"/>
      <c r="BV25" s="642"/>
      <c r="BW25" s="642"/>
      <c r="BX25" s="642"/>
      <c r="BY25" s="642"/>
      <c r="BZ25" s="642"/>
      <c r="CA25" s="642"/>
      <c r="CB25" s="651"/>
      <c r="CD25" s="656" t="s">
        <v>299</v>
      </c>
      <c r="CE25" s="657"/>
      <c r="CF25" s="657"/>
      <c r="CG25" s="657"/>
      <c r="CH25" s="657"/>
      <c r="CI25" s="657"/>
      <c r="CJ25" s="657"/>
      <c r="CK25" s="657"/>
      <c r="CL25" s="657"/>
      <c r="CM25" s="657"/>
      <c r="CN25" s="657"/>
      <c r="CO25" s="657"/>
      <c r="CP25" s="657"/>
      <c r="CQ25" s="658"/>
      <c r="CR25" s="641">
        <v>850498</v>
      </c>
      <c r="CS25" s="677"/>
      <c r="CT25" s="677"/>
      <c r="CU25" s="677"/>
      <c r="CV25" s="677"/>
      <c r="CW25" s="677"/>
      <c r="CX25" s="677"/>
      <c r="CY25" s="678"/>
      <c r="CZ25" s="646">
        <v>12.1</v>
      </c>
      <c r="DA25" s="674"/>
      <c r="DB25" s="674"/>
      <c r="DC25" s="679"/>
      <c r="DD25" s="650">
        <v>740067</v>
      </c>
      <c r="DE25" s="677"/>
      <c r="DF25" s="677"/>
      <c r="DG25" s="677"/>
      <c r="DH25" s="677"/>
      <c r="DI25" s="677"/>
      <c r="DJ25" s="677"/>
      <c r="DK25" s="678"/>
      <c r="DL25" s="650">
        <v>726016</v>
      </c>
      <c r="DM25" s="677"/>
      <c r="DN25" s="677"/>
      <c r="DO25" s="677"/>
      <c r="DP25" s="677"/>
      <c r="DQ25" s="677"/>
      <c r="DR25" s="677"/>
      <c r="DS25" s="677"/>
      <c r="DT25" s="677"/>
      <c r="DU25" s="677"/>
      <c r="DV25" s="678"/>
      <c r="DW25" s="646">
        <v>19.399999999999999</v>
      </c>
      <c r="DX25" s="674"/>
      <c r="DY25" s="674"/>
      <c r="DZ25" s="674"/>
      <c r="EA25" s="674"/>
      <c r="EB25" s="674"/>
      <c r="EC25" s="675"/>
    </row>
    <row r="26" spans="2:133" ht="11.25" customHeight="1">
      <c r="B26" s="638" t="s">
        <v>300</v>
      </c>
      <c r="C26" s="639"/>
      <c r="D26" s="639"/>
      <c r="E26" s="639"/>
      <c r="F26" s="639"/>
      <c r="G26" s="639"/>
      <c r="H26" s="639"/>
      <c r="I26" s="639"/>
      <c r="J26" s="639"/>
      <c r="K26" s="639"/>
      <c r="L26" s="639"/>
      <c r="M26" s="639"/>
      <c r="N26" s="639"/>
      <c r="O26" s="639"/>
      <c r="P26" s="639"/>
      <c r="Q26" s="640"/>
      <c r="R26" s="641">
        <v>57282</v>
      </c>
      <c r="S26" s="642"/>
      <c r="T26" s="642"/>
      <c r="U26" s="642"/>
      <c r="V26" s="642"/>
      <c r="W26" s="642"/>
      <c r="X26" s="642"/>
      <c r="Y26" s="643"/>
      <c r="Z26" s="644">
        <v>0.7</v>
      </c>
      <c r="AA26" s="644"/>
      <c r="AB26" s="644"/>
      <c r="AC26" s="644"/>
      <c r="AD26" s="645" t="s">
        <v>239</v>
      </c>
      <c r="AE26" s="645"/>
      <c r="AF26" s="645"/>
      <c r="AG26" s="645"/>
      <c r="AH26" s="645"/>
      <c r="AI26" s="645"/>
      <c r="AJ26" s="645"/>
      <c r="AK26" s="645"/>
      <c r="AL26" s="646" t="s">
        <v>179</v>
      </c>
      <c r="AM26" s="647"/>
      <c r="AN26" s="647"/>
      <c r="AO26" s="648"/>
      <c r="AP26" s="659" t="s">
        <v>301</v>
      </c>
      <c r="AQ26" s="680"/>
      <c r="AR26" s="680"/>
      <c r="AS26" s="680"/>
      <c r="AT26" s="680"/>
      <c r="AU26" s="680"/>
      <c r="AV26" s="680"/>
      <c r="AW26" s="680"/>
      <c r="AX26" s="680"/>
      <c r="AY26" s="680"/>
      <c r="AZ26" s="680"/>
      <c r="BA26" s="680"/>
      <c r="BB26" s="680"/>
      <c r="BC26" s="680"/>
      <c r="BD26" s="680"/>
      <c r="BE26" s="680"/>
      <c r="BF26" s="661"/>
      <c r="BG26" s="641" t="s">
        <v>179</v>
      </c>
      <c r="BH26" s="642"/>
      <c r="BI26" s="642"/>
      <c r="BJ26" s="642"/>
      <c r="BK26" s="642"/>
      <c r="BL26" s="642"/>
      <c r="BM26" s="642"/>
      <c r="BN26" s="643"/>
      <c r="BO26" s="644" t="s">
        <v>239</v>
      </c>
      <c r="BP26" s="644"/>
      <c r="BQ26" s="644"/>
      <c r="BR26" s="644"/>
      <c r="BS26" s="650" t="s">
        <v>179</v>
      </c>
      <c r="BT26" s="642"/>
      <c r="BU26" s="642"/>
      <c r="BV26" s="642"/>
      <c r="BW26" s="642"/>
      <c r="BX26" s="642"/>
      <c r="BY26" s="642"/>
      <c r="BZ26" s="642"/>
      <c r="CA26" s="642"/>
      <c r="CB26" s="651"/>
      <c r="CD26" s="656" t="s">
        <v>302</v>
      </c>
      <c r="CE26" s="657"/>
      <c r="CF26" s="657"/>
      <c r="CG26" s="657"/>
      <c r="CH26" s="657"/>
      <c r="CI26" s="657"/>
      <c r="CJ26" s="657"/>
      <c r="CK26" s="657"/>
      <c r="CL26" s="657"/>
      <c r="CM26" s="657"/>
      <c r="CN26" s="657"/>
      <c r="CO26" s="657"/>
      <c r="CP26" s="657"/>
      <c r="CQ26" s="658"/>
      <c r="CR26" s="641">
        <v>429664</v>
      </c>
      <c r="CS26" s="642"/>
      <c r="CT26" s="642"/>
      <c r="CU26" s="642"/>
      <c r="CV26" s="642"/>
      <c r="CW26" s="642"/>
      <c r="CX26" s="642"/>
      <c r="CY26" s="643"/>
      <c r="CZ26" s="646">
        <v>6.1</v>
      </c>
      <c r="DA26" s="674"/>
      <c r="DB26" s="674"/>
      <c r="DC26" s="679"/>
      <c r="DD26" s="650">
        <v>358178</v>
      </c>
      <c r="DE26" s="642"/>
      <c r="DF26" s="642"/>
      <c r="DG26" s="642"/>
      <c r="DH26" s="642"/>
      <c r="DI26" s="642"/>
      <c r="DJ26" s="642"/>
      <c r="DK26" s="643"/>
      <c r="DL26" s="650" t="s">
        <v>179</v>
      </c>
      <c r="DM26" s="642"/>
      <c r="DN26" s="642"/>
      <c r="DO26" s="642"/>
      <c r="DP26" s="642"/>
      <c r="DQ26" s="642"/>
      <c r="DR26" s="642"/>
      <c r="DS26" s="642"/>
      <c r="DT26" s="642"/>
      <c r="DU26" s="642"/>
      <c r="DV26" s="643"/>
      <c r="DW26" s="646" t="s">
        <v>179</v>
      </c>
      <c r="DX26" s="674"/>
      <c r="DY26" s="674"/>
      <c r="DZ26" s="674"/>
      <c r="EA26" s="674"/>
      <c r="EB26" s="674"/>
      <c r="EC26" s="675"/>
    </row>
    <row r="27" spans="2:133" ht="11.25" customHeight="1">
      <c r="B27" s="638" t="s">
        <v>303</v>
      </c>
      <c r="C27" s="639"/>
      <c r="D27" s="639"/>
      <c r="E27" s="639"/>
      <c r="F27" s="639"/>
      <c r="G27" s="639"/>
      <c r="H27" s="639"/>
      <c r="I27" s="639"/>
      <c r="J27" s="639"/>
      <c r="K27" s="639"/>
      <c r="L27" s="639"/>
      <c r="M27" s="639"/>
      <c r="N27" s="639"/>
      <c r="O27" s="639"/>
      <c r="P27" s="639"/>
      <c r="Q27" s="640"/>
      <c r="R27" s="641">
        <v>830866</v>
      </c>
      <c r="S27" s="642"/>
      <c r="T27" s="642"/>
      <c r="U27" s="642"/>
      <c r="V27" s="642"/>
      <c r="W27" s="642"/>
      <c r="X27" s="642"/>
      <c r="Y27" s="643"/>
      <c r="Z27" s="644">
        <v>10.7</v>
      </c>
      <c r="AA27" s="644"/>
      <c r="AB27" s="644"/>
      <c r="AC27" s="644"/>
      <c r="AD27" s="645" t="s">
        <v>239</v>
      </c>
      <c r="AE27" s="645"/>
      <c r="AF27" s="645"/>
      <c r="AG27" s="645"/>
      <c r="AH27" s="645"/>
      <c r="AI27" s="645"/>
      <c r="AJ27" s="645"/>
      <c r="AK27" s="645"/>
      <c r="AL27" s="646" t="s">
        <v>239</v>
      </c>
      <c r="AM27" s="647"/>
      <c r="AN27" s="647"/>
      <c r="AO27" s="648"/>
      <c r="AP27" s="638" t="s">
        <v>304</v>
      </c>
      <c r="AQ27" s="639"/>
      <c r="AR27" s="639"/>
      <c r="AS27" s="639"/>
      <c r="AT27" s="639"/>
      <c r="AU27" s="639"/>
      <c r="AV27" s="639"/>
      <c r="AW27" s="639"/>
      <c r="AX27" s="639"/>
      <c r="AY27" s="639"/>
      <c r="AZ27" s="639"/>
      <c r="BA27" s="639"/>
      <c r="BB27" s="639"/>
      <c r="BC27" s="639"/>
      <c r="BD27" s="639"/>
      <c r="BE27" s="639"/>
      <c r="BF27" s="640"/>
      <c r="BG27" s="641">
        <v>1523129</v>
      </c>
      <c r="BH27" s="642"/>
      <c r="BI27" s="642"/>
      <c r="BJ27" s="642"/>
      <c r="BK27" s="642"/>
      <c r="BL27" s="642"/>
      <c r="BM27" s="642"/>
      <c r="BN27" s="643"/>
      <c r="BO27" s="644">
        <v>100</v>
      </c>
      <c r="BP27" s="644"/>
      <c r="BQ27" s="644"/>
      <c r="BR27" s="644"/>
      <c r="BS27" s="650" t="s">
        <v>239</v>
      </c>
      <c r="BT27" s="642"/>
      <c r="BU27" s="642"/>
      <c r="BV27" s="642"/>
      <c r="BW27" s="642"/>
      <c r="BX27" s="642"/>
      <c r="BY27" s="642"/>
      <c r="BZ27" s="642"/>
      <c r="CA27" s="642"/>
      <c r="CB27" s="651"/>
      <c r="CD27" s="656" t="s">
        <v>305</v>
      </c>
      <c r="CE27" s="657"/>
      <c r="CF27" s="657"/>
      <c r="CG27" s="657"/>
      <c r="CH27" s="657"/>
      <c r="CI27" s="657"/>
      <c r="CJ27" s="657"/>
      <c r="CK27" s="657"/>
      <c r="CL27" s="657"/>
      <c r="CM27" s="657"/>
      <c r="CN27" s="657"/>
      <c r="CO27" s="657"/>
      <c r="CP27" s="657"/>
      <c r="CQ27" s="658"/>
      <c r="CR27" s="641">
        <v>1502373</v>
      </c>
      <c r="CS27" s="677"/>
      <c r="CT27" s="677"/>
      <c r="CU27" s="677"/>
      <c r="CV27" s="677"/>
      <c r="CW27" s="677"/>
      <c r="CX27" s="677"/>
      <c r="CY27" s="678"/>
      <c r="CZ27" s="646">
        <v>21.3</v>
      </c>
      <c r="DA27" s="674"/>
      <c r="DB27" s="674"/>
      <c r="DC27" s="679"/>
      <c r="DD27" s="650">
        <v>424105</v>
      </c>
      <c r="DE27" s="677"/>
      <c r="DF27" s="677"/>
      <c r="DG27" s="677"/>
      <c r="DH27" s="677"/>
      <c r="DI27" s="677"/>
      <c r="DJ27" s="677"/>
      <c r="DK27" s="678"/>
      <c r="DL27" s="650">
        <v>424105</v>
      </c>
      <c r="DM27" s="677"/>
      <c r="DN27" s="677"/>
      <c r="DO27" s="677"/>
      <c r="DP27" s="677"/>
      <c r="DQ27" s="677"/>
      <c r="DR27" s="677"/>
      <c r="DS27" s="677"/>
      <c r="DT27" s="677"/>
      <c r="DU27" s="677"/>
      <c r="DV27" s="678"/>
      <c r="DW27" s="646">
        <v>11.3</v>
      </c>
      <c r="DX27" s="674"/>
      <c r="DY27" s="674"/>
      <c r="DZ27" s="674"/>
      <c r="EA27" s="674"/>
      <c r="EB27" s="674"/>
      <c r="EC27" s="675"/>
    </row>
    <row r="28" spans="2:133" ht="11.25" customHeight="1">
      <c r="B28" s="683" t="s">
        <v>306</v>
      </c>
      <c r="C28" s="684"/>
      <c r="D28" s="684"/>
      <c r="E28" s="684"/>
      <c r="F28" s="684"/>
      <c r="G28" s="684"/>
      <c r="H28" s="684"/>
      <c r="I28" s="684"/>
      <c r="J28" s="684"/>
      <c r="K28" s="684"/>
      <c r="L28" s="684"/>
      <c r="M28" s="684"/>
      <c r="N28" s="684"/>
      <c r="O28" s="684"/>
      <c r="P28" s="684"/>
      <c r="Q28" s="685"/>
      <c r="R28" s="641" t="s">
        <v>239</v>
      </c>
      <c r="S28" s="642"/>
      <c r="T28" s="642"/>
      <c r="U28" s="642"/>
      <c r="V28" s="642"/>
      <c r="W28" s="642"/>
      <c r="X28" s="642"/>
      <c r="Y28" s="643"/>
      <c r="Z28" s="644" t="s">
        <v>179</v>
      </c>
      <c r="AA28" s="644"/>
      <c r="AB28" s="644"/>
      <c r="AC28" s="644"/>
      <c r="AD28" s="645" t="s">
        <v>239</v>
      </c>
      <c r="AE28" s="645"/>
      <c r="AF28" s="645"/>
      <c r="AG28" s="645"/>
      <c r="AH28" s="645"/>
      <c r="AI28" s="645"/>
      <c r="AJ28" s="645"/>
      <c r="AK28" s="645"/>
      <c r="AL28" s="646" t="s">
        <v>179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307</v>
      </c>
      <c r="CE28" s="657"/>
      <c r="CF28" s="657"/>
      <c r="CG28" s="657"/>
      <c r="CH28" s="657"/>
      <c r="CI28" s="657"/>
      <c r="CJ28" s="657"/>
      <c r="CK28" s="657"/>
      <c r="CL28" s="657"/>
      <c r="CM28" s="657"/>
      <c r="CN28" s="657"/>
      <c r="CO28" s="657"/>
      <c r="CP28" s="657"/>
      <c r="CQ28" s="658"/>
      <c r="CR28" s="641">
        <v>443124</v>
      </c>
      <c r="CS28" s="642"/>
      <c r="CT28" s="642"/>
      <c r="CU28" s="642"/>
      <c r="CV28" s="642"/>
      <c r="CW28" s="642"/>
      <c r="CX28" s="642"/>
      <c r="CY28" s="643"/>
      <c r="CZ28" s="646">
        <v>6.3</v>
      </c>
      <c r="DA28" s="674"/>
      <c r="DB28" s="674"/>
      <c r="DC28" s="679"/>
      <c r="DD28" s="650">
        <v>438316</v>
      </c>
      <c r="DE28" s="642"/>
      <c r="DF28" s="642"/>
      <c r="DG28" s="642"/>
      <c r="DH28" s="642"/>
      <c r="DI28" s="642"/>
      <c r="DJ28" s="642"/>
      <c r="DK28" s="643"/>
      <c r="DL28" s="650">
        <v>438316</v>
      </c>
      <c r="DM28" s="642"/>
      <c r="DN28" s="642"/>
      <c r="DO28" s="642"/>
      <c r="DP28" s="642"/>
      <c r="DQ28" s="642"/>
      <c r="DR28" s="642"/>
      <c r="DS28" s="642"/>
      <c r="DT28" s="642"/>
      <c r="DU28" s="642"/>
      <c r="DV28" s="643"/>
      <c r="DW28" s="646">
        <v>11.7</v>
      </c>
      <c r="DX28" s="674"/>
      <c r="DY28" s="674"/>
      <c r="DZ28" s="674"/>
      <c r="EA28" s="674"/>
      <c r="EB28" s="674"/>
      <c r="EC28" s="675"/>
    </row>
    <row r="29" spans="2:133" ht="11.25" customHeight="1">
      <c r="B29" s="638" t="s">
        <v>308</v>
      </c>
      <c r="C29" s="639"/>
      <c r="D29" s="639"/>
      <c r="E29" s="639"/>
      <c r="F29" s="639"/>
      <c r="G29" s="639"/>
      <c r="H29" s="639"/>
      <c r="I29" s="639"/>
      <c r="J29" s="639"/>
      <c r="K29" s="639"/>
      <c r="L29" s="639"/>
      <c r="M29" s="639"/>
      <c r="N29" s="639"/>
      <c r="O29" s="639"/>
      <c r="P29" s="639"/>
      <c r="Q29" s="640"/>
      <c r="R29" s="641">
        <v>607217</v>
      </c>
      <c r="S29" s="642"/>
      <c r="T29" s="642"/>
      <c r="U29" s="642"/>
      <c r="V29" s="642"/>
      <c r="W29" s="642"/>
      <c r="X29" s="642"/>
      <c r="Y29" s="643"/>
      <c r="Z29" s="644">
        <v>7.8</v>
      </c>
      <c r="AA29" s="644"/>
      <c r="AB29" s="644"/>
      <c r="AC29" s="644"/>
      <c r="AD29" s="645" t="s">
        <v>239</v>
      </c>
      <c r="AE29" s="645"/>
      <c r="AF29" s="645"/>
      <c r="AG29" s="645"/>
      <c r="AH29" s="645"/>
      <c r="AI29" s="645"/>
      <c r="AJ29" s="645"/>
      <c r="AK29" s="645"/>
      <c r="AL29" s="646" t="s">
        <v>179</v>
      </c>
      <c r="AM29" s="647"/>
      <c r="AN29" s="647"/>
      <c r="AO29" s="648"/>
      <c r="AP29" s="620" t="s">
        <v>227</v>
      </c>
      <c r="AQ29" s="621"/>
      <c r="AR29" s="621"/>
      <c r="AS29" s="621"/>
      <c r="AT29" s="621"/>
      <c r="AU29" s="621"/>
      <c r="AV29" s="621"/>
      <c r="AW29" s="621"/>
      <c r="AX29" s="621"/>
      <c r="AY29" s="621"/>
      <c r="AZ29" s="621"/>
      <c r="BA29" s="621"/>
      <c r="BB29" s="621"/>
      <c r="BC29" s="621"/>
      <c r="BD29" s="621"/>
      <c r="BE29" s="621"/>
      <c r="BF29" s="622"/>
      <c r="BG29" s="620" t="s">
        <v>309</v>
      </c>
      <c r="BH29" s="681"/>
      <c r="BI29" s="681"/>
      <c r="BJ29" s="681"/>
      <c r="BK29" s="681"/>
      <c r="BL29" s="681"/>
      <c r="BM29" s="681"/>
      <c r="BN29" s="681"/>
      <c r="BO29" s="681"/>
      <c r="BP29" s="681"/>
      <c r="BQ29" s="682"/>
      <c r="BR29" s="620" t="s">
        <v>310</v>
      </c>
      <c r="BS29" s="681"/>
      <c r="BT29" s="681"/>
      <c r="BU29" s="681"/>
      <c r="BV29" s="681"/>
      <c r="BW29" s="681"/>
      <c r="BX29" s="681"/>
      <c r="BY29" s="681"/>
      <c r="BZ29" s="681"/>
      <c r="CA29" s="681"/>
      <c r="CB29" s="682"/>
      <c r="CD29" s="704" t="s">
        <v>311</v>
      </c>
      <c r="CE29" s="705"/>
      <c r="CF29" s="656" t="s">
        <v>312</v>
      </c>
      <c r="CG29" s="657"/>
      <c r="CH29" s="657"/>
      <c r="CI29" s="657"/>
      <c r="CJ29" s="657"/>
      <c r="CK29" s="657"/>
      <c r="CL29" s="657"/>
      <c r="CM29" s="657"/>
      <c r="CN29" s="657"/>
      <c r="CO29" s="657"/>
      <c r="CP29" s="657"/>
      <c r="CQ29" s="658"/>
      <c r="CR29" s="641">
        <v>443124</v>
      </c>
      <c r="CS29" s="677"/>
      <c r="CT29" s="677"/>
      <c r="CU29" s="677"/>
      <c r="CV29" s="677"/>
      <c r="CW29" s="677"/>
      <c r="CX29" s="677"/>
      <c r="CY29" s="678"/>
      <c r="CZ29" s="646">
        <v>6.3</v>
      </c>
      <c r="DA29" s="674"/>
      <c r="DB29" s="674"/>
      <c r="DC29" s="679"/>
      <c r="DD29" s="650">
        <v>438316</v>
      </c>
      <c r="DE29" s="677"/>
      <c r="DF29" s="677"/>
      <c r="DG29" s="677"/>
      <c r="DH29" s="677"/>
      <c r="DI29" s="677"/>
      <c r="DJ29" s="677"/>
      <c r="DK29" s="678"/>
      <c r="DL29" s="650">
        <v>438316</v>
      </c>
      <c r="DM29" s="677"/>
      <c r="DN29" s="677"/>
      <c r="DO29" s="677"/>
      <c r="DP29" s="677"/>
      <c r="DQ29" s="677"/>
      <c r="DR29" s="677"/>
      <c r="DS29" s="677"/>
      <c r="DT29" s="677"/>
      <c r="DU29" s="677"/>
      <c r="DV29" s="678"/>
      <c r="DW29" s="646">
        <v>11.7</v>
      </c>
      <c r="DX29" s="674"/>
      <c r="DY29" s="674"/>
      <c r="DZ29" s="674"/>
      <c r="EA29" s="674"/>
      <c r="EB29" s="674"/>
      <c r="EC29" s="675"/>
    </row>
    <row r="30" spans="2:133" ht="11.25" customHeight="1">
      <c r="B30" s="638" t="s">
        <v>313</v>
      </c>
      <c r="C30" s="639"/>
      <c r="D30" s="639"/>
      <c r="E30" s="639"/>
      <c r="F30" s="639"/>
      <c r="G30" s="639"/>
      <c r="H30" s="639"/>
      <c r="I30" s="639"/>
      <c r="J30" s="639"/>
      <c r="K30" s="639"/>
      <c r="L30" s="639"/>
      <c r="M30" s="639"/>
      <c r="N30" s="639"/>
      <c r="O30" s="639"/>
      <c r="P30" s="639"/>
      <c r="Q30" s="640"/>
      <c r="R30" s="641">
        <v>22066</v>
      </c>
      <c r="S30" s="642"/>
      <c r="T30" s="642"/>
      <c r="U30" s="642"/>
      <c r="V30" s="642"/>
      <c r="W30" s="642"/>
      <c r="X30" s="642"/>
      <c r="Y30" s="643"/>
      <c r="Z30" s="644">
        <v>0.3</v>
      </c>
      <c r="AA30" s="644"/>
      <c r="AB30" s="644"/>
      <c r="AC30" s="644"/>
      <c r="AD30" s="645" t="s">
        <v>179</v>
      </c>
      <c r="AE30" s="645"/>
      <c r="AF30" s="645"/>
      <c r="AG30" s="645"/>
      <c r="AH30" s="645"/>
      <c r="AI30" s="645"/>
      <c r="AJ30" s="645"/>
      <c r="AK30" s="645"/>
      <c r="AL30" s="646" t="s">
        <v>239</v>
      </c>
      <c r="AM30" s="647"/>
      <c r="AN30" s="647"/>
      <c r="AO30" s="648"/>
      <c r="AP30" s="689" t="s">
        <v>314</v>
      </c>
      <c r="AQ30" s="690"/>
      <c r="AR30" s="690"/>
      <c r="AS30" s="690"/>
      <c r="AT30" s="695" t="s">
        <v>315</v>
      </c>
      <c r="AU30" s="230"/>
      <c r="AV30" s="230"/>
      <c r="AW30" s="230"/>
      <c r="AX30" s="627" t="s">
        <v>191</v>
      </c>
      <c r="AY30" s="628"/>
      <c r="AZ30" s="628"/>
      <c r="BA30" s="628"/>
      <c r="BB30" s="628"/>
      <c r="BC30" s="628"/>
      <c r="BD30" s="628"/>
      <c r="BE30" s="628"/>
      <c r="BF30" s="629"/>
      <c r="BG30" s="701">
        <v>98.3</v>
      </c>
      <c r="BH30" s="702"/>
      <c r="BI30" s="702"/>
      <c r="BJ30" s="702"/>
      <c r="BK30" s="702"/>
      <c r="BL30" s="702"/>
      <c r="BM30" s="636">
        <v>93.5</v>
      </c>
      <c r="BN30" s="702"/>
      <c r="BO30" s="702"/>
      <c r="BP30" s="702"/>
      <c r="BQ30" s="703"/>
      <c r="BR30" s="701">
        <v>98.4</v>
      </c>
      <c r="BS30" s="702"/>
      <c r="BT30" s="702"/>
      <c r="BU30" s="702"/>
      <c r="BV30" s="702"/>
      <c r="BW30" s="702"/>
      <c r="BX30" s="636">
        <v>93.6</v>
      </c>
      <c r="BY30" s="702"/>
      <c r="BZ30" s="702"/>
      <c r="CA30" s="702"/>
      <c r="CB30" s="703"/>
      <c r="CD30" s="706"/>
      <c r="CE30" s="707"/>
      <c r="CF30" s="656" t="s">
        <v>316</v>
      </c>
      <c r="CG30" s="657"/>
      <c r="CH30" s="657"/>
      <c r="CI30" s="657"/>
      <c r="CJ30" s="657"/>
      <c r="CK30" s="657"/>
      <c r="CL30" s="657"/>
      <c r="CM30" s="657"/>
      <c r="CN30" s="657"/>
      <c r="CO30" s="657"/>
      <c r="CP30" s="657"/>
      <c r="CQ30" s="658"/>
      <c r="CR30" s="641">
        <v>399948</v>
      </c>
      <c r="CS30" s="642"/>
      <c r="CT30" s="642"/>
      <c r="CU30" s="642"/>
      <c r="CV30" s="642"/>
      <c r="CW30" s="642"/>
      <c r="CX30" s="642"/>
      <c r="CY30" s="643"/>
      <c r="CZ30" s="646">
        <v>5.7</v>
      </c>
      <c r="DA30" s="674"/>
      <c r="DB30" s="674"/>
      <c r="DC30" s="679"/>
      <c r="DD30" s="650">
        <v>396422</v>
      </c>
      <c r="DE30" s="642"/>
      <c r="DF30" s="642"/>
      <c r="DG30" s="642"/>
      <c r="DH30" s="642"/>
      <c r="DI30" s="642"/>
      <c r="DJ30" s="642"/>
      <c r="DK30" s="643"/>
      <c r="DL30" s="650">
        <v>396422</v>
      </c>
      <c r="DM30" s="642"/>
      <c r="DN30" s="642"/>
      <c r="DO30" s="642"/>
      <c r="DP30" s="642"/>
      <c r="DQ30" s="642"/>
      <c r="DR30" s="642"/>
      <c r="DS30" s="642"/>
      <c r="DT30" s="642"/>
      <c r="DU30" s="642"/>
      <c r="DV30" s="643"/>
      <c r="DW30" s="646">
        <v>10.6</v>
      </c>
      <c r="DX30" s="674"/>
      <c r="DY30" s="674"/>
      <c r="DZ30" s="674"/>
      <c r="EA30" s="674"/>
      <c r="EB30" s="674"/>
      <c r="EC30" s="675"/>
    </row>
    <row r="31" spans="2:133" ht="11.25" customHeight="1">
      <c r="B31" s="638" t="s">
        <v>317</v>
      </c>
      <c r="C31" s="639"/>
      <c r="D31" s="639"/>
      <c r="E31" s="639"/>
      <c r="F31" s="639"/>
      <c r="G31" s="639"/>
      <c r="H31" s="639"/>
      <c r="I31" s="639"/>
      <c r="J31" s="639"/>
      <c r="K31" s="639"/>
      <c r="L31" s="639"/>
      <c r="M31" s="639"/>
      <c r="N31" s="639"/>
      <c r="O31" s="639"/>
      <c r="P31" s="639"/>
      <c r="Q31" s="640"/>
      <c r="R31" s="641">
        <v>1018066</v>
      </c>
      <c r="S31" s="642"/>
      <c r="T31" s="642"/>
      <c r="U31" s="642"/>
      <c r="V31" s="642"/>
      <c r="W31" s="642"/>
      <c r="X31" s="642"/>
      <c r="Y31" s="643"/>
      <c r="Z31" s="644">
        <v>13.1</v>
      </c>
      <c r="AA31" s="644"/>
      <c r="AB31" s="644"/>
      <c r="AC31" s="644"/>
      <c r="AD31" s="645" t="s">
        <v>179</v>
      </c>
      <c r="AE31" s="645"/>
      <c r="AF31" s="645"/>
      <c r="AG31" s="645"/>
      <c r="AH31" s="645"/>
      <c r="AI31" s="645"/>
      <c r="AJ31" s="645"/>
      <c r="AK31" s="645"/>
      <c r="AL31" s="646" t="s">
        <v>239</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98.5</v>
      </c>
      <c r="BH31" s="677"/>
      <c r="BI31" s="677"/>
      <c r="BJ31" s="677"/>
      <c r="BK31" s="677"/>
      <c r="BL31" s="677"/>
      <c r="BM31" s="647">
        <v>93.6</v>
      </c>
      <c r="BN31" s="699"/>
      <c r="BO31" s="699"/>
      <c r="BP31" s="699"/>
      <c r="BQ31" s="700"/>
      <c r="BR31" s="698">
        <v>98.4</v>
      </c>
      <c r="BS31" s="677"/>
      <c r="BT31" s="677"/>
      <c r="BU31" s="677"/>
      <c r="BV31" s="677"/>
      <c r="BW31" s="677"/>
      <c r="BX31" s="647">
        <v>93.4</v>
      </c>
      <c r="BY31" s="699"/>
      <c r="BZ31" s="699"/>
      <c r="CA31" s="699"/>
      <c r="CB31" s="700"/>
      <c r="CD31" s="706"/>
      <c r="CE31" s="707"/>
      <c r="CF31" s="656" t="s">
        <v>320</v>
      </c>
      <c r="CG31" s="657"/>
      <c r="CH31" s="657"/>
      <c r="CI31" s="657"/>
      <c r="CJ31" s="657"/>
      <c r="CK31" s="657"/>
      <c r="CL31" s="657"/>
      <c r="CM31" s="657"/>
      <c r="CN31" s="657"/>
      <c r="CO31" s="657"/>
      <c r="CP31" s="657"/>
      <c r="CQ31" s="658"/>
      <c r="CR31" s="641">
        <v>43176</v>
      </c>
      <c r="CS31" s="677"/>
      <c r="CT31" s="677"/>
      <c r="CU31" s="677"/>
      <c r="CV31" s="677"/>
      <c r="CW31" s="677"/>
      <c r="CX31" s="677"/>
      <c r="CY31" s="678"/>
      <c r="CZ31" s="646">
        <v>0.6</v>
      </c>
      <c r="DA31" s="674"/>
      <c r="DB31" s="674"/>
      <c r="DC31" s="679"/>
      <c r="DD31" s="650">
        <v>41894</v>
      </c>
      <c r="DE31" s="677"/>
      <c r="DF31" s="677"/>
      <c r="DG31" s="677"/>
      <c r="DH31" s="677"/>
      <c r="DI31" s="677"/>
      <c r="DJ31" s="677"/>
      <c r="DK31" s="678"/>
      <c r="DL31" s="650">
        <v>41894</v>
      </c>
      <c r="DM31" s="677"/>
      <c r="DN31" s="677"/>
      <c r="DO31" s="677"/>
      <c r="DP31" s="677"/>
      <c r="DQ31" s="677"/>
      <c r="DR31" s="677"/>
      <c r="DS31" s="677"/>
      <c r="DT31" s="677"/>
      <c r="DU31" s="677"/>
      <c r="DV31" s="678"/>
      <c r="DW31" s="646">
        <v>1.1000000000000001</v>
      </c>
      <c r="DX31" s="674"/>
      <c r="DY31" s="674"/>
      <c r="DZ31" s="674"/>
      <c r="EA31" s="674"/>
      <c r="EB31" s="674"/>
      <c r="EC31" s="675"/>
    </row>
    <row r="32" spans="2:133" ht="11.25" customHeight="1">
      <c r="B32" s="638" t="s">
        <v>321</v>
      </c>
      <c r="C32" s="639"/>
      <c r="D32" s="639"/>
      <c r="E32" s="639"/>
      <c r="F32" s="639"/>
      <c r="G32" s="639"/>
      <c r="H32" s="639"/>
      <c r="I32" s="639"/>
      <c r="J32" s="639"/>
      <c r="K32" s="639"/>
      <c r="L32" s="639"/>
      <c r="M32" s="639"/>
      <c r="N32" s="639"/>
      <c r="O32" s="639"/>
      <c r="P32" s="639"/>
      <c r="Q32" s="640"/>
      <c r="R32" s="641">
        <v>398789</v>
      </c>
      <c r="S32" s="642"/>
      <c r="T32" s="642"/>
      <c r="U32" s="642"/>
      <c r="V32" s="642"/>
      <c r="W32" s="642"/>
      <c r="X32" s="642"/>
      <c r="Y32" s="643"/>
      <c r="Z32" s="644">
        <v>5.0999999999999996</v>
      </c>
      <c r="AA32" s="644"/>
      <c r="AB32" s="644"/>
      <c r="AC32" s="644"/>
      <c r="AD32" s="645" t="s">
        <v>179</v>
      </c>
      <c r="AE32" s="645"/>
      <c r="AF32" s="645"/>
      <c r="AG32" s="645"/>
      <c r="AH32" s="645"/>
      <c r="AI32" s="645"/>
      <c r="AJ32" s="645"/>
      <c r="AK32" s="645"/>
      <c r="AL32" s="646" t="s">
        <v>239</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98</v>
      </c>
      <c r="BH32" s="711"/>
      <c r="BI32" s="711"/>
      <c r="BJ32" s="711"/>
      <c r="BK32" s="711"/>
      <c r="BL32" s="711"/>
      <c r="BM32" s="712">
        <v>92.4</v>
      </c>
      <c r="BN32" s="711"/>
      <c r="BO32" s="711"/>
      <c r="BP32" s="711"/>
      <c r="BQ32" s="713"/>
      <c r="BR32" s="710">
        <v>98.2</v>
      </c>
      <c r="BS32" s="711"/>
      <c r="BT32" s="711"/>
      <c r="BU32" s="711"/>
      <c r="BV32" s="711"/>
      <c r="BW32" s="711"/>
      <c r="BX32" s="712">
        <v>92.7</v>
      </c>
      <c r="BY32" s="711"/>
      <c r="BZ32" s="711"/>
      <c r="CA32" s="711"/>
      <c r="CB32" s="713"/>
      <c r="CD32" s="708"/>
      <c r="CE32" s="709"/>
      <c r="CF32" s="656" t="s">
        <v>323</v>
      </c>
      <c r="CG32" s="657"/>
      <c r="CH32" s="657"/>
      <c r="CI32" s="657"/>
      <c r="CJ32" s="657"/>
      <c r="CK32" s="657"/>
      <c r="CL32" s="657"/>
      <c r="CM32" s="657"/>
      <c r="CN32" s="657"/>
      <c r="CO32" s="657"/>
      <c r="CP32" s="657"/>
      <c r="CQ32" s="658"/>
      <c r="CR32" s="641" t="s">
        <v>179</v>
      </c>
      <c r="CS32" s="642"/>
      <c r="CT32" s="642"/>
      <c r="CU32" s="642"/>
      <c r="CV32" s="642"/>
      <c r="CW32" s="642"/>
      <c r="CX32" s="642"/>
      <c r="CY32" s="643"/>
      <c r="CZ32" s="646" t="s">
        <v>179</v>
      </c>
      <c r="DA32" s="674"/>
      <c r="DB32" s="674"/>
      <c r="DC32" s="679"/>
      <c r="DD32" s="650" t="s">
        <v>179</v>
      </c>
      <c r="DE32" s="642"/>
      <c r="DF32" s="642"/>
      <c r="DG32" s="642"/>
      <c r="DH32" s="642"/>
      <c r="DI32" s="642"/>
      <c r="DJ32" s="642"/>
      <c r="DK32" s="643"/>
      <c r="DL32" s="650" t="s">
        <v>179</v>
      </c>
      <c r="DM32" s="642"/>
      <c r="DN32" s="642"/>
      <c r="DO32" s="642"/>
      <c r="DP32" s="642"/>
      <c r="DQ32" s="642"/>
      <c r="DR32" s="642"/>
      <c r="DS32" s="642"/>
      <c r="DT32" s="642"/>
      <c r="DU32" s="642"/>
      <c r="DV32" s="643"/>
      <c r="DW32" s="646" t="s">
        <v>239</v>
      </c>
      <c r="DX32" s="674"/>
      <c r="DY32" s="674"/>
      <c r="DZ32" s="674"/>
      <c r="EA32" s="674"/>
      <c r="EB32" s="674"/>
      <c r="EC32" s="675"/>
    </row>
    <row r="33" spans="2:133" ht="11.25" customHeight="1">
      <c r="B33" s="638" t="s">
        <v>324</v>
      </c>
      <c r="C33" s="639"/>
      <c r="D33" s="639"/>
      <c r="E33" s="639"/>
      <c r="F33" s="639"/>
      <c r="G33" s="639"/>
      <c r="H33" s="639"/>
      <c r="I33" s="639"/>
      <c r="J33" s="639"/>
      <c r="K33" s="639"/>
      <c r="L33" s="639"/>
      <c r="M33" s="639"/>
      <c r="N33" s="639"/>
      <c r="O33" s="639"/>
      <c r="P33" s="639"/>
      <c r="Q33" s="640"/>
      <c r="R33" s="641">
        <v>516976</v>
      </c>
      <c r="S33" s="642"/>
      <c r="T33" s="642"/>
      <c r="U33" s="642"/>
      <c r="V33" s="642"/>
      <c r="W33" s="642"/>
      <c r="X33" s="642"/>
      <c r="Y33" s="643"/>
      <c r="Z33" s="644">
        <v>6.7</v>
      </c>
      <c r="AA33" s="644"/>
      <c r="AB33" s="644"/>
      <c r="AC33" s="644"/>
      <c r="AD33" s="645" t="s">
        <v>239</v>
      </c>
      <c r="AE33" s="645"/>
      <c r="AF33" s="645"/>
      <c r="AG33" s="645"/>
      <c r="AH33" s="645"/>
      <c r="AI33" s="645"/>
      <c r="AJ33" s="645"/>
      <c r="AK33" s="645"/>
      <c r="AL33" s="646" t="s">
        <v>239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3600625</v>
      </c>
      <c r="CS33" s="677"/>
      <c r="CT33" s="677"/>
      <c r="CU33" s="677"/>
      <c r="CV33" s="677"/>
      <c r="CW33" s="677"/>
      <c r="CX33" s="677"/>
      <c r="CY33" s="678"/>
      <c r="CZ33" s="646">
        <v>51</v>
      </c>
      <c r="DA33" s="674"/>
      <c r="DB33" s="674"/>
      <c r="DC33" s="679"/>
      <c r="DD33" s="650">
        <v>2619759</v>
      </c>
      <c r="DE33" s="677"/>
      <c r="DF33" s="677"/>
      <c r="DG33" s="677"/>
      <c r="DH33" s="677"/>
      <c r="DI33" s="677"/>
      <c r="DJ33" s="677"/>
      <c r="DK33" s="678"/>
      <c r="DL33" s="650">
        <v>1542173</v>
      </c>
      <c r="DM33" s="677"/>
      <c r="DN33" s="677"/>
      <c r="DO33" s="677"/>
      <c r="DP33" s="677"/>
      <c r="DQ33" s="677"/>
      <c r="DR33" s="677"/>
      <c r="DS33" s="677"/>
      <c r="DT33" s="677"/>
      <c r="DU33" s="677"/>
      <c r="DV33" s="678"/>
      <c r="DW33" s="646">
        <v>41.1</v>
      </c>
      <c r="DX33" s="674"/>
      <c r="DY33" s="674"/>
      <c r="DZ33" s="674"/>
      <c r="EA33" s="674"/>
      <c r="EB33" s="674"/>
      <c r="EC33" s="675"/>
    </row>
    <row r="34" spans="2:133" ht="11.25" customHeight="1">
      <c r="B34" s="638" t="s">
        <v>326</v>
      </c>
      <c r="C34" s="639"/>
      <c r="D34" s="639"/>
      <c r="E34" s="639"/>
      <c r="F34" s="639"/>
      <c r="G34" s="639"/>
      <c r="H34" s="639"/>
      <c r="I34" s="639"/>
      <c r="J34" s="639"/>
      <c r="K34" s="639"/>
      <c r="L34" s="639"/>
      <c r="M34" s="639"/>
      <c r="N34" s="639"/>
      <c r="O34" s="639"/>
      <c r="P34" s="639"/>
      <c r="Q34" s="640"/>
      <c r="R34" s="641">
        <v>75419</v>
      </c>
      <c r="S34" s="642"/>
      <c r="T34" s="642"/>
      <c r="U34" s="642"/>
      <c r="V34" s="642"/>
      <c r="W34" s="642"/>
      <c r="X34" s="642"/>
      <c r="Y34" s="643"/>
      <c r="Z34" s="644">
        <v>1</v>
      </c>
      <c r="AA34" s="644"/>
      <c r="AB34" s="644"/>
      <c r="AC34" s="644"/>
      <c r="AD34" s="645" t="s">
        <v>239</v>
      </c>
      <c r="AE34" s="645"/>
      <c r="AF34" s="645"/>
      <c r="AG34" s="645"/>
      <c r="AH34" s="645"/>
      <c r="AI34" s="645"/>
      <c r="AJ34" s="645"/>
      <c r="AK34" s="645"/>
      <c r="AL34" s="646" t="s">
        <v>239</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1356548</v>
      </c>
      <c r="CS34" s="642"/>
      <c r="CT34" s="642"/>
      <c r="CU34" s="642"/>
      <c r="CV34" s="642"/>
      <c r="CW34" s="642"/>
      <c r="CX34" s="642"/>
      <c r="CY34" s="643"/>
      <c r="CZ34" s="646">
        <v>19.2</v>
      </c>
      <c r="DA34" s="674"/>
      <c r="DB34" s="674"/>
      <c r="DC34" s="679"/>
      <c r="DD34" s="650">
        <v>651291</v>
      </c>
      <c r="DE34" s="642"/>
      <c r="DF34" s="642"/>
      <c r="DG34" s="642"/>
      <c r="DH34" s="642"/>
      <c r="DI34" s="642"/>
      <c r="DJ34" s="642"/>
      <c r="DK34" s="643"/>
      <c r="DL34" s="650">
        <v>563331</v>
      </c>
      <c r="DM34" s="642"/>
      <c r="DN34" s="642"/>
      <c r="DO34" s="642"/>
      <c r="DP34" s="642"/>
      <c r="DQ34" s="642"/>
      <c r="DR34" s="642"/>
      <c r="DS34" s="642"/>
      <c r="DT34" s="642"/>
      <c r="DU34" s="642"/>
      <c r="DV34" s="643"/>
      <c r="DW34" s="646">
        <v>15</v>
      </c>
      <c r="DX34" s="674"/>
      <c r="DY34" s="674"/>
      <c r="DZ34" s="674"/>
      <c r="EA34" s="674"/>
      <c r="EB34" s="674"/>
      <c r="EC34" s="675"/>
    </row>
    <row r="35" spans="2:133" ht="11.25" customHeight="1">
      <c r="B35" s="638" t="s">
        <v>330</v>
      </c>
      <c r="C35" s="639"/>
      <c r="D35" s="639"/>
      <c r="E35" s="639"/>
      <c r="F35" s="639"/>
      <c r="G35" s="639"/>
      <c r="H35" s="639"/>
      <c r="I35" s="639"/>
      <c r="J35" s="639"/>
      <c r="K35" s="639"/>
      <c r="L35" s="639"/>
      <c r="M35" s="639"/>
      <c r="N35" s="639"/>
      <c r="O35" s="639"/>
      <c r="P35" s="639"/>
      <c r="Q35" s="640"/>
      <c r="R35" s="641">
        <v>280270</v>
      </c>
      <c r="S35" s="642"/>
      <c r="T35" s="642"/>
      <c r="U35" s="642"/>
      <c r="V35" s="642"/>
      <c r="W35" s="642"/>
      <c r="X35" s="642"/>
      <c r="Y35" s="643"/>
      <c r="Z35" s="644">
        <v>3.6</v>
      </c>
      <c r="AA35" s="644"/>
      <c r="AB35" s="644"/>
      <c r="AC35" s="644"/>
      <c r="AD35" s="645" t="s">
        <v>179</v>
      </c>
      <c r="AE35" s="645"/>
      <c r="AF35" s="645"/>
      <c r="AG35" s="645"/>
      <c r="AH35" s="645"/>
      <c r="AI35" s="645"/>
      <c r="AJ35" s="645"/>
      <c r="AK35" s="645"/>
      <c r="AL35" s="646" t="s">
        <v>179</v>
      </c>
      <c r="AM35" s="647"/>
      <c r="AN35" s="647"/>
      <c r="AO35" s="648"/>
      <c r="AP35" s="234"/>
      <c r="AQ35" s="714" t="s">
        <v>331</v>
      </c>
      <c r="AR35" s="715"/>
      <c r="AS35" s="715"/>
      <c r="AT35" s="715"/>
      <c r="AU35" s="715"/>
      <c r="AV35" s="715"/>
      <c r="AW35" s="715"/>
      <c r="AX35" s="715"/>
      <c r="AY35" s="716"/>
      <c r="AZ35" s="630">
        <v>951046</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111793</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6574</v>
      </c>
      <c r="CS35" s="677"/>
      <c r="CT35" s="677"/>
      <c r="CU35" s="677"/>
      <c r="CV35" s="677"/>
      <c r="CW35" s="677"/>
      <c r="CX35" s="677"/>
      <c r="CY35" s="678"/>
      <c r="CZ35" s="646">
        <v>0.1</v>
      </c>
      <c r="DA35" s="674"/>
      <c r="DB35" s="674"/>
      <c r="DC35" s="679"/>
      <c r="DD35" s="650">
        <v>6512</v>
      </c>
      <c r="DE35" s="677"/>
      <c r="DF35" s="677"/>
      <c r="DG35" s="677"/>
      <c r="DH35" s="677"/>
      <c r="DI35" s="677"/>
      <c r="DJ35" s="677"/>
      <c r="DK35" s="678"/>
      <c r="DL35" s="650">
        <v>6512</v>
      </c>
      <c r="DM35" s="677"/>
      <c r="DN35" s="677"/>
      <c r="DO35" s="677"/>
      <c r="DP35" s="677"/>
      <c r="DQ35" s="677"/>
      <c r="DR35" s="677"/>
      <c r="DS35" s="677"/>
      <c r="DT35" s="677"/>
      <c r="DU35" s="677"/>
      <c r="DV35" s="678"/>
      <c r="DW35" s="646">
        <v>0.2</v>
      </c>
      <c r="DX35" s="674"/>
      <c r="DY35" s="674"/>
      <c r="DZ35" s="674"/>
      <c r="EA35" s="674"/>
      <c r="EB35" s="674"/>
      <c r="EC35" s="675"/>
    </row>
    <row r="36" spans="2:133" ht="11.25" customHeight="1">
      <c r="B36" s="638" t="s">
        <v>334</v>
      </c>
      <c r="C36" s="639"/>
      <c r="D36" s="639"/>
      <c r="E36" s="639"/>
      <c r="F36" s="639"/>
      <c r="G36" s="639"/>
      <c r="H36" s="639"/>
      <c r="I36" s="639"/>
      <c r="J36" s="639"/>
      <c r="K36" s="639"/>
      <c r="L36" s="639"/>
      <c r="M36" s="639"/>
      <c r="N36" s="639"/>
      <c r="O36" s="639"/>
      <c r="P36" s="639"/>
      <c r="Q36" s="640"/>
      <c r="R36" s="641" t="s">
        <v>179</v>
      </c>
      <c r="S36" s="642"/>
      <c r="T36" s="642"/>
      <c r="U36" s="642"/>
      <c r="V36" s="642"/>
      <c r="W36" s="642"/>
      <c r="X36" s="642"/>
      <c r="Y36" s="643"/>
      <c r="Z36" s="644" t="s">
        <v>179</v>
      </c>
      <c r="AA36" s="644"/>
      <c r="AB36" s="644"/>
      <c r="AC36" s="644"/>
      <c r="AD36" s="645" t="s">
        <v>179</v>
      </c>
      <c r="AE36" s="645"/>
      <c r="AF36" s="645"/>
      <c r="AG36" s="645"/>
      <c r="AH36" s="645"/>
      <c r="AI36" s="645"/>
      <c r="AJ36" s="645"/>
      <c r="AK36" s="645"/>
      <c r="AL36" s="646" t="s">
        <v>239</v>
      </c>
      <c r="AM36" s="647"/>
      <c r="AN36" s="647"/>
      <c r="AO36" s="648"/>
      <c r="AQ36" s="718" t="s">
        <v>335</v>
      </c>
      <c r="AR36" s="719"/>
      <c r="AS36" s="719"/>
      <c r="AT36" s="719"/>
      <c r="AU36" s="719"/>
      <c r="AV36" s="719"/>
      <c r="AW36" s="719"/>
      <c r="AX36" s="719"/>
      <c r="AY36" s="720"/>
      <c r="AZ36" s="641">
        <v>404458</v>
      </c>
      <c r="BA36" s="642"/>
      <c r="BB36" s="642"/>
      <c r="BC36" s="642"/>
      <c r="BD36" s="677"/>
      <c r="BE36" s="677"/>
      <c r="BF36" s="700"/>
      <c r="BG36" s="656" t="s">
        <v>336</v>
      </c>
      <c r="BH36" s="657"/>
      <c r="BI36" s="657"/>
      <c r="BJ36" s="657"/>
      <c r="BK36" s="657"/>
      <c r="BL36" s="657"/>
      <c r="BM36" s="657"/>
      <c r="BN36" s="657"/>
      <c r="BO36" s="657"/>
      <c r="BP36" s="657"/>
      <c r="BQ36" s="657"/>
      <c r="BR36" s="657"/>
      <c r="BS36" s="657"/>
      <c r="BT36" s="657"/>
      <c r="BU36" s="658"/>
      <c r="BV36" s="641">
        <v>101818</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743690</v>
      </c>
      <c r="CS36" s="642"/>
      <c r="CT36" s="642"/>
      <c r="CU36" s="642"/>
      <c r="CV36" s="642"/>
      <c r="CW36" s="642"/>
      <c r="CX36" s="642"/>
      <c r="CY36" s="643"/>
      <c r="CZ36" s="646">
        <v>10.5</v>
      </c>
      <c r="DA36" s="674"/>
      <c r="DB36" s="674"/>
      <c r="DC36" s="679"/>
      <c r="DD36" s="650">
        <v>607477</v>
      </c>
      <c r="DE36" s="642"/>
      <c r="DF36" s="642"/>
      <c r="DG36" s="642"/>
      <c r="DH36" s="642"/>
      <c r="DI36" s="642"/>
      <c r="DJ36" s="642"/>
      <c r="DK36" s="643"/>
      <c r="DL36" s="650">
        <v>560458</v>
      </c>
      <c r="DM36" s="642"/>
      <c r="DN36" s="642"/>
      <c r="DO36" s="642"/>
      <c r="DP36" s="642"/>
      <c r="DQ36" s="642"/>
      <c r="DR36" s="642"/>
      <c r="DS36" s="642"/>
      <c r="DT36" s="642"/>
      <c r="DU36" s="642"/>
      <c r="DV36" s="643"/>
      <c r="DW36" s="646">
        <v>14.9</v>
      </c>
      <c r="DX36" s="674"/>
      <c r="DY36" s="674"/>
      <c r="DZ36" s="674"/>
      <c r="EA36" s="674"/>
      <c r="EB36" s="674"/>
      <c r="EC36" s="675"/>
    </row>
    <row r="37" spans="2:133" ht="11.25" customHeight="1">
      <c r="B37" s="638" t="s">
        <v>338</v>
      </c>
      <c r="C37" s="639"/>
      <c r="D37" s="639"/>
      <c r="E37" s="639"/>
      <c r="F37" s="639"/>
      <c r="G37" s="639"/>
      <c r="H37" s="639"/>
      <c r="I37" s="639"/>
      <c r="J37" s="639"/>
      <c r="K37" s="639"/>
      <c r="L37" s="639"/>
      <c r="M37" s="639"/>
      <c r="N37" s="639"/>
      <c r="O37" s="639"/>
      <c r="P37" s="639"/>
      <c r="Q37" s="640"/>
      <c r="R37" s="641">
        <v>191470</v>
      </c>
      <c r="S37" s="642"/>
      <c r="T37" s="642"/>
      <c r="U37" s="642"/>
      <c r="V37" s="642"/>
      <c r="W37" s="642"/>
      <c r="X37" s="642"/>
      <c r="Y37" s="643"/>
      <c r="Z37" s="644">
        <v>2.5</v>
      </c>
      <c r="AA37" s="644"/>
      <c r="AB37" s="644"/>
      <c r="AC37" s="644"/>
      <c r="AD37" s="645" t="s">
        <v>179</v>
      </c>
      <c r="AE37" s="645"/>
      <c r="AF37" s="645"/>
      <c r="AG37" s="645"/>
      <c r="AH37" s="645"/>
      <c r="AI37" s="645"/>
      <c r="AJ37" s="645"/>
      <c r="AK37" s="645"/>
      <c r="AL37" s="646" t="s">
        <v>179</v>
      </c>
      <c r="AM37" s="647"/>
      <c r="AN37" s="647"/>
      <c r="AO37" s="648"/>
      <c r="AQ37" s="718" t="s">
        <v>339</v>
      </c>
      <c r="AR37" s="719"/>
      <c r="AS37" s="719"/>
      <c r="AT37" s="719"/>
      <c r="AU37" s="719"/>
      <c r="AV37" s="719"/>
      <c r="AW37" s="719"/>
      <c r="AX37" s="719"/>
      <c r="AY37" s="720"/>
      <c r="AZ37" s="641">
        <v>14868</v>
      </c>
      <c r="BA37" s="642"/>
      <c r="BB37" s="642"/>
      <c r="BC37" s="642"/>
      <c r="BD37" s="677"/>
      <c r="BE37" s="677"/>
      <c r="BF37" s="700"/>
      <c r="BG37" s="656" t="s">
        <v>340</v>
      </c>
      <c r="BH37" s="657"/>
      <c r="BI37" s="657"/>
      <c r="BJ37" s="657"/>
      <c r="BK37" s="657"/>
      <c r="BL37" s="657"/>
      <c r="BM37" s="657"/>
      <c r="BN37" s="657"/>
      <c r="BO37" s="657"/>
      <c r="BP37" s="657"/>
      <c r="BQ37" s="657"/>
      <c r="BR37" s="657"/>
      <c r="BS37" s="657"/>
      <c r="BT37" s="657"/>
      <c r="BU37" s="658"/>
      <c r="BV37" s="641">
        <v>2022</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355951</v>
      </c>
      <c r="CS37" s="677"/>
      <c r="CT37" s="677"/>
      <c r="CU37" s="677"/>
      <c r="CV37" s="677"/>
      <c r="CW37" s="677"/>
      <c r="CX37" s="677"/>
      <c r="CY37" s="678"/>
      <c r="CZ37" s="646">
        <v>5</v>
      </c>
      <c r="DA37" s="674"/>
      <c r="DB37" s="674"/>
      <c r="DC37" s="679"/>
      <c r="DD37" s="650">
        <v>355951</v>
      </c>
      <c r="DE37" s="677"/>
      <c r="DF37" s="677"/>
      <c r="DG37" s="677"/>
      <c r="DH37" s="677"/>
      <c r="DI37" s="677"/>
      <c r="DJ37" s="677"/>
      <c r="DK37" s="678"/>
      <c r="DL37" s="650">
        <v>351084</v>
      </c>
      <c r="DM37" s="677"/>
      <c r="DN37" s="677"/>
      <c r="DO37" s="677"/>
      <c r="DP37" s="677"/>
      <c r="DQ37" s="677"/>
      <c r="DR37" s="677"/>
      <c r="DS37" s="677"/>
      <c r="DT37" s="677"/>
      <c r="DU37" s="677"/>
      <c r="DV37" s="678"/>
      <c r="DW37" s="646">
        <v>9.4</v>
      </c>
      <c r="DX37" s="674"/>
      <c r="DY37" s="674"/>
      <c r="DZ37" s="674"/>
      <c r="EA37" s="674"/>
      <c r="EB37" s="674"/>
      <c r="EC37" s="675"/>
    </row>
    <row r="38" spans="2:133" ht="11.25" customHeight="1">
      <c r="B38" s="686" t="s">
        <v>342</v>
      </c>
      <c r="C38" s="687"/>
      <c r="D38" s="687"/>
      <c r="E38" s="687"/>
      <c r="F38" s="687"/>
      <c r="G38" s="687"/>
      <c r="H38" s="687"/>
      <c r="I38" s="687"/>
      <c r="J38" s="687"/>
      <c r="K38" s="687"/>
      <c r="L38" s="687"/>
      <c r="M38" s="687"/>
      <c r="N38" s="687"/>
      <c r="O38" s="687"/>
      <c r="P38" s="687"/>
      <c r="Q38" s="688"/>
      <c r="R38" s="721">
        <v>7747494</v>
      </c>
      <c r="S38" s="722"/>
      <c r="T38" s="722"/>
      <c r="U38" s="722"/>
      <c r="V38" s="722"/>
      <c r="W38" s="722"/>
      <c r="X38" s="722"/>
      <c r="Y38" s="723"/>
      <c r="Z38" s="724">
        <v>100</v>
      </c>
      <c r="AA38" s="724"/>
      <c r="AB38" s="724"/>
      <c r="AC38" s="724"/>
      <c r="AD38" s="725">
        <v>3557960</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t="s">
        <v>179</v>
      </c>
      <c r="BA38" s="642"/>
      <c r="BB38" s="642"/>
      <c r="BC38" s="642"/>
      <c r="BD38" s="677"/>
      <c r="BE38" s="677"/>
      <c r="BF38" s="700"/>
      <c r="BG38" s="656" t="s">
        <v>344</v>
      </c>
      <c r="BH38" s="657"/>
      <c r="BI38" s="657"/>
      <c r="BJ38" s="657"/>
      <c r="BK38" s="657"/>
      <c r="BL38" s="657"/>
      <c r="BM38" s="657"/>
      <c r="BN38" s="657"/>
      <c r="BO38" s="657"/>
      <c r="BP38" s="657"/>
      <c r="BQ38" s="657"/>
      <c r="BR38" s="657"/>
      <c r="BS38" s="657"/>
      <c r="BT38" s="657"/>
      <c r="BU38" s="658"/>
      <c r="BV38" s="641">
        <v>3577</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936178</v>
      </c>
      <c r="CS38" s="642"/>
      <c r="CT38" s="642"/>
      <c r="CU38" s="642"/>
      <c r="CV38" s="642"/>
      <c r="CW38" s="642"/>
      <c r="CX38" s="642"/>
      <c r="CY38" s="643"/>
      <c r="CZ38" s="646">
        <v>13.3</v>
      </c>
      <c r="DA38" s="674"/>
      <c r="DB38" s="674"/>
      <c r="DC38" s="679"/>
      <c r="DD38" s="650">
        <v>835168</v>
      </c>
      <c r="DE38" s="642"/>
      <c r="DF38" s="642"/>
      <c r="DG38" s="642"/>
      <c r="DH38" s="642"/>
      <c r="DI38" s="642"/>
      <c r="DJ38" s="642"/>
      <c r="DK38" s="643"/>
      <c r="DL38" s="650">
        <v>411872</v>
      </c>
      <c r="DM38" s="642"/>
      <c r="DN38" s="642"/>
      <c r="DO38" s="642"/>
      <c r="DP38" s="642"/>
      <c r="DQ38" s="642"/>
      <c r="DR38" s="642"/>
      <c r="DS38" s="642"/>
      <c r="DT38" s="642"/>
      <c r="DU38" s="642"/>
      <c r="DV38" s="643"/>
      <c r="DW38" s="646">
        <v>11</v>
      </c>
      <c r="DX38" s="674"/>
      <c r="DY38" s="674"/>
      <c r="DZ38" s="674"/>
      <c r="EA38" s="674"/>
      <c r="EB38" s="674"/>
      <c r="EC38" s="675"/>
    </row>
    <row r="39" spans="2:133" ht="11.25" customHeight="1">
      <c r="AQ39" s="718" t="s">
        <v>346</v>
      </c>
      <c r="AR39" s="719"/>
      <c r="AS39" s="719"/>
      <c r="AT39" s="719"/>
      <c r="AU39" s="719"/>
      <c r="AV39" s="719"/>
      <c r="AW39" s="719"/>
      <c r="AX39" s="719"/>
      <c r="AY39" s="720"/>
      <c r="AZ39" s="641" t="s">
        <v>179</v>
      </c>
      <c r="BA39" s="642"/>
      <c r="BB39" s="642"/>
      <c r="BC39" s="642"/>
      <c r="BD39" s="677"/>
      <c r="BE39" s="677"/>
      <c r="BF39" s="700"/>
      <c r="BG39" s="732" t="s">
        <v>347</v>
      </c>
      <c r="BH39" s="733"/>
      <c r="BI39" s="733"/>
      <c r="BJ39" s="733"/>
      <c r="BK39" s="733"/>
      <c r="BL39" s="235"/>
      <c r="BM39" s="657" t="s">
        <v>348</v>
      </c>
      <c r="BN39" s="657"/>
      <c r="BO39" s="657"/>
      <c r="BP39" s="657"/>
      <c r="BQ39" s="657"/>
      <c r="BR39" s="657"/>
      <c r="BS39" s="657"/>
      <c r="BT39" s="657"/>
      <c r="BU39" s="658"/>
      <c r="BV39" s="641">
        <v>101</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547835</v>
      </c>
      <c r="CS39" s="677"/>
      <c r="CT39" s="677"/>
      <c r="CU39" s="677"/>
      <c r="CV39" s="677"/>
      <c r="CW39" s="677"/>
      <c r="CX39" s="677"/>
      <c r="CY39" s="678"/>
      <c r="CZ39" s="646">
        <v>7.8</v>
      </c>
      <c r="DA39" s="674"/>
      <c r="DB39" s="674"/>
      <c r="DC39" s="679"/>
      <c r="DD39" s="650">
        <v>519311</v>
      </c>
      <c r="DE39" s="677"/>
      <c r="DF39" s="677"/>
      <c r="DG39" s="677"/>
      <c r="DH39" s="677"/>
      <c r="DI39" s="677"/>
      <c r="DJ39" s="677"/>
      <c r="DK39" s="678"/>
      <c r="DL39" s="650" t="s">
        <v>179</v>
      </c>
      <c r="DM39" s="677"/>
      <c r="DN39" s="677"/>
      <c r="DO39" s="677"/>
      <c r="DP39" s="677"/>
      <c r="DQ39" s="677"/>
      <c r="DR39" s="677"/>
      <c r="DS39" s="677"/>
      <c r="DT39" s="677"/>
      <c r="DU39" s="677"/>
      <c r="DV39" s="678"/>
      <c r="DW39" s="646" t="s">
        <v>239</v>
      </c>
      <c r="DX39" s="674"/>
      <c r="DY39" s="674"/>
      <c r="DZ39" s="674"/>
      <c r="EA39" s="674"/>
      <c r="EB39" s="674"/>
      <c r="EC39" s="675"/>
    </row>
    <row r="40" spans="2:133" ht="11.25" customHeight="1">
      <c r="AQ40" s="718" t="s">
        <v>350</v>
      </c>
      <c r="AR40" s="719"/>
      <c r="AS40" s="719"/>
      <c r="AT40" s="719"/>
      <c r="AU40" s="719"/>
      <c r="AV40" s="719"/>
      <c r="AW40" s="719"/>
      <c r="AX40" s="719"/>
      <c r="AY40" s="720"/>
      <c r="AZ40" s="641">
        <v>131415</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179</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9800</v>
      </c>
      <c r="CS40" s="642"/>
      <c r="CT40" s="642"/>
      <c r="CU40" s="642"/>
      <c r="CV40" s="642"/>
      <c r="CW40" s="642"/>
      <c r="CX40" s="642"/>
      <c r="CY40" s="643"/>
      <c r="CZ40" s="646">
        <v>0.1</v>
      </c>
      <c r="DA40" s="674"/>
      <c r="DB40" s="674"/>
      <c r="DC40" s="679"/>
      <c r="DD40" s="650" t="s">
        <v>239</v>
      </c>
      <c r="DE40" s="642"/>
      <c r="DF40" s="642"/>
      <c r="DG40" s="642"/>
      <c r="DH40" s="642"/>
      <c r="DI40" s="642"/>
      <c r="DJ40" s="642"/>
      <c r="DK40" s="643"/>
      <c r="DL40" s="650" t="s">
        <v>239</v>
      </c>
      <c r="DM40" s="642"/>
      <c r="DN40" s="642"/>
      <c r="DO40" s="642"/>
      <c r="DP40" s="642"/>
      <c r="DQ40" s="642"/>
      <c r="DR40" s="642"/>
      <c r="DS40" s="642"/>
      <c r="DT40" s="642"/>
      <c r="DU40" s="642"/>
      <c r="DV40" s="643"/>
      <c r="DW40" s="646" t="s">
        <v>239</v>
      </c>
      <c r="DX40" s="674"/>
      <c r="DY40" s="674"/>
      <c r="DZ40" s="674"/>
      <c r="EA40" s="674"/>
      <c r="EB40" s="674"/>
      <c r="EC40" s="675"/>
    </row>
    <row r="41" spans="2:133" ht="11.25" customHeight="1">
      <c r="AQ41" s="728" t="s">
        <v>353</v>
      </c>
      <c r="AR41" s="729"/>
      <c r="AS41" s="729"/>
      <c r="AT41" s="729"/>
      <c r="AU41" s="729"/>
      <c r="AV41" s="729"/>
      <c r="AW41" s="729"/>
      <c r="AX41" s="729"/>
      <c r="AY41" s="730"/>
      <c r="AZ41" s="721">
        <v>400305</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327</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239</v>
      </c>
      <c r="CS41" s="677"/>
      <c r="CT41" s="677"/>
      <c r="CU41" s="677"/>
      <c r="CV41" s="677"/>
      <c r="CW41" s="677"/>
      <c r="CX41" s="677"/>
      <c r="CY41" s="678"/>
      <c r="CZ41" s="646" t="s">
        <v>239</v>
      </c>
      <c r="DA41" s="674"/>
      <c r="DB41" s="674"/>
      <c r="DC41" s="679"/>
      <c r="DD41" s="650" t="s">
        <v>179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656916</v>
      </c>
      <c r="CS42" s="642"/>
      <c r="CT42" s="642"/>
      <c r="CU42" s="642"/>
      <c r="CV42" s="642"/>
      <c r="CW42" s="642"/>
      <c r="CX42" s="642"/>
      <c r="CY42" s="643"/>
      <c r="CZ42" s="646">
        <v>9.3000000000000007</v>
      </c>
      <c r="DA42" s="647"/>
      <c r="DB42" s="647"/>
      <c r="DC42" s="742"/>
      <c r="DD42" s="650">
        <v>323567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22335</v>
      </c>
      <c r="CS43" s="677"/>
      <c r="CT43" s="677"/>
      <c r="CU43" s="677"/>
      <c r="CV43" s="677"/>
      <c r="CW43" s="677"/>
      <c r="CX43" s="677"/>
      <c r="CY43" s="678"/>
      <c r="CZ43" s="646">
        <v>0.3</v>
      </c>
      <c r="DA43" s="674"/>
      <c r="DB43" s="674"/>
      <c r="DC43" s="679"/>
      <c r="DD43" s="650">
        <v>22335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360</v>
      </c>
      <c r="CD44" s="753" t="s">
        <v>311</v>
      </c>
      <c r="CE44" s="754"/>
      <c r="CF44" s="638" t="s">
        <v>361</v>
      </c>
      <c r="CG44" s="639"/>
      <c r="CH44" s="639"/>
      <c r="CI44" s="639"/>
      <c r="CJ44" s="639"/>
      <c r="CK44" s="639"/>
      <c r="CL44" s="639"/>
      <c r="CM44" s="639"/>
      <c r="CN44" s="639"/>
      <c r="CO44" s="639"/>
      <c r="CP44" s="639"/>
      <c r="CQ44" s="640"/>
      <c r="CR44" s="641">
        <v>553255</v>
      </c>
      <c r="CS44" s="642"/>
      <c r="CT44" s="642"/>
      <c r="CU44" s="642"/>
      <c r="CV44" s="642"/>
      <c r="CW44" s="642"/>
      <c r="CX44" s="642"/>
      <c r="CY44" s="643"/>
      <c r="CZ44" s="646">
        <v>7.8</v>
      </c>
      <c r="DA44" s="647"/>
      <c r="DB44" s="647"/>
      <c r="DC44" s="742"/>
      <c r="DD44" s="650">
        <v>267946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362</v>
      </c>
      <c r="CG45" s="639"/>
      <c r="CH45" s="639"/>
      <c r="CI45" s="639"/>
      <c r="CJ45" s="639"/>
      <c r="CK45" s="639"/>
      <c r="CL45" s="639"/>
      <c r="CM45" s="639"/>
      <c r="CN45" s="639"/>
      <c r="CO45" s="639"/>
      <c r="CP45" s="639"/>
      <c r="CQ45" s="640"/>
      <c r="CR45" s="641">
        <v>268656</v>
      </c>
      <c r="CS45" s="677"/>
      <c r="CT45" s="677"/>
      <c r="CU45" s="677"/>
      <c r="CV45" s="677"/>
      <c r="CW45" s="677"/>
      <c r="CX45" s="677"/>
      <c r="CY45" s="678"/>
      <c r="CZ45" s="646">
        <v>3.8</v>
      </c>
      <c r="DA45" s="674"/>
      <c r="DB45" s="674"/>
      <c r="DC45" s="679"/>
      <c r="DD45" s="650">
        <v>102886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363</v>
      </c>
      <c r="CG46" s="639"/>
      <c r="CH46" s="639"/>
      <c r="CI46" s="639"/>
      <c r="CJ46" s="639"/>
      <c r="CK46" s="639"/>
      <c r="CL46" s="639"/>
      <c r="CM46" s="639"/>
      <c r="CN46" s="639"/>
      <c r="CO46" s="639"/>
      <c r="CP46" s="639"/>
      <c r="CQ46" s="640"/>
      <c r="CR46" s="641">
        <v>268004</v>
      </c>
      <c r="CS46" s="642"/>
      <c r="CT46" s="642"/>
      <c r="CU46" s="642"/>
      <c r="CV46" s="642"/>
      <c r="CW46" s="642"/>
      <c r="CX46" s="642"/>
      <c r="CY46" s="643"/>
      <c r="CZ46" s="646">
        <v>3.8</v>
      </c>
      <c r="DA46" s="647"/>
      <c r="DB46" s="647"/>
      <c r="DC46" s="742"/>
      <c r="DD46" s="650">
        <v>154147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364</v>
      </c>
      <c r="CG47" s="639"/>
      <c r="CH47" s="639"/>
      <c r="CI47" s="639"/>
      <c r="CJ47" s="639"/>
      <c r="CK47" s="639"/>
      <c r="CL47" s="639"/>
      <c r="CM47" s="639"/>
      <c r="CN47" s="639"/>
      <c r="CO47" s="639"/>
      <c r="CP47" s="639"/>
      <c r="CQ47" s="640"/>
      <c r="CR47" s="641">
        <v>103661</v>
      </c>
      <c r="CS47" s="677"/>
      <c r="CT47" s="677"/>
      <c r="CU47" s="677"/>
      <c r="CV47" s="677"/>
      <c r="CW47" s="677"/>
      <c r="CX47" s="677"/>
      <c r="CY47" s="678"/>
      <c r="CZ47" s="646">
        <v>1.5</v>
      </c>
      <c r="DA47" s="674"/>
      <c r="DB47" s="674"/>
      <c r="DC47" s="679"/>
      <c r="DD47" s="650">
        <v>55621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365</v>
      </c>
      <c r="CG48" s="639"/>
      <c r="CH48" s="639"/>
      <c r="CI48" s="639"/>
      <c r="CJ48" s="639"/>
      <c r="CK48" s="639"/>
      <c r="CL48" s="639"/>
      <c r="CM48" s="639"/>
      <c r="CN48" s="639"/>
      <c r="CO48" s="639"/>
      <c r="CP48" s="639"/>
      <c r="CQ48" s="640"/>
      <c r="CR48" s="641" t="s">
        <v>239</v>
      </c>
      <c r="CS48" s="642"/>
      <c r="CT48" s="642"/>
      <c r="CU48" s="642"/>
      <c r="CV48" s="642"/>
      <c r="CW48" s="642"/>
      <c r="CX48" s="642"/>
      <c r="CY48" s="643"/>
      <c r="CZ48" s="646" t="s">
        <v>239</v>
      </c>
      <c r="DA48" s="647"/>
      <c r="DB48" s="647"/>
      <c r="DC48" s="742"/>
      <c r="DD48" s="650" t="s">
        <v>239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366</v>
      </c>
      <c r="CE49" s="687"/>
      <c r="CF49" s="687"/>
      <c r="CG49" s="687"/>
      <c r="CH49" s="687"/>
      <c r="CI49" s="687"/>
      <c r="CJ49" s="687"/>
      <c r="CK49" s="687"/>
      <c r="CL49" s="687"/>
      <c r="CM49" s="687"/>
      <c r="CN49" s="687"/>
      <c r="CO49" s="687"/>
      <c r="CP49" s="687"/>
      <c r="CQ49" s="688"/>
      <c r="CR49" s="721">
        <v>7053536</v>
      </c>
      <c r="CS49" s="711"/>
      <c r="CT49" s="711"/>
      <c r="CU49" s="711"/>
      <c r="CV49" s="711"/>
      <c r="CW49" s="711"/>
      <c r="CX49" s="711"/>
      <c r="CY49" s="743"/>
      <c r="CZ49" s="726">
        <v>100</v>
      </c>
      <c r="DA49" s="744"/>
      <c r="DB49" s="744"/>
      <c r="DC49" s="745"/>
      <c r="DD49" s="746">
        <v>4545814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MVSeJIedlxvAFez8konumx4WP6kmOk37pt83HDYV67m5wERxtpSwhO0vMUgGbaJqSsR8ksHr1hE/648f8jdz1Q==" saltValue="FSEWh6OwIjxQjVguR4V3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389</v>
      </c>
      <c r="C7" s="774"/>
      <c r="D7" s="774"/>
      <c r="E7" s="774"/>
      <c r="F7" s="774"/>
      <c r="G7" s="774"/>
      <c r="H7" s="774"/>
      <c r="I7" s="774"/>
      <c r="J7" s="774"/>
      <c r="K7" s="774"/>
      <c r="L7" s="774"/>
      <c r="M7" s="774"/>
      <c r="N7" s="774"/>
      <c r="O7" s="774"/>
      <c r="P7" s="775"/>
      <c r="Q7" s="776">
        <v>7743</v>
      </c>
      <c r="R7" s="777"/>
      <c r="S7" s="777"/>
      <c r="T7" s="777"/>
      <c r="U7" s="777"/>
      <c r="V7" s="777">
        <v>7054</v>
      </c>
      <c r="W7" s="777"/>
      <c r="X7" s="777"/>
      <c r="Y7" s="777"/>
      <c r="Z7" s="777"/>
      <c r="AA7" s="777">
        <v>690</v>
      </c>
      <c r="AB7" s="777"/>
      <c r="AC7" s="777"/>
      <c r="AD7" s="777"/>
      <c r="AE7" s="778"/>
      <c r="AF7" s="779">
        <v>427</v>
      </c>
      <c r="AG7" s="780"/>
      <c r="AH7" s="780"/>
      <c r="AI7" s="780"/>
      <c r="AJ7" s="781"/>
      <c r="AK7" s="816">
        <v>399</v>
      </c>
      <c r="AL7" s="817"/>
      <c r="AM7" s="817"/>
      <c r="AN7" s="817"/>
      <c r="AO7" s="817"/>
      <c r="AP7" s="817">
        <v>4807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582</v>
      </c>
      <c r="BS7" s="820" t="s">
        <v>580</v>
      </c>
      <c r="BT7" s="821"/>
      <c r="BU7" s="821"/>
      <c r="BV7" s="821"/>
      <c r="BW7" s="821"/>
      <c r="BX7" s="821"/>
      <c r="BY7" s="821"/>
      <c r="BZ7" s="821"/>
      <c r="CA7" s="821"/>
      <c r="CB7" s="821"/>
      <c r="CC7" s="821"/>
      <c r="CD7" s="821"/>
      <c r="CE7" s="821"/>
      <c r="CF7" s="821"/>
      <c r="CG7" s="822"/>
      <c r="CH7" s="813">
        <v>-15</v>
      </c>
      <c r="CI7" s="814"/>
      <c r="CJ7" s="814"/>
      <c r="CK7" s="814"/>
      <c r="CL7" s="815"/>
      <c r="CM7" s="813">
        <v>-4</v>
      </c>
      <c r="CN7" s="814"/>
      <c r="CO7" s="814"/>
      <c r="CP7" s="814"/>
      <c r="CQ7" s="815"/>
      <c r="CR7" s="813">
        <v>5</v>
      </c>
      <c r="CS7" s="814"/>
      <c r="CT7" s="814"/>
      <c r="CU7" s="814"/>
      <c r="CV7" s="815"/>
      <c r="CW7" s="813" t="s">
        <v>518</v>
      </c>
      <c r="CX7" s="814"/>
      <c r="CY7" s="814"/>
      <c r="CZ7" s="814"/>
      <c r="DA7" s="815"/>
      <c r="DB7" s="813">
        <v>71</v>
      </c>
      <c r="DC7" s="814"/>
      <c r="DD7" s="814"/>
      <c r="DE7" s="814"/>
      <c r="DF7" s="815"/>
      <c r="DG7" s="813" t="s">
        <v>518</v>
      </c>
      <c r="DH7" s="814"/>
      <c r="DI7" s="814"/>
      <c r="DJ7" s="814"/>
      <c r="DK7" s="815"/>
      <c r="DL7" s="813" t="s">
        <v>518</v>
      </c>
      <c r="DM7" s="814"/>
      <c r="DN7" s="814"/>
      <c r="DO7" s="814"/>
      <c r="DP7" s="815"/>
      <c r="DQ7" s="813" t="s">
        <v>518</v>
      </c>
      <c r="DR7" s="814"/>
      <c r="DS7" s="814"/>
      <c r="DT7" s="814"/>
      <c r="DU7" s="815"/>
      <c r="DV7" s="794"/>
      <c r="DW7" s="795"/>
      <c r="DX7" s="795"/>
      <c r="DY7" s="795"/>
      <c r="DZ7" s="796"/>
      <c r="EA7" s="254"/>
    </row>
    <row r="8" spans="1:131" s="255" customFormat="1" ht="26.25" customHeight="1">
      <c r="A8" s="261">
        <v>2</v>
      </c>
      <c r="B8" s="797" t="s">
        <v>390</v>
      </c>
      <c r="C8" s="798"/>
      <c r="D8" s="798"/>
      <c r="E8" s="798"/>
      <c r="F8" s="798"/>
      <c r="G8" s="798"/>
      <c r="H8" s="798"/>
      <c r="I8" s="798"/>
      <c r="J8" s="798"/>
      <c r="K8" s="798"/>
      <c r="L8" s="798"/>
      <c r="M8" s="798"/>
      <c r="N8" s="798"/>
      <c r="O8" s="798"/>
      <c r="P8" s="799"/>
      <c r="Q8" s="800">
        <v>4</v>
      </c>
      <c r="R8" s="801"/>
      <c r="S8" s="801"/>
      <c r="T8" s="801"/>
      <c r="U8" s="801"/>
      <c r="V8" s="801">
        <v>0</v>
      </c>
      <c r="W8" s="801"/>
      <c r="X8" s="801"/>
      <c r="Y8" s="801"/>
      <c r="Z8" s="801"/>
      <c r="AA8" s="801">
        <v>4</v>
      </c>
      <c r="AB8" s="801"/>
      <c r="AC8" s="801"/>
      <c r="AD8" s="801"/>
      <c r="AE8" s="802"/>
      <c r="AF8" s="803">
        <v>4</v>
      </c>
      <c r="AG8" s="804"/>
      <c r="AH8" s="804"/>
      <c r="AI8" s="804"/>
      <c r="AJ8" s="805"/>
      <c r="AK8" s="806" t="s">
        <v>583</v>
      </c>
      <c r="AL8" s="807"/>
      <c r="AM8" s="807"/>
      <c r="AN8" s="807"/>
      <c r="AO8" s="807"/>
      <c r="AP8" s="807" t="s">
        <v>583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581</v>
      </c>
      <c r="BT8" s="811"/>
      <c r="BU8" s="811"/>
      <c r="BV8" s="811"/>
      <c r="BW8" s="811"/>
      <c r="BX8" s="811"/>
      <c r="BY8" s="811"/>
      <c r="BZ8" s="811"/>
      <c r="CA8" s="811"/>
      <c r="CB8" s="811"/>
      <c r="CC8" s="811"/>
      <c r="CD8" s="811"/>
      <c r="CE8" s="811"/>
      <c r="CF8" s="811"/>
      <c r="CG8" s="812"/>
      <c r="CH8" s="823">
        <v>3</v>
      </c>
      <c r="CI8" s="824"/>
      <c r="CJ8" s="824"/>
      <c r="CK8" s="824"/>
      <c r="CL8" s="825"/>
      <c r="CM8" s="823">
        <v>21</v>
      </c>
      <c r="CN8" s="824"/>
      <c r="CO8" s="824"/>
      <c r="CP8" s="824"/>
      <c r="CQ8" s="825"/>
      <c r="CR8" s="823">
        <v>9</v>
      </c>
      <c r="CS8" s="824"/>
      <c r="CT8" s="824"/>
      <c r="CU8" s="824"/>
      <c r="CV8" s="825"/>
      <c r="CW8" s="823" t="s">
        <v>518</v>
      </c>
      <c r="CX8" s="824"/>
      <c r="CY8" s="824"/>
      <c r="CZ8" s="824"/>
      <c r="DA8" s="825"/>
      <c r="DB8" s="823" t="s">
        <v>518</v>
      </c>
      <c r="DC8" s="824"/>
      <c r="DD8" s="824"/>
      <c r="DE8" s="824"/>
      <c r="DF8" s="825"/>
      <c r="DG8" s="823" t="s">
        <v>518</v>
      </c>
      <c r="DH8" s="824"/>
      <c r="DI8" s="824"/>
      <c r="DJ8" s="824"/>
      <c r="DK8" s="825"/>
      <c r="DL8" s="823" t="s">
        <v>518</v>
      </c>
      <c r="DM8" s="824"/>
      <c r="DN8" s="824"/>
      <c r="DO8" s="824"/>
      <c r="DP8" s="825"/>
      <c r="DQ8" s="823" t="s">
        <v>518</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392</v>
      </c>
      <c r="B23" s="832" t="s">
        <v>393</v>
      </c>
      <c r="C23" s="833"/>
      <c r="D23" s="833"/>
      <c r="E23" s="833"/>
      <c r="F23" s="833"/>
      <c r="G23" s="833"/>
      <c r="H23" s="833"/>
      <c r="I23" s="833"/>
      <c r="J23" s="833"/>
      <c r="K23" s="833"/>
      <c r="L23" s="833"/>
      <c r="M23" s="833"/>
      <c r="N23" s="833"/>
      <c r="O23" s="833"/>
      <c r="P23" s="834"/>
      <c r="Q23" s="835">
        <v>7747</v>
      </c>
      <c r="R23" s="836"/>
      <c r="S23" s="836"/>
      <c r="T23" s="836"/>
      <c r="U23" s="836"/>
      <c r="V23" s="836">
        <v>7054</v>
      </c>
      <c r="W23" s="836"/>
      <c r="X23" s="836"/>
      <c r="Y23" s="836"/>
      <c r="Z23" s="836"/>
      <c r="AA23" s="836">
        <v>694</v>
      </c>
      <c r="AB23" s="836"/>
      <c r="AC23" s="836"/>
      <c r="AD23" s="836"/>
      <c r="AE23" s="837"/>
      <c r="AF23" s="838">
        <v>432</v>
      </c>
      <c r="AG23" s="836"/>
      <c r="AH23" s="836"/>
      <c r="AI23" s="836"/>
      <c r="AJ23" s="839"/>
      <c r="AK23" s="840"/>
      <c r="AL23" s="841"/>
      <c r="AM23" s="841"/>
      <c r="AN23" s="841"/>
      <c r="AO23" s="841"/>
      <c r="AP23" s="836">
        <v>4807</v>
      </c>
      <c r="AQ23" s="836"/>
      <c r="AR23" s="836"/>
      <c r="AS23" s="836"/>
      <c r="AT23" s="836"/>
      <c r="AU23" s="842"/>
      <c r="AV23" s="842"/>
      <c r="AW23" s="842"/>
      <c r="AX23" s="842"/>
      <c r="AY23" s="843"/>
      <c r="AZ23" s="851" t="s">
        <v>394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372</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405</v>
      </c>
      <c r="C28" s="774"/>
      <c r="D28" s="774"/>
      <c r="E28" s="774"/>
      <c r="F28" s="774"/>
      <c r="G28" s="774"/>
      <c r="H28" s="774"/>
      <c r="I28" s="774"/>
      <c r="J28" s="774"/>
      <c r="K28" s="774"/>
      <c r="L28" s="774"/>
      <c r="M28" s="774"/>
      <c r="N28" s="774"/>
      <c r="O28" s="774"/>
      <c r="P28" s="775"/>
      <c r="Q28" s="863">
        <v>1791</v>
      </c>
      <c r="R28" s="864"/>
      <c r="S28" s="864"/>
      <c r="T28" s="864"/>
      <c r="U28" s="864"/>
      <c r="V28" s="864">
        <v>1679</v>
      </c>
      <c r="W28" s="864"/>
      <c r="X28" s="864"/>
      <c r="Y28" s="864"/>
      <c r="Z28" s="864"/>
      <c r="AA28" s="864">
        <v>112</v>
      </c>
      <c r="AB28" s="864"/>
      <c r="AC28" s="864"/>
      <c r="AD28" s="864"/>
      <c r="AE28" s="865"/>
      <c r="AF28" s="866">
        <v>112</v>
      </c>
      <c r="AG28" s="864"/>
      <c r="AH28" s="864"/>
      <c r="AI28" s="864"/>
      <c r="AJ28" s="867"/>
      <c r="AK28" s="868">
        <v>131</v>
      </c>
      <c r="AL28" s="860"/>
      <c r="AM28" s="860"/>
      <c r="AN28" s="860"/>
      <c r="AO28" s="860"/>
      <c r="AP28" s="860" t="s">
        <v>583</v>
      </c>
      <c r="AQ28" s="860"/>
      <c r="AR28" s="860"/>
      <c r="AS28" s="860"/>
      <c r="AT28" s="860"/>
      <c r="AU28" s="860" t="s">
        <v>583</v>
      </c>
      <c r="AV28" s="860"/>
      <c r="AW28" s="860"/>
      <c r="AX28" s="860"/>
      <c r="AY28" s="860"/>
      <c r="AZ28" s="860" t="s">
        <v>583</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406</v>
      </c>
      <c r="C29" s="798"/>
      <c r="D29" s="798"/>
      <c r="E29" s="798"/>
      <c r="F29" s="798"/>
      <c r="G29" s="798"/>
      <c r="H29" s="798"/>
      <c r="I29" s="798"/>
      <c r="J29" s="798"/>
      <c r="K29" s="798"/>
      <c r="L29" s="798"/>
      <c r="M29" s="798"/>
      <c r="N29" s="798"/>
      <c r="O29" s="798"/>
      <c r="P29" s="799"/>
      <c r="Q29" s="800">
        <v>198</v>
      </c>
      <c r="R29" s="801"/>
      <c r="S29" s="801"/>
      <c r="T29" s="801"/>
      <c r="U29" s="801"/>
      <c r="V29" s="801">
        <v>194</v>
      </c>
      <c r="W29" s="801"/>
      <c r="X29" s="801"/>
      <c r="Y29" s="801"/>
      <c r="Z29" s="801"/>
      <c r="AA29" s="801">
        <v>5</v>
      </c>
      <c r="AB29" s="801"/>
      <c r="AC29" s="801"/>
      <c r="AD29" s="801"/>
      <c r="AE29" s="802"/>
      <c r="AF29" s="803" t="s">
        <v>179</v>
      </c>
      <c r="AG29" s="804"/>
      <c r="AH29" s="804"/>
      <c r="AI29" s="804"/>
      <c r="AJ29" s="805"/>
      <c r="AK29" s="871">
        <v>61</v>
      </c>
      <c r="AL29" s="872"/>
      <c r="AM29" s="872"/>
      <c r="AN29" s="872"/>
      <c r="AO29" s="872"/>
      <c r="AP29" s="872" t="s">
        <v>583</v>
      </c>
      <c r="AQ29" s="872"/>
      <c r="AR29" s="872"/>
      <c r="AS29" s="872"/>
      <c r="AT29" s="872"/>
      <c r="AU29" s="872" t="s">
        <v>583</v>
      </c>
      <c r="AV29" s="872"/>
      <c r="AW29" s="872"/>
      <c r="AX29" s="872"/>
      <c r="AY29" s="872"/>
      <c r="AZ29" s="872" t="s">
        <v>583</v>
      </c>
      <c r="BA29" s="872"/>
      <c r="BB29" s="872"/>
      <c r="BC29" s="872"/>
      <c r="BD29" s="872"/>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407</v>
      </c>
      <c r="C30" s="798"/>
      <c r="D30" s="798"/>
      <c r="E30" s="798"/>
      <c r="F30" s="798"/>
      <c r="G30" s="798"/>
      <c r="H30" s="798"/>
      <c r="I30" s="798"/>
      <c r="J30" s="798"/>
      <c r="K30" s="798"/>
      <c r="L30" s="798"/>
      <c r="M30" s="798"/>
      <c r="N30" s="798"/>
      <c r="O30" s="798"/>
      <c r="P30" s="799"/>
      <c r="Q30" s="800">
        <v>673</v>
      </c>
      <c r="R30" s="801"/>
      <c r="S30" s="801"/>
      <c r="T30" s="801"/>
      <c r="U30" s="801"/>
      <c r="V30" s="801">
        <v>673</v>
      </c>
      <c r="W30" s="801"/>
      <c r="X30" s="801"/>
      <c r="Y30" s="801"/>
      <c r="Z30" s="801"/>
      <c r="AA30" s="801" t="s">
        <v>612</v>
      </c>
      <c r="AB30" s="801"/>
      <c r="AC30" s="801"/>
      <c r="AD30" s="801"/>
      <c r="AE30" s="802"/>
      <c r="AF30" s="803" t="s">
        <v>408</v>
      </c>
      <c r="AG30" s="804"/>
      <c r="AH30" s="804"/>
      <c r="AI30" s="804"/>
      <c r="AJ30" s="805"/>
      <c r="AK30" s="871">
        <v>404</v>
      </c>
      <c r="AL30" s="872"/>
      <c r="AM30" s="872"/>
      <c r="AN30" s="872"/>
      <c r="AO30" s="872"/>
      <c r="AP30" s="872">
        <v>4257</v>
      </c>
      <c r="AQ30" s="872"/>
      <c r="AR30" s="872"/>
      <c r="AS30" s="872"/>
      <c r="AT30" s="872"/>
      <c r="AU30" s="872">
        <v>3486</v>
      </c>
      <c r="AV30" s="872"/>
      <c r="AW30" s="872"/>
      <c r="AX30" s="872"/>
      <c r="AY30" s="872"/>
      <c r="AZ30" s="873" t="s">
        <v>583</v>
      </c>
      <c r="BA30" s="873"/>
      <c r="BB30" s="873"/>
      <c r="BC30" s="873"/>
      <c r="BD30" s="873"/>
      <c r="BE30" s="869" t="s">
        <v>409</v>
      </c>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c r="AG31" s="804"/>
      <c r="AH31" s="804"/>
      <c r="AI31" s="804"/>
      <c r="AJ31" s="805"/>
      <c r="AK31" s="871"/>
      <c r="AL31" s="872"/>
      <c r="AM31" s="872"/>
      <c r="AN31" s="872"/>
      <c r="AO31" s="872"/>
      <c r="AP31" s="872"/>
      <c r="AQ31" s="872"/>
      <c r="AR31" s="872"/>
      <c r="AS31" s="872"/>
      <c r="AT31" s="872"/>
      <c r="AU31" s="872"/>
      <c r="AV31" s="872"/>
      <c r="AW31" s="872"/>
      <c r="AX31" s="872"/>
      <c r="AY31" s="872"/>
      <c r="AZ31" s="873"/>
      <c r="BA31" s="873"/>
      <c r="BB31" s="873"/>
      <c r="BC31" s="873"/>
      <c r="BD31" s="873"/>
      <c r="BE31" s="869"/>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1"/>
      <c r="AL32" s="872"/>
      <c r="AM32" s="872"/>
      <c r="AN32" s="872"/>
      <c r="AO32" s="872"/>
      <c r="AP32" s="872"/>
      <c r="AQ32" s="872"/>
      <c r="AR32" s="872"/>
      <c r="AS32" s="872"/>
      <c r="AT32" s="872"/>
      <c r="AU32" s="872"/>
      <c r="AV32" s="872"/>
      <c r="AW32" s="872"/>
      <c r="AX32" s="872"/>
      <c r="AY32" s="872"/>
      <c r="AZ32" s="873"/>
      <c r="BA32" s="873"/>
      <c r="BB32" s="873"/>
      <c r="BC32" s="873"/>
      <c r="BD32" s="873"/>
      <c r="BE32" s="869"/>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1"/>
      <c r="AL33" s="872"/>
      <c r="AM33" s="872"/>
      <c r="AN33" s="872"/>
      <c r="AO33" s="872"/>
      <c r="AP33" s="872"/>
      <c r="AQ33" s="872"/>
      <c r="AR33" s="872"/>
      <c r="AS33" s="872"/>
      <c r="AT33" s="872"/>
      <c r="AU33" s="872"/>
      <c r="AV33" s="872"/>
      <c r="AW33" s="872"/>
      <c r="AX33" s="872"/>
      <c r="AY33" s="872"/>
      <c r="AZ33" s="873"/>
      <c r="BA33" s="873"/>
      <c r="BB33" s="873"/>
      <c r="BC33" s="873"/>
      <c r="BD33" s="873"/>
      <c r="BE33" s="869"/>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3"/>
      <c r="BA34" s="873"/>
      <c r="BB34" s="873"/>
      <c r="BC34" s="873"/>
      <c r="BD34" s="873"/>
      <c r="BE34" s="869"/>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3"/>
      <c r="BA35" s="873"/>
      <c r="BB35" s="873"/>
      <c r="BC35" s="873"/>
      <c r="BD35" s="873"/>
      <c r="BE35" s="869"/>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3"/>
      <c r="BA36" s="873"/>
      <c r="BB36" s="873"/>
      <c r="BC36" s="873"/>
      <c r="BD36" s="873"/>
      <c r="BE36" s="869"/>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392</v>
      </c>
      <c r="B63" s="832" t="s">
        <v>411</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112</v>
      </c>
      <c r="AG63" s="883"/>
      <c r="AH63" s="883"/>
      <c r="AI63" s="883"/>
      <c r="AJ63" s="884"/>
      <c r="AK63" s="885"/>
      <c r="AL63" s="880"/>
      <c r="AM63" s="880"/>
      <c r="AN63" s="880"/>
      <c r="AO63" s="880"/>
      <c r="AP63" s="883">
        <v>4257</v>
      </c>
      <c r="AQ63" s="883"/>
      <c r="AR63" s="883"/>
      <c r="AS63" s="883"/>
      <c r="AT63" s="883"/>
      <c r="AU63" s="883">
        <v>3486</v>
      </c>
      <c r="AV63" s="883"/>
      <c r="AW63" s="883"/>
      <c r="AX63" s="883"/>
      <c r="AY63" s="883"/>
      <c r="AZ63" s="887"/>
      <c r="BA63" s="887"/>
      <c r="BB63" s="887"/>
      <c r="BC63" s="887"/>
      <c r="BD63" s="887"/>
      <c r="BE63" s="888"/>
      <c r="BF63" s="888"/>
      <c r="BG63" s="888"/>
      <c r="BH63" s="888"/>
      <c r="BI63" s="889"/>
      <c r="BJ63" s="890" t="s">
        <v>394</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413</v>
      </c>
      <c r="B66" s="783"/>
      <c r="C66" s="783"/>
      <c r="D66" s="783"/>
      <c r="E66" s="783"/>
      <c r="F66" s="783"/>
      <c r="G66" s="783"/>
      <c r="H66" s="783"/>
      <c r="I66" s="783"/>
      <c r="J66" s="783"/>
      <c r="K66" s="783"/>
      <c r="L66" s="783"/>
      <c r="M66" s="783"/>
      <c r="N66" s="783"/>
      <c r="O66" s="783"/>
      <c r="P66" s="784"/>
      <c r="Q66" s="759" t="s">
        <v>397</v>
      </c>
      <c r="R66" s="760"/>
      <c r="S66" s="760"/>
      <c r="T66" s="760"/>
      <c r="U66" s="761"/>
      <c r="V66" s="759" t="s">
        <v>398</v>
      </c>
      <c r="W66" s="760"/>
      <c r="X66" s="760"/>
      <c r="Y66" s="760"/>
      <c r="Z66" s="761"/>
      <c r="AA66" s="759" t="s">
        <v>414</v>
      </c>
      <c r="AB66" s="760"/>
      <c r="AC66" s="760"/>
      <c r="AD66" s="760"/>
      <c r="AE66" s="761"/>
      <c r="AF66" s="893" t="s">
        <v>415</v>
      </c>
      <c r="AG66" s="855"/>
      <c r="AH66" s="855"/>
      <c r="AI66" s="855"/>
      <c r="AJ66" s="894"/>
      <c r="AK66" s="759" t="s">
        <v>416</v>
      </c>
      <c r="AL66" s="783"/>
      <c r="AM66" s="783"/>
      <c r="AN66" s="783"/>
      <c r="AO66" s="784"/>
      <c r="AP66" s="759" t="s">
        <v>417</v>
      </c>
      <c r="AQ66" s="760"/>
      <c r="AR66" s="760"/>
      <c r="AS66" s="760"/>
      <c r="AT66" s="761"/>
      <c r="AU66" s="759" t="s">
        <v>418</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c r="A68" s="258">
        <v>1</v>
      </c>
      <c r="B68" s="910" t="s">
        <v>584</v>
      </c>
      <c r="C68" s="911"/>
      <c r="D68" s="911"/>
      <c r="E68" s="911"/>
      <c r="F68" s="911"/>
      <c r="G68" s="911"/>
      <c r="H68" s="911"/>
      <c r="I68" s="911"/>
      <c r="J68" s="911"/>
      <c r="K68" s="911"/>
      <c r="L68" s="911"/>
      <c r="M68" s="911"/>
      <c r="N68" s="911"/>
      <c r="O68" s="911"/>
      <c r="P68" s="912"/>
      <c r="Q68" s="913">
        <v>246</v>
      </c>
      <c r="R68" s="907"/>
      <c r="S68" s="907"/>
      <c r="T68" s="907"/>
      <c r="U68" s="907"/>
      <c r="V68" s="907">
        <v>148</v>
      </c>
      <c r="W68" s="907"/>
      <c r="X68" s="907"/>
      <c r="Y68" s="907"/>
      <c r="Z68" s="907"/>
      <c r="AA68" s="907">
        <v>97</v>
      </c>
      <c r="AB68" s="907"/>
      <c r="AC68" s="907"/>
      <c r="AD68" s="907"/>
      <c r="AE68" s="907"/>
      <c r="AF68" s="907">
        <v>97</v>
      </c>
      <c r="AG68" s="907"/>
      <c r="AH68" s="907"/>
      <c r="AI68" s="907"/>
      <c r="AJ68" s="907"/>
      <c r="AK68" s="907" t="s">
        <v>518</v>
      </c>
      <c r="AL68" s="907"/>
      <c r="AM68" s="907"/>
      <c r="AN68" s="907"/>
      <c r="AO68" s="907"/>
      <c r="AP68" s="907" t="s">
        <v>518</v>
      </c>
      <c r="AQ68" s="907"/>
      <c r="AR68" s="907"/>
      <c r="AS68" s="907"/>
      <c r="AT68" s="907"/>
      <c r="AU68" s="907" t="s">
        <v>518</v>
      </c>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c r="A69" s="261">
        <v>2</v>
      </c>
      <c r="B69" s="914" t="s">
        <v>585</v>
      </c>
      <c r="C69" s="915"/>
      <c r="D69" s="915"/>
      <c r="E69" s="915"/>
      <c r="F69" s="915"/>
      <c r="G69" s="915"/>
      <c r="H69" s="915"/>
      <c r="I69" s="915"/>
      <c r="J69" s="915"/>
      <c r="K69" s="915"/>
      <c r="L69" s="915"/>
      <c r="M69" s="915"/>
      <c r="N69" s="915"/>
      <c r="O69" s="915"/>
      <c r="P69" s="916"/>
      <c r="Q69" s="917">
        <v>380</v>
      </c>
      <c r="R69" s="872"/>
      <c r="S69" s="872"/>
      <c r="T69" s="872"/>
      <c r="U69" s="872"/>
      <c r="V69" s="872">
        <v>359</v>
      </c>
      <c r="W69" s="872"/>
      <c r="X69" s="872"/>
      <c r="Y69" s="872"/>
      <c r="Z69" s="872"/>
      <c r="AA69" s="872">
        <v>21</v>
      </c>
      <c r="AB69" s="872"/>
      <c r="AC69" s="872"/>
      <c r="AD69" s="872"/>
      <c r="AE69" s="872"/>
      <c r="AF69" s="872">
        <v>21</v>
      </c>
      <c r="AG69" s="872"/>
      <c r="AH69" s="872"/>
      <c r="AI69" s="872"/>
      <c r="AJ69" s="872"/>
      <c r="AK69" s="872">
        <v>34</v>
      </c>
      <c r="AL69" s="872"/>
      <c r="AM69" s="872"/>
      <c r="AN69" s="872"/>
      <c r="AO69" s="872"/>
      <c r="AP69" s="872" t="s">
        <v>611</v>
      </c>
      <c r="AQ69" s="872"/>
      <c r="AR69" s="872"/>
      <c r="AS69" s="872"/>
      <c r="AT69" s="872"/>
      <c r="AU69" s="872" t="s">
        <v>611</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c r="A70" s="261">
        <v>3</v>
      </c>
      <c r="B70" s="914" t="s">
        <v>586</v>
      </c>
      <c r="C70" s="915"/>
      <c r="D70" s="915"/>
      <c r="E70" s="915"/>
      <c r="F70" s="915"/>
      <c r="G70" s="915"/>
      <c r="H70" s="915"/>
      <c r="I70" s="915"/>
      <c r="J70" s="915"/>
      <c r="K70" s="915"/>
      <c r="L70" s="915"/>
      <c r="M70" s="915"/>
      <c r="N70" s="915"/>
      <c r="O70" s="915"/>
      <c r="P70" s="916"/>
      <c r="Q70" s="917">
        <v>102</v>
      </c>
      <c r="R70" s="872"/>
      <c r="S70" s="872"/>
      <c r="T70" s="872"/>
      <c r="U70" s="872"/>
      <c r="V70" s="872">
        <v>101</v>
      </c>
      <c r="W70" s="872"/>
      <c r="X70" s="872"/>
      <c r="Y70" s="872"/>
      <c r="Z70" s="872"/>
      <c r="AA70" s="872">
        <v>1</v>
      </c>
      <c r="AB70" s="872"/>
      <c r="AC70" s="872"/>
      <c r="AD70" s="872"/>
      <c r="AE70" s="872"/>
      <c r="AF70" s="872">
        <v>1</v>
      </c>
      <c r="AG70" s="872"/>
      <c r="AH70" s="872"/>
      <c r="AI70" s="872"/>
      <c r="AJ70" s="872"/>
      <c r="AK70" s="872" t="s">
        <v>518</v>
      </c>
      <c r="AL70" s="872"/>
      <c r="AM70" s="872"/>
      <c r="AN70" s="872"/>
      <c r="AO70" s="872"/>
      <c r="AP70" s="872" t="s">
        <v>518</v>
      </c>
      <c r="AQ70" s="872"/>
      <c r="AR70" s="872"/>
      <c r="AS70" s="872"/>
      <c r="AT70" s="872"/>
      <c r="AU70" s="872" t="s">
        <v>518</v>
      </c>
      <c r="AV70" s="872"/>
      <c r="AW70" s="872"/>
      <c r="AX70" s="872"/>
      <c r="AY70" s="872"/>
      <c r="AZ70" s="918"/>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c r="A71" s="261">
        <v>4</v>
      </c>
      <c r="B71" s="914" t="s">
        <v>587</v>
      </c>
      <c r="C71" s="915"/>
      <c r="D71" s="915"/>
      <c r="E71" s="915"/>
      <c r="F71" s="915"/>
      <c r="G71" s="915"/>
      <c r="H71" s="915"/>
      <c r="I71" s="915"/>
      <c r="J71" s="915"/>
      <c r="K71" s="915"/>
      <c r="L71" s="915"/>
      <c r="M71" s="915"/>
      <c r="N71" s="915"/>
      <c r="O71" s="915"/>
      <c r="P71" s="916"/>
      <c r="Q71" s="917">
        <v>11887</v>
      </c>
      <c r="R71" s="872"/>
      <c r="S71" s="872"/>
      <c r="T71" s="872"/>
      <c r="U71" s="872"/>
      <c r="V71" s="872">
        <v>11522</v>
      </c>
      <c r="W71" s="872"/>
      <c r="X71" s="872"/>
      <c r="Y71" s="872"/>
      <c r="Z71" s="872"/>
      <c r="AA71" s="872">
        <v>366</v>
      </c>
      <c r="AB71" s="872"/>
      <c r="AC71" s="872"/>
      <c r="AD71" s="872"/>
      <c r="AE71" s="872"/>
      <c r="AF71" s="872">
        <v>366</v>
      </c>
      <c r="AG71" s="872"/>
      <c r="AH71" s="872"/>
      <c r="AI71" s="872"/>
      <c r="AJ71" s="872"/>
      <c r="AK71" s="872" t="s">
        <v>518</v>
      </c>
      <c r="AL71" s="872"/>
      <c r="AM71" s="872"/>
      <c r="AN71" s="872"/>
      <c r="AO71" s="872"/>
      <c r="AP71" s="872" t="s">
        <v>518</v>
      </c>
      <c r="AQ71" s="872"/>
      <c r="AR71" s="872"/>
      <c r="AS71" s="872"/>
      <c r="AT71" s="872"/>
      <c r="AU71" s="872" t="s">
        <v>518</v>
      </c>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c r="A72" s="261">
        <v>5</v>
      </c>
      <c r="B72" s="914" t="s">
        <v>588</v>
      </c>
      <c r="C72" s="915"/>
      <c r="D72" s="915"/>
      <c r="E72" s="915"/>
      <c r="F72" s="915"/>
      <c r="G72" s="915"/>
      <c r="H72" s="915"/>
      <c r="I72" s="915"/>
      <c r="J72" s="915"/>
      <c r="K72" s="915"/>
      <c r="L72" s="915"/>
      <c r="M72" s="915"/>
      <c r="N72" s="915"/>
      <c r="O72" s="915"/>
      <c r="P72" s="916"/>
      <c r="Q72" s="917">
        <v>59</v>
      </c>
      <c r="R72" s="872"/>
      <c r="S72" s="872"/>
      <c r="T72" s="872"/>
      <c r="U72" s="872"/>
      <c r="V72" s="872">
        <v>59</v>
      </c>
      <c r="W72" s="872"/>
      <c r="X72" s="872"/>
      <c r="Y72" s="872"/>
      <c r="Z72" s="872"/>
      <c r="AA72" s="872" t="s">
        <v>518</v>
      </c>
      <c r="AB72" s="872"/>
      <c r="AC72" s="872"/>
      <c r="AD72" s="872"/>
      <c r="AE72" s="872"/>
      <c r="AF72" s="872" t="s">
        <v>518</v>
      </c>
      <c r="AG72" s="872"/>
      <c r="AH72" s="872"/>
      <c r="AI72" s="872"/>
      <c r="AJ72" s="872"/>
      <c r="AK72" s="872" t="s">
        <v>518</v>
      </c>
      <c r="AL72" s="872"/>
      <c r="AM72" s="872"/>
      <c r="AN72" s="872"/>
      <c r="AO72" s="872"/>
      <c r="AP72" s="872" t="s">
        <v>518</v>
      </c>
      <c r="AQ72" s="872"/>
      <c r="AR72" s="872"/>
      <c r="AS72" s="872"/>
      <c r="AT72" s="872"/>
      <c r="AU72" s="872" t="s">
        <v>518</v>
      </c>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c r="A73" s="261">
        <v>6</v>
      </c>
      <c r="B73" s="914" t="s">
        <v>589</v>
      </c>
      <c r="C73" s="915"/>
      <c r="D73" s="915"/>
      <c r="E73" s="915"/>
      <c r="F73" s="915"/>
      <c r="G73" s="915"/>
      <c r="H73" s="915"/>
      <c r="I73" s="915"/>
      <c r="J73" s="915"/>
      <c r="K73" s="915"/>
      <c r="L73" s="915"/>
      <c r="M73" s="915"/>
      <c r="N73" s="915"/>
      <c r="O73" s="915"/>
      <c r="P73" s="916"/>
      <c r="Q73" s="917">
        <v>183</v>
      </c>
      <c r="R73" s="872"/>
      <c r="S73" s="872"/>
      <c r="T73" s="872"/>
      <c r="U73" s="872"/>
      <c r="V73" s="872">
        <v>170</v>
      </c>
      <c r="W73" s="872"/>
      <c r="X73" s="872"/>
      <c r="Y73" s="872"/>
      <c r="Z73" s="872"/>
      <c r="AA73" s="872">
        <v>13</v>
      </c>
      <c r="AB73" s="872"/>
      <c r="AC73" s="872"/>
      <c r="AD73" s="872"/>
      <c r="AE73" s="872"/>
      <c r="AF73" s="872">
        <v>13</v>
      </c>
      <c r="AG73" s="872"/>
      <c r="AH73" s="872"/>
      <c r="AI73" s="872"/>
      <c r="AJ73" s="872"/>
      <c r="AK73" s="872" t="s">
        <v>518</v>
      </c>
      <c r="AL73" s="872"/>
      <c r="AM73" s="872"/>
      <c r="AN73" s="872"/>
      <c r="AO73" s="872"/>
      <c r="AP73" s="872" t="s">
        <v>518</v>
      </c>
      <c r="AQ73" s="872"/>
      <c r="AR73" s="872"/>
      <c r="AS73" s="872"/>
      <c r="AT73" s="872"/>
      <c r="AU73" s="872" t="s">
        <v>518</v>
      </c>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c r="A74" s="261">
        <v>7</v>
      </c>
      <c r="B74" s="914" t="s">
        <v>590</v>
      </c>
      <c r="C74" s="915"/>
      <c r="D74" s="915"/>
      <c r="E74" s="915"/>
      <c r="F74" s="915"/>
      <c r="G74" s="915"/>
      <c r="H74" s="915"/>
      <c r="I74" s="915"/>
      <c r="J74" s="915"/>
      <c r="K74" s="915"/>
      <c r="L74" s="915"/>
      <c r="M74" s="915"/>
      <c r="N74" s="915"/>
      <c r="O74" s="915"/>
      <c r="P74" s="916"/>
      <c r="Q74" s="917">
        <v>35</v>
      </c>
      <c r="R74" s="872"/>
      <c r="S74" s="872"/>
      <c r="T74" s="872"/>
      <c r="U74" s="872"/>
      <c r="V74" s="872">
        <v>32</v>
      </c>
      <c r="W74" s="872"/>
      <c r="X74" s="872"/>
      <c r="Y74" s="872"/>
      <c r="Z74" s="872"/>
      <c r="AA74" s="872">
        <v>3</v>
      </c>
      <c r="AB74" s="872"/>
      <c r="AC74" s="872"/>
      <c r="AD74" s="872"/>
      <c r="AE74" s="872"/>
      <c r="AF74" s="872">
        <v>3</v>
      </c>
      <c r="AG74" s="872"/>
      <c r="AH74" s="872"/>
      <c r="AI74" s="872"/>
      <c r="AJ74" s="872"/>
      <c r="AK74" s="872" t="s">
        <v>518</v>
      </c>
      <c r="AL74" s="872"/>
      <c r="AM74" s="872"/>
      <c r="AN74" s="872"/>
      <c r="AO74" s="872"/>
      <c r="AP74" s="872" t="s">
        <v>518</v>
      </c>
      <c r="AQ74" s="872"/>
      <c r="AR74" s="872"/>
      <c r="AS74" s="872"/>
      <c r="AT74" s="872"/>
      <c r="AU74" s="872" t="s">
        <v>518</v>
      </c>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c r="A75" s="261">
        <v>8</v>
      </c>
      <c r="B75" s="914" t="s">
        <v>591</v>
      </c>
      <c r="C75" s="915"/>
      <c r="D75" s="915"/>
      <c r="E75" s="915"/>
      <c r="F75" s="915"/>
      <c r="G75" s="915"/>
      <c r="H75" s="915"/>
      <c r="I75" s="915"/>
      <c r="J75" s="915"/>
      <c r="K75" s="915"/>
      <c r="L75" s="915"/>
      <c r="M75" s="915"/>
      <c r="N75" s="915"/>
      <c r="O75" s="915"/>
      <c r="P75" s="916"/>
      <c r="Q75" s="920">
        <v>22</v>
      </c>
      <c r="R75" s="921"/>
      <c r="S75" s="921"/>
      <c r="T75" s="921"/>
      <c r="U75" s="871"/>
      <c r="V75" s="922">
        <v>5</v>
      </c>
      <c r="W75" s="921"/>
      <c r="X75" s="921"/>
      <c r="Y75" s="921"/>
      <c r="Z75" s="871"/>
      <c r="AA75" s="922">
        <v>17</v>
      </c>
      <c r="AB75" s="921"/>
      <c r="AC75" s="921"/>
      <c r="AD75" s="921"/>
      <c r="AE75" s="871"/>
      <c r="AF75" s="922">
        <v>17</v>
      </c>
      <c r="AG75" s="921"/>
      <c r="AH75" s="921"/>
      <c r="AI75" s="921"/>
      <c r="AJ75" s="871"/>
      <c r="AK75" s="872" t="s">
        <v>518</v>
      </c>
      <c r="AL75" s="872"/>
      <c r="AM75" s="872"/>
      <c r="AN75" s="872"/>
      <c r="AO75" s="872"/>
      <c r="AP75" s="872" t="s">
        <v>518</v>
      </c>
      <c r="AQ75" s="872"/>
      <c r="AR75" s="872"/>
      <c r="AS75" s="872"/>
      <c r="AT75" s="872"/>
      <c r="AU75" s="872" t="s">
        <v>518</v>
      </c>
      <c r="AV75" s="872"/>
      <c r="AW75" s="872"/>
      <c r="AX75" s="872"/>
      <c r="AY75" s="872"/>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c r="A76" s="261">
        <v>9</v>
      </c>
      <c r="B76" s="914" t="s">
        <v>592</v>
      </c>
      <c r="C76" s="915"/>
      <c r="D76" s="915"/>
      <c r="E76" s="915"/>
      <c r="F76" s="915"/>
      <c r="G76" s="915"/>
      <c r="H76" s="915"/>
      <c r="I76" s="915"/>
      <c r="J76" s="915"/>
      <c r="K76" s="915"/>
      <c r="L76" s="915"/>
      <c r="M76" s="915"/>
      <c r="N76" s="915"/>
      <c r="O76" s="915"/>
      <c r="P76" s="916"/>
      <c r="Q76" s="920">
        <v>25</v>
      </c>
      <c r="R76" s="921"/>
      <c r="S76" s="921"/>
      <c r="T76" s="921"/>
      <c r="U76" s="871"/>
      <c r="V76" s="922">
        <v>33</v>
      </c>
      <c r="W76" s="921"/>
      <c r="X76" s="921"/>
      <c r="Y76" s="921"/>
      <c r="Z76" s="871"/>
      <c r="AA76" s="922">
        <v>-8</v>
      </c>
      <c r="AB76" s="921"/>
      <c r="AC76" s="921"/>
      <c r="AD76" s="921"/>
      <c r="AE76" s="871"/>
      <c r="AF76" s="922">
        <v>-8</v>
      </c>
      <c r="AG76" s="921"/>
      <c r="AH76" s="921"/>
      <c r="AI76" s="921"/>
      <c r="AJ76" s="871"/>
      <c r="AK76" s="872" t="s">
        <v>518</v>
      </c>
      <c r="AL76" s="872"/>
      <c r="AM76" s="872"/>
      <c r="AN76" s="872"/>
      <c r="AO76" s="872"/>
      <c r="AP76" s="872" t="s">
        <v>518</v>
      </c>
      <c r="AQ76" s="872"/>
      <c r="AR76" s="872"/>
      <c r="AS76" s="872"/>
      <c r="AT76" s="872"/>
      <c r="AU76" s="872" t="s">
        <v>518</v>
      </c>
      <c r="AV76" s="872"/>
      <c r="AW76" s="872"/>
      <c r="AX76" s="872"/>
      <c r="AY76" s="872"/>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c r="A77" s="261">
        <v>10</v>
      </c>
      <c r="B77" s="914" t="s">
        <v>593</v>
      </c>
      <c r="C77" s="915"/>
      <c r="D77" s="915"/>
      <c r="E77" s="915"/>
      <c r="F77" s="915"/>
      <c r="G77" s="915"/>
      <c r="H77" s="915"/>
      <c r="I77" s="915"/>
      <c r="J77" s="915"/>
      <c r="K77" s="915"/>
      <c r="L77" s="915"/>
      <c r="M77" s="915"/>
      <c r="N77" s="915"/>
      <c r="O77" s="915"/>
      <c r="P77" s="916"/>
      <c r="Q77" s="920">
        <v>4516</v>
      </c>
      <c r="R77" s="921"/>
      <c r="S77" s="921"/>
      <c r="T77" s="921"/>
      <c r="U77" s="871"/>
      <c r="V77" s="922">
        <v>4078</v>
      </c>
      <c r="W77" s="921"/>
      <c r="X77" s="921"/>
      <c r="Y77" s="921"/>
      <c r="Z77" s="871"/>
      <c r="AA77" s="922">
        <v>438</v>
      </c>
      <c r="AB77" s="921"/>
      <c r="AC77" s="921"/>
      <c r="AD77" s="921"/>
      <c r="AE77" s="871"/>
      <c r="AF77" s="922">
        <v>438</v>
      </c>
      <c r="AG77" s="921"/>
      <c r="AH77" s="921"/>
      <c r="AI77" s="921"/>
      <c r="AJ77" s="871"/>
      <c r="AK77" s="872" t="s">
        <v>518</v>
      </c>
      <c r="AL77" s="872"/>
      <c r="AM77" s="872"/>
      <c r="AN77" s="872"/>
      <c r="AO77" s="872"/>
      <c r="AP77" s="922">
        <v>2426</v>
      </c>
      <c r="AQ77" s="921"/>
      <c r="AR77" s="921"/>
      <c r="AS77" s="921"/>
      <c r="AT77" s="871"/>
      <c r="AU77" s="922">
        <v>59</v>
      </c>
      <c r="AV77" s="921"/>
      <c r="AW77" s="921"/>
      <c r="AX77" s="921"/>
      <c r="AY77" s="871"/>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c r="A78" s="261">
        <v>11</v>
      </c>
      <c r="B78" s="914" t="s">
        <v>594</v>
      </c>
      <c r="C78" s="915"/>
      <c r="D78" s="915"/>
      <c r="E78" s="915"/>
      <c r="F78" s="915"/>
      <c r="G78" s="915"/>
      <c r="H78" s="915"/>
      <c r="I78" s="915"/>
      <c r="J78" s="915"/>
      <c r="K78" s="915"/>
      <c r="L78" s="915"/>
      <c r="M78" s="915"/>
      <c r="N78" s="915"/>
      <c r="O78" s="915"/>
      <c r="P78" s="916"/>
      <c r="Q78" s="917">
        <v>2384</v>
      </c>
      <c r="R78" s="872"/>
      <c r="S78" s="872"/>
      <c r="T78" s="872"/>
      <c r="U78" s="872"/>
      <c r="V78" s="872">
        <v>2231</v>
      </c>
      <c r="W78" s="872"/>
      <c r="X78" s="872"/>
      <c r="Y78" s="872"/>
      <c r="Z78" s="872"/>
      <c r="AA78" s="872">
        <v>153</v>
      </c>
      <c r="AB78" s="872"/>
      <c r="AC78" s="872"/>
      <c r="AD78" s="872"/>
      <c r="AE78" s="872"/>
      <c r="AF78" s="872">
        <v>153</v>
      </c>
      <c r="AG78" s="872"/>
      <c r="AH78" s="872"/>
      <c r="AI78" s="872"/>
      <c r="AJ78" s="872"/>
      <c r="AK78" s="872" t="s">
        <v>518</v>
      </c>
      <c r="AL78" s="872"/>
      <c r="AM78" s="872"/>
      <c r="AN78" s="872"/>
      <c r="AO78" s="872"/>
      <c r="AP78" s="872">
        <v>1037</v>
      </c>
      <c r="AQ78" s="872"/>
      <c r="AR78" s="872"/>
      <c r="AS78" s="872"/>
      <c r="AT78" s="872"/>
      <c r="AU78" s="872">
        <v>133</v>
      </c>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c r="A79" s="261">
        <v>12</v>
      </c>
      <c r="B79" s="914" t="s">
        <v>595</v>
      </c>
      <c r="C79" s="915"/>
      <c r="D79" s="915"/>
      <c r="E79" s="915"/>
      <c r="F79" s="915"/>
      <c r="G79" s="915"/>
      <c r="H79" s="915"/>
      <c r="I79" s="915"/>
      <c r="J79" s="915"/>
      <c r="K79" s="915"/>
      <c r="L79" s="915"/>
      <c r="M79" s="915"/>
      <c r="N79" s="915"/>
      <c r="O79" s="915"/>
      <c r="P79" s="916"/>
      <c r="Q79" s="917">
        <v>291</v>
      </c>
      <c r="R79" s="872"/>
      <c r="S79" s="872"/>
      <c r="T79" s="872"/>
      <c r="U79" s="872"/>
      <c r="V79" s="872">
        <v>277</v>
      </c>
      <c r="W79" s="872"/>
      <c r="X79" s="872"/>
      <c r="Y79" s="872"/>
      <c r="Z79" s="872"/>
      <c r="AA79" s="872">
        <v>13</v>
      </c>
      <c r="AB79" s="872"/>
      <c r="AC79" s="872"/>
      <c r="AD79" s="872"/>
      <c r="AE79" s="872"/>
      <c r="AF79" s="872">
        <v>13</v>
      </c>
      <c r="AG79" s="872"/>
      <c r="AH79" s="872"/>
      <c r="AI79" s="872"/>
      <c r="AJ79" s="872"/>
      <c r="AK79" s="872">
        <v>90</v>
      </c>
      <c r="AL79" s="872"/>
      <c r="AM79" s="872"/>
      <c r="AN79" s="872"/>
      <c r="AO79" s="872"/>
      <c r="AP79" s="872" t="s">
        <v>518</v>
      </c>
      <c r="AQ79" s="872"/>
      <c r="AR79" s="872"/>
      <c r="AS79" s="872"/>
      <c r="AT79" s="872"/>
      <c r="AU79" s="872" t="s">
        <v>518</v>
      </c>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c r="A80" s="261">
        <v>13</v>
      </c>
      <c r="B80" s="914" t="s">
        <v>596</v>
      </c>
      <c r="C80" s="915"/>
      <c r="D80" s="915"/>
      <c r="E80" s="915"/>
      <c r="F80" s="915"/>
      <c r="G80" s="915"/>
      <c r="H80" s="915"/>
      <c r="I80" s="915"/>
      <c r="J80" s="915"/>
      <c r="K80" s="915"/>
      <c r="L80" s="915"/>
      <c r="M80" s="915"/>
      <c r="N80" s="915"/>
      <c r="O80" s="915"/>
      <c r="P80" s="916"/>
      <c r="Q80" s="917">
        <v>66</v>
      </c>
      <c r="R80" s="872"/>
      <c r="S80" s="872"/>
      <c r="T80" s="872"/>
      <c r="U80" s="872"/>
      <c r="V80" s="872">
        <v>66</v>
      </c>
      <c r="W80" s="872"/>
      <c r="X80" s="872"/>
      <c r="Y80" s="872"/>
      <c r="Z80" s="872"/>
      <c r="AA80" s="872" t="s">
        <v>518</v>
      </c>
      <c r="AB80" s="872"/>
      <c r="AC80" s="872"/>
      <c r="AD80" s="872"/>
      <c r="AE80" s="872"/>
      <c r="AF80" s="872" t="s">
        <v>518</v>
      </c>
      <c r="AG80" s="872"/>
      <c r="AH80" s="872"/>
      <c r="AI80" s="872"/>
      <c r="AJ80" s="872"/>
      <c r="AK80" s="872" t="s">
        <v>518</v>
      </c>
      <c r="AL80" s="872"/>
      <c r="AM80" s="872"/>
      <c r="AN80" s="872"/>
      <c r="AO80" s="872"/>
      <c r="AP80" s="872" t="s">
        <v>518</v>
      </c>
      <c r="AQ80" s="872"/>
      <c r="AR80" s="872"/>
      <c r="AS80" s="872"/>
      <c r="AT80" s="872"/>
      <c r="AU80" s="872" t="s">
        <v>518</v>
      </c>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c r="A81" s="261">
        <v>14</v>
      </c>
      <c r="B81" s="914" t="s">
        <v>597</v>
      </c>
      <c r="C81" s="915"/>
      <c r="D81" s="915"/>
      <c r="E81" s="915"/>
      <c r="F81" s="915"/>
      <c r="G81" s="915"/>
      <c r="H81" s="915"/>
      <c r="I81" s="915"/>
      <c r="J81" s="915"/>
      <c r="K81" s="915"/>
      <c r="L81" s="915"/>
      <c r="M81" s="915"/>
      <c r="N81" s="915"/>
      <c r="O81" s="915"/>
      <c r="P81" s="916"/>
      <c r="Q81" s="917">
        <v>985</v>
      </c>
      <c r="R81" s="872"/>
      <c r="S81" s="872"/>
      <c r="T81" s="872"/>
      <c r="U81" s="872"/>
      <c r="V81" s="872">
        <v>954</v>
      </c>
      <c r="W81" s="872"/>
      <c r="X81" s="872"/>
      <c r="Y81" s="872"/>
      <c r="Z81" s="872"/>
      <c r="AA81" s="872">
        <v>31</v>
      </c>
      <c r="AB81" s="872"/>
      <c r="AC81" s="872"/>
      <c r="AD81" s="872"/>
      <c r="AE81" s="872"/>
      <c r="AF81" s="872">
        <v>31</v>
      </c>
      <c r="AG81" s="872"/>
      <c r="AH81" s="872"/>
      <c r="AI81" s="872"/>
      <c r="AJ81" s="872"/>
      <c r="AK81" s="872" t="s">
        <v>518</v>
      </c>
      <c r="AL81" s="872"/>
      <c r="AM81" s="872"/>
      <c r="AN81" s="872"/>
      <c r="AO81" s="872"/>
      <c r="AP81" s="872" t="s">
        <v>518</v>
      </c>
      <c r="AQ81" s="872"/>
      <c r="AR81" s="872"/>
      <c r="AS81" s="872"/>
      <c r="AT81" s="872"/>
      <c r="AU81" s="872" t="s">
        <v>518</v>
      </c>
      <c r="AV81" s="872"/>
      <c r="AW81" s="872"/>
      <c r="AX81" s="872"/>
      <c r="AY81" s="872"/>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c r="A82" s="261">
        <v>15</v>
      </c>
      <c r="B82" s="914" t="s">
        <v>598</v>
      </c>
      <c r="C82" s="915"/>
      <c r="D82" s="915"/>
      <c r="E82" s="915"/>
      <c r="F82" s="915"/>
      <c r="G82" s="915"/>
      <c r="H82" s="915"/>
      <c r="I82" s="915"/>
      <c r="J82" s="915"/>
      <c r="K82" s="915"/>
      <c r="L82" s="915"/>
      <c r="M82" s="915"/>
      <c r="N82" s="915"/>
      <c r="O82" s="915"/>
      <c r="P82" s="916"/>
      <c r="Q82" s="917">
        <v>70107</v>
      </c>
      <c r="R82" s="872"/>
      <c r="S82" s="872"/>
      <c r="T82" s="872"/>
      <c r="U82" s="872"/>
      <c r="V82" s="872">
        <v>67173</v>
      </c>
      <c r="W82" s="872"/>
      <c r="X82" s="872"/>
      <c r="Y82" s="872"/>
      <c r="Z82" s="872"/>
      <c r="AA82" s="872" t="s">
        <v>518</v>
      </c>
      <c r="AB82" s="872"/>
      <c r="AC82" s="872"/>
      <c r="AD82" s="872"/>
      <c r="AE82" s="872"/>
      <c r="AF82" s="872">
        <v>2934</v>
      </c>
      <c r="AG82" s="872"/>
      <c r="AH82" s="872"/>
      <c r="AI82" s="872"/>
      <c r="AJ82" s="872"/>
      <c r="AK82" s="872">
        <v>169</v>
      </c>
      <c r="AL82" s="872"/>
      <c r="AM82" s="872"/>
      <c r="AN82" s="872"/>
      <c r="AO82" s="872"/>
      <c r="AP82" s="872" t="s">
        <v>518</v>
      </c>
      <c r="AQ82" s="872"/>
      <c r="AR82" s="872"/>
      <c r="AS82" s="872"/>
      <c r="AT82" s="872"/>
      <c r="AU82" s="872" t="s">
        <v>518</v>
      </c>
      <c r="AV82" s="872"/>
      <c r="AW82" s="872"/>
      <c r="AX82" s="872"/>
      <c r="AY82" s="872"/>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c r="A83" s="261">
        <v>16</v>
      </c>
      <c r="B83" s="914" t="s">
        <v>599</v>
      </c>
      <c r="C83" s="915"/>
      <c r="D83" s="915"/>
      <c r="E83" s="915"/>
      <c r="F83" s="915"/>
      <c r="G83" s="915"/>
      <c r="H83" s="915"/>
      <c r="I83" s="915"/>
      <c r="J83" s="915"/>
      <c r="K83" s="915"/>
      <c r="L83" s="915"/>
      <c r="M83" s="915"/>
      <c r="N83" s="915"/>
      <c r="O83" s="915"/>
      <c r="P83" s="916"/>
      <c r="Q83" s="917">
        <v>244</v>
      </c>
      <c r="R83" s="872"/>
      <c r="S83" s="872"/>
      <c r="T83" s="872"/>
      <c r="U83" s="872"/>
      <c r="V83" s="872">
        <v>231</v>
      </c>
      <c r="W83" s="872"/>
      <c r="X83" s="872"/>
      <c r="Y83" s="872"/>
      <c r="Z83" s="872"/>
      <c r="AA83" s="872">
        <v>13</v>
      </c>
      <c r="AB83" s="872"/>
      <c r="AC83" s="872"/>
      <c r="AD83" s="872"/>
      <c r="AE83" s="872"/>
      <c r="AF83" s="872">
        <v>13</v>
      </c>
      <c r="AG83" s="872"/>
      <c r="AH83" s="872"/>
      <c r="AI83" s="872"/>
      <c r="AJ83" s="872"/>
      <c r="AK83" s="872">
        <v>36</v>
      </c>
      <c r="AL83" s="872"/>
      <c r="AM83" s="872"/>
      <c r="AN83" s="872"/>
      <c r="AO83" s="872"/>
      <c r="AP83" s="872" t="s">
        <v>518</v>
      </c>
      <c r="AQ83" s="872"/>
      <c r="AR83" s="872"/>
      <c r="AS83" s="872"/>
      <c r="AT83" s="872"/>
      <c r="AU83" s="872" t="s">
        <v>518</v>
      </c>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c r="A84" s="261">
        <v>17</v>
      </c>
      <c r="B84" s="914" t="s">
        <v>600</v>
      </c>
      <c r="C84" s="915"/>
      <c r="D84" s="915"/>
      <c r="E84" s="915"/>
      <c r="F84" s="915"/>
      <c r="G84" s="915"/>
      <c r="H84" s="915"/>
      <c r="I84" s="915"/>
      <c r="J84" s="915"/>
      <c r="K84" s="915"/>
      <c r="L84" s="915"/>
      <c r="M84" s="915"/>
      <c r="N84" s="915"/>
      <c r="O84" s="915"/>
      <c r="P84" s="916"/>
      <c r="Q84" s="917">
        <v>767604</v>
      </c>
      <c r="R84" s="872"/>
      <c r="S84" s="872"/>
      <c r="T84" s="872"/>
      <c r="U84" s="872"/>
      <c r="V84" s="872">
        <v>751444</v>
      </c>
      <c r="W84" s="872"/>
      <c r="X84" s="872"/>
      <c r="Y84" s="872"/>
      <c r="Z84" s="872"/>
      <c r="AA84" s="872">
        <v>16160</v>
      </c>
      <c r="AB84" s="872"/>
      <c r="AC84" s="872"/>
      <c r="AD84" s="872"/>
      <c r="AE84" s="872"/>
      <c r="AF84" s="872">
        <v>16160</v>
      </c>
      <c r="AG84" s="872"/>
      <c r="AH84" s="872"/>
      <c r="AI84" s="872"/>
      <c r="AJ84" s="872"/>
      <c r="AK84" s="872" t="s">
        <v>518</v>
      </c>
      <c r="AL84" s="872"/>
      <c r="AM84" s="872"/>
      <c r="AN84" s="872"/>
      <c r="AO84" s="872"/>
      <c r="AP84" s="872" t="s">
        <v>518</v>
      </c>
      <c r="AQ84" s="872"/>
      <c r="AR84" s="872"/>
      <c r="AS84" s="872"/>
      <c r="AT84" s="872"/>
      <c r="AU84" s="872" t="s">
        <v>518</v>
      </c>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c r="A85" s="261">
        <v>18</v>
      </c>
      <c r="B85" s="914" t="s">
        <v>601</v>
      </c>
      <c r="C85" s="915"/>
      <c r="D85" s="915"/>
      <c r="E85" s="915"/>
      <c r="F85" s="915"/>
      <c r="G85" s="915"/>
      <c r="H85" s="915"/>
      <c r="I85" s="915"/>
      <c r="J85" s="915"/>
      <c r="K85" s="915"/>
      <c r="L85" s="915"/>
      <c r="M85" s="915"/>
      <c r="N85" s="915"/>
      <c r="O85" s="915"/>
      <c r="P85" s="916"/>
      <c r="Q85" s="917">
        <v>541</v>
      </c>
      <c r="R85" s="872"/>
      <c r="S85" s="872"/>
      <c r="T85" s="872"/>
      <c r="U85" s="872"/>
      <c r="V85" s="872">
        <v>507</v>
      </c>
      <c r="W85" s="872"/>
      <c r="X85" s="872"/>
      <c r="Y85" s="872"/>
      <c r="Z85" s="872"/>
      <c r="AA85" s="872">
        <v>34</v>
      </c>
      <c r="AB85" s="872"/>
      <c r="AC85" s="872"/>
      <c r="AD85" s="872"/>
      <c r="AE85" s="872"/>
      <c r="AF85" s="872">
        <v>1357</v>
      </c>
      <c r="AG85" s="872"/>
      <c r="AH85" s="872"/>
      <c r="AI85" s="872"/>
      <c r="AJ85" s="872"/>
      <c r="AK85" s="872" t="s">
        <v>518</v>
      </c>
      <c r="AL85" s="872"/>
      <c r="AM85" s="872"/>
      <c r="AN85" s="872"/>
      <c r="AO85" s="872"/>
      <c r="AP85" s="872">
        <v>2221</v>
      </c>
      <c r="AQ85" s="872"/>
      <c r="AR85" s="872"/>
      <c r="AS85" s="872"/>
      <c r="AT85" s="872"/>
      <c r="AU85" s="872" t="s">
        <v>518</v>
      </c>
      <c r="AV85" s="872"/>
      <c r="AW85" s="872"/>
      <c r="AX85" s="872"/>
      <c r="AY85" s="872"/>
      <c r="AZ85" s="923" t="s">
        <v>604</v>
      </c>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c r="A86" s="261">
        <v>19</v>
      </c>
      <c r="B86" s="914" t="s">
        <v>602</v>
      </c>
      <c r="C86" s="915"/>
      <c r="D86" s="915"/>
      <c r="E86" s="915"/>
      <c r="F86" s="915"/>
      <c r="G86" s="915"/>
      <c r="H86" s="915"/>
      <c r="I86" s="915"/>
      <c r="J86" s="915"/>
      <c r="K86" s="915"/>
      <c r="L86" s="915"/>
      <c r="M86" s="915"/>
      <c r="N86" s="915"/>
      <c r="O86" s="915"/>
      <c r="P86" s="916"/>
      <c r="Q86" s="917">
        <v>3830</v>
      </c>
      <c r="R86" s="872"/>
      <c r="S86" s="872"/>
      <c r="T86" s="872"/>
      <c r="U86" s="872"/>
      <c r="V86" s="872">
        <v>3387</v>
      </c>
      <c r="W86" s="872"/>
      <c r="X86" s="872"/>
      <c r="Y86" s="872"/>
      <c r="Z86" s="872"/>
      <c r="AA86" s="872">
        <v>444</v>
      </c>
      <c r="AB86" s="872"/>
      <c r="AC86" s="872"/>
      <c r="AD86" s="872"/>
      <c r="AE86" s="872"/>
      <c r="AF86" s="872">
        <v>2211</v>
      </c>
      <c r="AG86" s="872"/>
      <c r="AH86" s="872"/>
      <c r="AI86" s="872"/>
      <c r="AJ86" s="872"/>
      <c r="AK86" s="872" t="s">
        <v>518</v>
      </c>
      <c r="AL86" s="872"/>
      <c r="AM86" s="872"/>
      <c r="AN86" s="872"/>
      <c r="AO86" s="872"/>
      <c r="AP86" s="872">
        <v>8226</v>
      </c>
      <c r="AQ86" s="872"/>
      <c r="AR86" s="872"/>
      <c r="AS86" s="872"/>
      <c r="AT86" s="872"/>
      <c r="AU86" s="872" t="s">
        <v>518</v>
      </c>
      <c r="AV86" s="872"/>
      <c r="AW86" s="872"/>
      <c r="AX86" s="872"/>
      <c r="AY86" s="872"/>
      <c r="AZ86" s="923" t="s">
        <v>604</v>
      </c>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c r="A87" s="269">
        <v>20</v>
      </c>
      <c r="B87" s="924" t="s">
        <v>603</v>
      </c>
      <c r="C87" s="925"/>
      <c r="D87" s="925"/>
      <c r="E87" s="925"/>
      <c r="F87" s="925"/>
      <c r="G87" s="925"/>
      <c r="H87" s="925"/>
      <c r="I87" s="925"/>
      <c r="J87" s="925"/>
      <c r="K87" s="925"/>
      <c r="L87" s="925"/>
      <c r="M87" s="925"/>
      <c r="N87" s="925"/>
      <c r="O87" s="925"/>
      <c r="P87" s="926"/>
      <c r="Q87" s="927">
        <v>1531</v>
      </c>
      <c r="R87" s="928"/>
      <c r="S87" s="928"/>
      <c r="T87" s="928"/>
      <c r="U87" s="928"/>
      <c r="V87" s="928">
        <v>1323</v>
      </c>
      <c r="W87" s="928"/>
      <c r="X87" s="928"/>
      <c r="Y87" s="928"/>
      <c r="Z87" s="928"/>
      <c r="AA87" s="928">
        <v>208</v>
      </c>
      <c r="AB87" s="928"/>
      <c r="AC87" s="928"/>
      <c r="AD87" s="928"/>
      <c r="AE87" s="928"/>
      <c r="AF87" s="928">
        <v>1996</v>
      </c>
      <c r="AG87" s="928"/>
      <c r="AH87" s="928"/>
      <c r="AI87" s="928"/>
      <c r="AJ87" s="928"/>
      <c r="AK87" s="872" t="s">
        <v>518</v>
      </c>
      <c r="AL87" s="872"/>
      <c r="AM87" s="872"/>
      <c r="AN87" s="872"/>
      <c r="AO87" s="872"/>
      <c r="AP87" s="928">
        <v>243</v>
      </c>
      <c r="AQ87" s="928"/>
      <c r="AR87" s="928"/>
      <c r="AS87" s="928"/>
      <c r="AT87" s="928"/>
      <c r="AU87" s="928" t="s">
        <v>518</v>
      </c>
      <c r="AV87" s="928"/>
      <c r="AW87" s="928"/>
      <c r="AX87" s="928"/>
      <c r="AY87" s="928"/>
      <c r="AZ87" s="929" t="s">
        <v>605</v>
      </c>
      <c r="BA87" s="929"/>
      <c r="BB87" s="929"/>
      <c r="BC87" s="929"/>
      <c r="BD87" s="930"/>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c r="A88" s="264" t="s">
        <v>392</v>
      </c>
      <c r="B88" s="832" t="s">
        <v>419</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25816</v>
      </c>
      <c r="AG88" s="883"/>
      <c r="AH88" s="883"/>
      <c r="AI88" s="883"/>
      <c r="AJ88" s="883"/>
      <c r="AK88" s="880"/>
      <c r="AL88" s="880"/>
      <c r="AM88" s="880"/>
      <c r="AN88" s="880"/>
      <c r="AO88" s="880"/>
      <c r="AP88" s="883">
        <v>14153</v>
      </c>
      <c r="AQ88" s="883"/>
      <c r="AR88" s="883"/>
      <c r="AS88" s="883"/>
      <c r="AT88" s="883"/>
      <c r="AU88" s="883">
        <v>192</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14</v>
      </c>
      <c r="CS102" s="891"/>
      <c r="CT102" s="891"/>
      <c r="CU102" s="891"/>
      <c r="CV102" s="935"/>
      <c r="CW102" s="934" t="s">
        <v>612</v>
      </c>
      <c r="CX102" s="891"/>
      <c r="CY102" s="891"/>
      <c r="CZ102" s="891"/>
      <c r="DA102" s="935"/>
      <c r="DB102" s="934">
        <v>71</v>
      </c>
      <c r="DC102" s="891"/>
      <c r="DD102" s="891"/>
      <c r="DE102" s="891"/>
      <c r="DF102" s="935"/>
      <c r="DG102" s="934" t="s">
        <v>612</v>
      </c>
      <c r="DH102" s="891"/>
      <c r="DI102" s="891"/>
      <c r="DJ102" s="891"/>
      <c r="DK102" s="935"/>
      <c r="DL102" s="934" t="s">
        <v>613</v>
      </c>
      <c r="DM102" s="891"/>
      <c r="DN102" s="891"/>
      <c r="DO102" s="891"/>
      <c r="DP102" s="935"/>
      <c r="DQ102" s="934" t="s">
        <v>612</v>
      </c>
      <c r="DR102" s="891"/>
      <c r="DS102" s="891"/>
      <c r="DT102" s="891"/>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310</v>
      </c>
      <c r="AG109" s="937"/>
      <c r="AH109" s="937"/>
      <c r="AI109" s="937"/>
      <c r="AJ109" s="938"/>
      <c r="AK109" s="936" t="s">
        <v>309</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310</v>
      </c>
      <c r="BW109" s="937"/>
      <c r="BX109" s="937"/>
      <c r="BY109" s="937"/>
      <c r="BZ109" s="938"/>
      <c r="CA109" s="936" t="s">
        <v>309</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310</v>
      </c>
      <c r="DM109" s="937"/>
      <c r="DN109" s="937"/>
      <c r="DO109" s="937"/>
      <c r="DP109" s="938"/>
      <c r="DQ109" s="936" t="s">
        <v>309</v>
      </c>
      <c r="DR109" s="937"/>
      <c r="DS109" s="937"/>
      <c r="DT109" s="937"/>
      <c r="DU109" s="938"/>
      <c r="DV109" s="936" t="s">
        <v>429</v>
      </c>
      <c r="DW109" s="937"/>
      <c r="DX109" s="937"/>
      <c r="DY109" s="937"/>
      <c r="DZ109" s="939"/>
    </row>
    <row r="110" spans="1:131" s="246" customFormat="1" ht="26.25" customHeight="1">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430968</v>
      </c>
      <c r="AB110" s="944"/>
      <c r="AC110" s="944"/>
      <c r="AD110" s="944"/>
      <c r="AE110" s="945"/>
      <c r="AF110" s="946">
        <v>433947</v>
      </c>
      <c r="AG110" s="944"/>
      <c r="AH110" s="944"/>
      <c r="AI110" s="944"/>
      <c r="AJ110" s="945"/>
      <c r="AK110" s="946">
        <v>443124</v>
      </c>
      <c r="AL110" s="944"/>
      <c r="AM110" s="944"/>
      <c r="AN110" s="944"/>
      <c r="AO110" s="945"/>
      <c r="AP110" s="947">
        <v>14</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5055799</v>
      </c>
      <c r="BR110" s="979"/>
      <c r="BS110" s="979"/>
      <c r="BT110" s="979"/>
      <c r="BU110" s="979"/>
      <c r="BV110" s="979">
        <v>4926396</v>
      </c>
      <c r="BW110" s="979"/>
      <c r="BX110" s="979"/>
      <c r="BY110" s="979"/>
      <c r="BZ110" s="979"/>
      <c r="CA110" s="979">
        <v>4806718</v>
      </c>
      <c r="CB110" s="979"/>
      <c r="CC110" s="979"/>
      <c r="CD110" s="979"/>
      <c r="CE110" s="979"/>
      <c r="CF110" s="993">
        <v>151.9</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179</v>
      </c>
      <c r="DH110" s="979"/>
      <c r="DI110" s="979"/>
      <c r="DJ110" s="979"/>
      <c r="DK110" s="979"/>
      <c r="DL110" s="979" t="s">
        <v>394</v>
      </c>
      <c r="DM110" s="979"/>
      <c r="DN110" s="979"/>
      <c r="DO110" s="979"/>
      <c r="DP110" s="979"/>
      <c r="DQ110" s="979" t="s">
        <v>394</v>
      </c>
      <c r="DR110" s="979"/>
      <c r="DS110" s="979"/>
      <c r="DT110" s="979"/>
      <c r="DU110" s="979"/>
      <c r="DV110" s="980" t="s">
        <v>408</v>
      </c>
      <c r="DW110" s="980"/>
      <c r="DX110" s="980"/>
      <c r="DY110" s="980"/>
      <c r="DZ110" s="981"/>
    </row>
    <row r="111" spans="1:131" s="246" customFormat="1" ht="26.25" customHeight="1">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436</v>
      </c>
      <c r="AB111" s="986"/>
      <c r="AC111" s="986"/>
      <c r="AD111" s="986"/>
      <c r="AE111" s="987"/>
      <c r="AF111" s="988" t="s">
        <v>408</v>
      </c>
      <c r="AG111" s="986"/>
      <c r="AH111" s="986"/>
      <c r="AI111" s="986"/>
      <c r="AJ111" s="987"/>
      <c r="AK111" s="988" t="s">
        <v>394</v>
      </c>
      <c r="AL111" s="986"/>
      <c r="AM111" s="986"/>
      <c r="AN111" s="986"/>
      <c r="AO111" s="987"/>
      <c r="AP111" s="989" t="s">
        <v>394</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v>108439</v>
      </c>
      <c r="BR111" s="972"/>
      <c r="BS111" s="972"/>
      <c r="BT111" s="972"/>
      <c r="BU111" s="972"/>
      <c r="BV111" s="972">
        <v>68510</v>
      </c>
      <c r="BW111" s="972"/>
      <c r="BX111" s="972"/>
      <c r="BY111" s="972"/>
      <c r="BZ111" s="972"/>
      <c r="CA111" s="972">
        <v>65169</v>
      </c>
      <c r="CB111" s="972"/>
      <c r="CC111" s="972"/>
      <c r="CD111" s="972"/>
      <c r="CE111" s="972"/>
      <c r="CF111" s="966">
        <v>2.1</v>
      </c>
      <c r="CG111" s="967"/>
      <c r="CH111" s="967"/>
      <c r="CI111" s="967"/>
      <c r="CJ111" s="967"/>
      <c r="CK111" s="997"/>
      <c r="CL111" s="998"/>
      <c r="CM111" s="968" t="s">
        <v>438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394</v>
      </c>
      <c r="DH111" s="972"/>
      <c r="DI111" s="972"/>
      <c r="DJ111" s="972"/>
      <c r="DK111" s="972"/>
      <c r="DL111" s="972" t="s">
        <v>394</v>
      </c>
      <c r="DM111" s="972"/>
      <c r="DN111" s="972"/>
      <c r="DO111" s="972"/>
      <c r="DP111" s="972"/>
      <c r="DQ111" s="972" t="s">
        <v>179</v>
      </c>
      <c r="DR111" s="972"/>
      <c r="DS111" s="972"/>
      <c r="DT111" s="972"/>
      <c r="DU111" s="972"/>
      <c r="DV111" s="973" t="s">
        <v>179</v>
      </c>
      <c r="DW111" s="973"/>
      <c r="DX111" s="973"/>
      <c r="DY111" s="973"/>
      <c r="DZ111" s="974"/>
    </row>
    <row r="112" spans="1:131" s="246" customFormat="1" ht="26.25" customHeight="1">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394</v>
      </c>
      <c r="AB112" s="1011"/>
      <c r="AC112" s="1011"/>
      <c r="AD112" s="1011"/>
      <c r="AE112" s="1012"/>
      <c r="AF112" s="1013" t="s">
        <v>179</v>
      </c>
      <c r="AG112" s="1011"/>
      <c r="AH112" s="1011"/>
      <c r="AI112" s="1011"/>
      <c r="AJ112" s="1012"/>
      <c r="AK112" s="1013" t="s">
        <v>179</v>
      </c>
      <c r="AL112" s="1011"/>
      <c r="AM112" s="1011"/>
      <c r="AN112" s="1011"/>
      <c r="AO112" s="1012"/>
      <c r="AP112" s="1014" t="s">
        <v>394</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4135065</v>
      </c>
      <c r="BR112" s="972"/>
      <c r="BS112" s="972"/>
      <c r="BT112" s="972"/>
      <c r="BU112" s="972"/>
      <c r="BV112" s="972">
        <v>3737007</v>
      </c>
      <c r="BW112" s="972"/>
      <c r="BX112" s="972"/>
      <c r="BY112" s="972"/>
      <c r="BZ112" s="972"/>
      <c r="CA112" s="972">
        <v>3486252</v>
      </c>
      <c r="CB112" s="972"/>
      <c r="CC112" s="972"/>
      <c r="CD112" s="972"/>
      <c r="CE112" s="972"/>
      <c r="CF112" s="966">
        <v>110.2</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179</v>
      </c>
      <c r="DH112" s="972"/>
      <c r="DI112" s="972"/>
      <c r="DJ112" s="972"/>
      <c r="DK112" s="972"/>
      <c r="DL112" s="972" t="s">
        <v>394</v>
      </c>
      <c r="DM112" s="972"/>
      <c r="DN112" s="972"/>
      <c r="DO112" s="972"/>
      <c r="DP112" s="972"/>
      <c r="DQ112" s="972" t="s">
        <v>179</v>
      </c>
      <c r="DR112" s="972"/>
      <c r="DS112" s="972"/>
      <c r="DT112" s="972"/>
      <c r="DU112" s="972"/>
      <c r="DV112" s="973" t="s">
        <v>179</v>
      </c>
      <c r="DW112" s="973"/>
      <c r="DX112" s="973"/>
      <c r="DY112" s="973"/>
      <c r="DZ112" s="974"/>
    </row>
    <row r="113" spans="1:130" s="246" customFormat="1" ht="26.25" customHeight="1">
      <c r="A113" s="1006"/>
      <c r="B113" s="1007"/>
      <c r="C113" s="1002" t="s">
        <v>443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347552</v>
      </c>
      <c r="AB113" s="986"/>
      <c r="AC113" s="986"/>
      <c r="AD113" s="986"/>
      <c r="AE113" s="987"/>
      <c r="AF113" s="988">
        <v>315206</v>
      </c>
      <c r="AG113" s="986"/>
      <c r="AH113" s="986"/>
      <c r="AI113" s="986"/>
      <c r="AJ113" s="987"/>
      <c r="AK113" s="988">
        <v>355005</v>
      </c>
      <c r="AL113" s="986"/>
      <c r="AM113" s="986"/>
      <c r="AN113" s="986"/>
      <c r="AO113" s="987"/>
      <c r="AP113" s="989">
        <v>11.2</v>
      </c>
      <c r="AQ113" s="990"/>
      <c r="AR113" s="990"/>
      <c r="AS113" s="990"/>
      <c r="AT113" s="991"/>
      <c r="AU113" s="952"/>
      <c r="AV113" s="953"/>
      <c r="AW113" s="953"/>
      <c r="AX113" s="953"/>
      <c r="AY113" s="953"/>
      <c r="AZ113" s="1001" t="s">
        <v>444</v>
      </c>
      <c r="BA113" s="1002"/>
      <c r="BB113" s="1002"/>
      <c r="BC113" s="1002"/>
      <c r="BD113" s="1002"/>
      <c r="BE113" s="1002"/>
      <c r="BF113" s="1002"/>
      <c r="BG113" s="1002"/>
      <c r="BH113" s="1002"/>
      <c r="BI113" s="1002"/>
      <c r="BJ113" s="1002"/>
      <c r="BK113" s="1002"/>
      <c r="BL113" s="1002"/>
      <c r="BM113" s="1002"/>
      <c r="BN113" s="1002"/>
      <c r="BO113" s="1002"/>
      <c r="BP113" s="1003"/>
      <c r="BQ113" s="971">
        <v>125873</v>
      </c>
      <c r="BR113" s="972"/>
      <c r="BS113" s="972"/>
      <c r="BT113" s="972"/>
      <c r="BU113" s="972"/>
      <c r="BV113" s="972">
        <v>117884</v>
      </c>
      <c r="BW113" s="972"/>
      <c r="BX113" s="972"/>
      <c r="BY113" s="972"/>
      <c r="BZ113" s="972"/>
      <c r="CA113" s="972">
        <v>192424</v>
      </c>
      <c r="CB113" s="972"/>
      <c r="CC113" s="972"/>
      <c r="CD113" s="972"/>
      <c r="CE113" s="972"/>
      <c r="CF113" s="966">
        <v>6.1</v>
      </c>
      <c r="CG113" s="967"/>
      <c r="CH113" s="967"/>
      <c r="CI113" s="967"/>
      <c r="CJ113" s="967"/>
      <c r="CK113" s="997"/>
      <c r="CL113" s="998"/>
      <c r="CM113" s="968" t="s">
        <v>445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108439</v>
      </c>
      <c r="DH113" s="1011"/>
      <c r="DI113" s="1011"/>
      <c r="DJ113" s="1011"/>
      <c r="DK113" s="1012"/>
      <c r="DL113" s="1013">
        <v>68510</v>
      </c>
      <c r="DM113" s="1011"/>
      <c r="DN113" s="1011"/>
      <c r="DO113" s="1011"/>
      <c r="DP113" s="1012"/>
      <c r="DQ113" s="1013">
        <v>65169</v>
      </c>
      <c r="DR113" s="1011"/>
      <c r="DS113" s="1011"/>
      <c r="DT113" s="1011"/>
      <c r="DU113" s="1012"/>
      <c r="DV113" s="1014">
        <v>2.1</v>
      </c>
      <c r="DW113" s="1015"/>
      <c r="DX113" s="1015"/>
      <c r="DY113" s="1015"/>
      <c r="DZ113" s="1016"/>
    </row>
    <row r="114" spans="1:130" s="246" customFormat="1" ht="26.25" customHeight="1">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72520</v>
      </c>
      <c r="AB114" s="1011"/>
      <c r="AC114" s="1011"/>
      <c r="AD114" s="1011"/>
      <c r="AE114" s="1012"/>
      <c r="AF114" s="1013">
        <v>49439</v>
      </c>
      <c r="AG114" s="1011"/>
      <c r="AH114" s="1011"/>
      <c r="AI114" s="1011"/>
      <c r="AJ114" s="1012"/>
      <c r="AK114" s="1013">
        <v>21681</v>
      </c>
      <c r="AL114" s="1011"/>
      <c r="AM114" s="1011"/>
      <c r="AN114" s="1011"/>
      <c r="AO114" s="1012"/>
      <c r="AP114" s="1014">
        <v>0.7</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982432</v>
      </c>
      <c r="BR114" s="972"/>
      <c r="BS114" s="972"/>
      <c r="BT114" s="972"/>
      <c r="BU114" s="972"/>
      <c r="BV114" s="972">
        <v>965315</v>
      </c>
      <c r="BW114" s="972"/>
      <c r="BX114" s="972"/>
      <c r="BY114" s="972"/>
      <c r="BZ114" s="972"/>
      <c r="CA114" s="972">
        <v>928174</v>
      </c>
      <c r="CB114" s="972"/>
      <c r="CC114" s="972"/>
      <c r="CD114" s="972"/>
      <c r="CE114" s="972"/>
      <c r="CF114" s="966">
        <v>29.3</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394</v>
      </c>
      <c r="DH114" s="1011"/>
      <c r="DI114" s="1011"/>
      <c r="DJ114" s="1011"/>
      <c r="DK114" s="1012"/>
      <c r="DL114" s="1013" t="s">
        <v>394</v>
      </c>
      <c r="DM114" s="1011"/>
      <c r="DN114" s="1011"/>
      <c r="DO114" s="1011"/>
      <c r="DP114" s="1012"/>
      <c r="DQ114" s="1013" t="s">
        <v>436</v>
      </c>
      <c r="DR114" s="1011"/>
      <c r="DS114" s="1011"/>
      <c r="DT114" s="1011"/>
      <c r="DU114" s="1012"/>
      <c r="DV114" s="1014" t="s">
        <v>179</v>
      </c>
      <c r="DW114" s="1015"/>
      <c r="DX114" s="1015"/>
      <c r="DY114" s="1015"/>
      <c r="DZ114" s="1016"/>
    </row>
    <row r="115" spans="1:130" s="246" customFormat="1" ht="26.25" customHeight="1">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17814</v>
      </c>
      <c r="AB115" s="986"/>
      <c r="AC115" s="986"/>
      <c r="AD115" s="986"/>
      <c r="AE115" s="987"/>
      <c r="AF115" s="988">
        <v>7827</v>
      </c>
      <c r="AG115" s="986"/>
      <c r="AH115" s="986"/>
      <c r="AI115" s="986"/>
      <c r="AJ115" s="987"/>
      <c r="AK115" s="988">
        <v>4358</v>
      </c>
      <c r="AL115" s="986"/>
      <c r="AM115" s="986"/>
      <c r="AN115" s="986"/>
      <c r="AO115" s="987"/>
      <c r="AP115" s="989">
        <v>0.1</v>
      </c>
      <c r="AQ115" s="990"/>
      <c r="AR115" s="990"/>
      <c r="AS115" s="990"/>
      <c r="AT115" s="991"/>
      <c r="AU115" s="952"/>
      <c r="AV115" s="953"/>
      <c r="AW115" s="953"/>
      <c r="AX115" s="953"/>
      <c r="AY115" s="953"/>
      <c r="AZ115" s="1001" t="s">
        <v>450</v>
      </c>
      <c r="BA115" s="1002"/>
      <c r="BB115" s="1002"/>
      <c r="BC115" s="1002"/>
      <c r="BD115" s="1002"/>
      <c r="BE115" s="1002"/>
      <c r="BF115" s="1002"/>
      <c r="BG115" s="1002"/>
      <c r="BH115" s="1002"/>
      <c r="BI115" s="1002"/>
      <c r="BJ115" s="1002"/>
      <c r="BK115" s="1002"/>
      <c r="BL115" s="1002"/>
      <c r="BM115" s="1002"/>
      <c r="BN115" s="1002"/>
      <c r="BO115" s="1002"/>
      <c r="BP115" s="1003"/>
      <c r="BQ115" s="971" t="s">
        <v>179</v>
      </c>
      <c r="BR115" s="972"/>
      <c r="BS115" s="972"/>
      <c r="BT115" s="972"/>
      <c r="BU115" s="972"/>
      <c r="BV115" s="972" t="s">
        <v>394</v>
      </c>
      <c r="BW115" s="972"/>
      <c r="BX115" s="972"/>
      <c r="BY115" s="972"/>
      <c r="BZ115" s="972"/>
      <c r="CA115" s="972" t="s">
        <v>394</v>
      </c>
      <c r="CB115" s="972"/>
      <c r="CC115" s="972"/>
      <c r="CD115" s="972"/>
      <c r="CE115" s="972"/>
      <c r="CF115" s="966" t="s">
        <v>394</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179</v>
      </c>
      <c r="DH115" s="1011"/>
      <c r="DI115" s="1011"/>
      <c r="DJ115" s="1011"/>
      <c r="DK115" s="1012"/>
      <c r="DL115" s="1013" t="s">
        <v>179</v>
      </c>
      <c r="DM115" s="1011"/>
      <c r="DN115" s="1011"/>
      <c r="DO115" s="1011"/>
      <c r="DP115" s="1012"/>
      <c r="DQ115" s="1013" t="s">
        <v>436</v>
      </c>
      <c r="DR115" s="1011"/>
      <c r="DS115" s="1011"/>
      <c r="DT115" s="1011"/>
      <c r="DU115" s="1012"/>
      <c r="DV115" s="1014" t="s">
        <v>179</v>
      </c>
      <c r="DW115" s="1015"/>
      <c r="DX115" s="1015"/>
      <c r="DY115" s="1015"/>
      <c r="DZ115" s="1016"/>
    </row>
    <row r="116" spans="1:130" s="246" customFormat="1" ht="26.25" customHeight="1">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394</v>
      </c>
      <c r="AB116" s="1011"/>
      <c r="AC116" s="1011"/>
      <c r="AD116" s="1011"/>
      <c r="AE116" s="1012"/>
      <c r="AF116" s="1013" t="s">
        <v>394</v>
      </c>
      <c r="AG116" s="1011"/>
      <c r="AH116" s="1011"/>
      <c r="AI116" s="1011"/>
      <c r="AJ116" s="1012"/>
      <c r="AK116" s="1013" t="s">
        <v>436</v>
      </c>
      <c r="AL116" s="1011"/>
      <c r="AM116" s="1011"/>
      <c r="AN116" s="1011"/>
      <c r="AO116" s="1012"/>
      <c r="AP116" s="1014" t="s">
        <v>394</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179</v>
      </c>
      <c r="BR116" s="972"/>
      <c r="BS116" s="972"/>
      <c r="BT116" s="972"/>
      <c r="BU116" s="972"/>
      <c r="BV116" s="972" t="s">
        <v>179</v>
      </c>
      <c r="BW116" s="972"/>
      <c r="BX116" s="972"/>
      <c r="BY116" s="972"/>
      <c r="BZ116" s="972"/>
      <c r="CA116" s="972" t="s">
        <v>179</v>
      </c>
      <c r="CB116" s="972"/>
      <c r="CC116" s="972"/>
      <c r="CD116" s="972"/>
      <c r="CE116" s="972"/>
      <c r="CF116" s="966" t="s">
        <v>179</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394</v>
      </c>
      <c r="DH116" s="1011"/>
      <c r="DI116" s="1011"/>
      <c r="DJ116" s="1011"/>
      <c r="DK116" s="1012"/>
      <c r="DL116" s="1013" t="s">
        <v>179</v>
      </c>
      <c r="DM116" s="1011"/>
      <c r="DN116" s="1011"/>
      <c r="DO116" s="1011"/>
      <c r="DP116" s="1012"/>
      <c r="DQ116" s="1013" t="s">
        <v>179</v>
      </c>
      <c r="DR116" s="1011"/>
      <c r="DS116" s="1011"/>
      <c r="DT116" s="1011"/>
      <c r="DU116" s="1012"/>
      <c r="DV116" s="1014" t="s">
        <v>179</v>
      </c>
      <c r="DW116" s="1015"/>
      <c r="DX116" s="1015"/>
      <c r="DY116" s="1015"/>
      <c r="DZ116" s="1016"/>
    </row>
    <row r="117" spans="1:130" s="246" customFormat="1" ht="26.25" customHeight="1">
      <c r="A117" s="956" t="s">
        <v>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868854</v>
      </c>
      <c r="AB117" s="1029"/>
      <c r="AC117" s="1029"/>
      <c r="AD117" s="1029"/>
      <c r="AE117" s="1030"/>
      <c r="AF117" s="1031">
        <v>806419</v>
      </c>
      <c r="AG117" s="1029"/>
      <c r="AH117" s="1029"/>
      <c r="AI117" s="1029"/>
      <c r="AJ117" s="1030"/>
      <c r="AK117" s="1031">
        <v>824168</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457</v>
      </c>
      <c r="BR117" s="972"/>
      <c r="BS117" s="972"/>
      <c r="BT117" s="972"/>
      <c r="BU117" s="972"/>
      <c r="BV117" s="972" t="s">
        <v>458</v>
      </c>
      <c r="BW117" s="972"/>
      <c r="BX117" s="972"/>
      <c r="BY117" s="972"/>
      <c r="BZ117" s="972"/>
      <c r="CA117" s="972" t="s">
        <v>458</v>
      </c>
      <c r="CB117" s="972"/>
      <c r="CC117" s="972"/>
      <c r="CD117" s="972"/>
      <c r="CE117" s="972"/>
      <c r="CF117" s="966" t="s">
        <v>459</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461</v>
      </c>
      <c r="DH117" s="1011"/>
      <c r="DI117" s="1011"/>
      <c r="DJ117" s="1011"/>
      <c r="DK117" s="1012"/>
      <c r="DL117" s="1013" t="s">
        <v>462</v>
      </c>
      <c r="DM117" s="1011"/>
      <c r="DN117" s="1011"/>
      <c r="DO117" s="1011"/>
      <c r="DP117" s="1012"/>
      <c r="DQ117" s="1013" t="s">
        <v>458</v>
      </c>
      <c r="DR117" s="1011"/>
      <c r="DS117" s="1011"/>
      <c r="DT117" s="1011"/>
      <c r="DU117" s="1012"/>
      <c r="DV117" s="1014" t="s">
        <v>458</v>
      </c>
      <c r="DW117" s="1015"/>
      <c r="DX117" s="1015"/>
      <c r="DY117" s="1015"/>
      <c r="DZ117" s="1016"/>
    </row>
    <row r="118" spans="1:130" s="246" customFormat="1" ht="26.25" customHeight="1">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310</v>
      </c>
      <c r="AG118" s="937"/>
      <c r="AH118" s="937"/>
      <c r="AI118" s="937"/>
      <c r="AJ118" s="938"/>
      <c r="AK118" s="936" t="s">
        <v>309</v>
      </c>
      <c r="AL118" s="937"/>
      <c r="AM118" s="937"/>
      <c r="AN118" s="937"/>
      <c r="AO118" s="938"/>
      <c r="AP118" s="1023" t="s">
        <v>429</v>
      </c>
      <c r="AQ118" s="1024"/>
      <c r="AR118" s="1024"/>
      <c r="AS118" s="1024"/>
      <c r="AT118" s="1025"/>
      <c r="AU118" s="952"/>
      <c r="AV118" s="953"/>
      <c r="AW118" s="953"/>
      <c r="AX118" s="953"/>
      <c r="AY118" s="953"/>
      <c r="AZ118" s="1026" t="s">
        <v>463</v>
      </c>
      <c r="BA118" s="1017"/>
      <c r="BB118" s="1017"/>
      <c r="BC118" s="1017"/>
      <c r="BD118" s="1017"/>
      <c r="BE118" s="1017"/>
      <c r="BF118" s="1017"/>
      <c r="BG118" s="1017"/>
      <c r="BH118" s="1017"/>
      <c r="BI118" s="1017"/>
      <c r="BJ118" s="1017"/>
      <c r="BK118" s="1017"/>
      <c r="BL118" s="1017"/>
      <c r="BM118" s="1017"/>
      <c r="BN118" s="1017"/>
      <c r="BO118" s="1017"/>
      <c r="BP118" s="1018"/>
      <c r="BQ118" s="1049" t="s">
        <v>458</v>
      </c>
      <c r="BR118" s="1050"/>
      <c r="BS118" s="1050"/>
      <c r="BT118" s="1050"/>
      <c r="BU118" s="1050"/>
      <c r="BV118" s="1050" t="s">
        <v>464</v>
      </c>
      <c r="BW118" s="1050"/>
      <c r="BX118" s="1050"/>
      <c r="BY118" s="1050"/>
      <c r="BZ118" s="1050"/>
      <c r="CA118" s="1050" t="s">
        <v>465</v>
      </c>
      <c r="CB118" s="1050"/>
      <c r="CC118" s="1050"/>
      <c r="CD118" s="1050"/>
      <c r="CE118" s="1050"/>
      <c r="CF118" s="966" t="s">
        <v>459</v>
      </c>
      <c r="CG118" s="967"/>
      <c r="CH118" s="967"/>
      <c r="CI118" s="967"/>
      <c r="CJ118" s="967"/>
      <c r="CK118" s="997"/>
      <c r="CL118" s="998"/>
      <c r="CM118" s="968" t="s">
        <v>466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458</v>
      </c>
      <c r="DH118" s="1011"/>
      <c r="DI118" s="1011"/>
      <c r="DJ118" s="1011"/>
      <c r="DK118" s="1012"/>
      <c r="DL118" s="1013" t="s">
        <v>467</v>
      </c>
      <c r="DM118" s="1011"/>
      <c r="DN118" s="1011"/>
      <c r="DO118" s="1011"/>
      <c r="DP118" s="1012"/>
      <c r="DQ118" s="1013" t="s">
        <v>464</v>
      </c>
      <c r="DR118" s="1011"/>
      <c r="DS118" s="1011"/>
      <c r="DT118" s="1011"/>
      <c r="DU118" s="1012"/>
      <c r="DV118" s="1014" t="s">
        <v>464</v>
      </c>
      <c r="DW118" s="1015"/>
      <c r="DX118" s="1015"/>
      <c r="DY118" s="1015"/>
      <c r="DZ118" s="1016"/>
    </row>
    <row r="119" spans="1:130" s="246" customFormat="1" ht="26.25" customHeight="1">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458</v>
      </c>
      <c r="AB119" s="944"/>
      <c r="AC119" s="944"/>
      <c r="AD119" s="944"/>
      <c r="AE119" s="945"/>
      <c r="AF119" s="946" t="s">
        <v>461</v>
      </c>
      <c r="AG119" s="944"/>
      <c r="AH119" s="944"/>
      <c r="AI119" s="944"/>
      <c r="AJ119" s="945"/>
      <c r="AK119" s="946" t="s">
        <v>458</v>
      </c>
      <c r="AL119" s="944"/>
      <c r="AM119" s="944"/>
      <c r="AN119" s="944"/>
      <c r="AO119" s="945"/>
      <c r="AP119" s="947" t="s">
        <v>458</v>
      </c>
      <c r="AQ119" s="948"/>
      <c r="AR119" s="948"/>
      <c r="AS119" s="948"/>
      <c r="AT119" s="949"/>
      <c r="AU119" s="954"/>
      <c r="AV119" s="955"/>
      <c r="AW119" s="955"/>
      <c r="AX119" s="955"/>
      <c r="AY119" s="955"/>
      <c r="AZ119" s="277" t="s">
        <v>191</v>
      </c>
      <c r="BA119" s="277"/>
      <c r="BB119" s="277"/>
      <c r="BC119" s="277"/>
      <c r="BD119" s="277"/>
      <c r="BE119" s="277"/>
      <c r="BF119" s="277"/>
      <c r="BG119" s="277"/>
      <c r="BH119" s="277"/>
      <c r="BI119" s="277"/>
      <c r="BJ119" s="277"/>
      <c r="BK119" s="277"/>
      <c r="BL119" s="277"/>
      <c r="BM119" s="277"/>
      <c r="BN119" s="277"/>
      <c r="BO119" s="1027" t="s">
        <v>468</v>
      </c>
      <c r="BP119" s="1058"/>
      <c r="BQ119" s="1049">
        <v>10407608</v>
      </c>
      <c r="BR119" s="1050"/>
      <c r="BS119" s="1050"/>
      <c r="BT119" s="1050"/>
      <c r="BU119" s="1050"/>
      <c r="BV119" s="1050">
        <v>9815112</v>
      </c>
      <c r="BW119" s="1050"/>
      <c r="BX119" s="1050"/>
      <c r="BY119" s="1050"/>
      <c r="BZ119" s="1050"/>
      <c r="CA119" s="1050">
        <v>9478737</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458</v>
      </c>
      <c r="DH119" s="1036"/>
      <c r="DI119" s="1036"/>
      <c r="DJ119" s="1036"/>
      <c r="DK119" s="1037"/>
      <c r="DL119" s="1035" t="s">
        <v>458</v>
      </c>
      <c r="DM119" s="1036"/>
      <c r="DN119" s="1036"/>
      <c r="DO119" s="1036"/>
      <c r="DP119" s="1037"/>
      <c r="DQ119" s="1035" t="s">
        <v>458</v>
      </c>
      <c r="DR119" s="1036"/>
      <c r="DS119" s="1036"/>
      <c r="DT119" s="1036"/>
      <c r="DU119" s="1037"/>
      <c r="DV119" s="1038" t="s">
        <v>462</v>
      </c>
      <c r="DW119" s="1039"/>
      <c r="DX119" s="1039"/>
      <c r="DY119" s="1039"/>
      <c r="DZ119" s="1040"/>
    </row>
    <row r="120" spans="1:130" s="246" customFormat="1" ht="26.25" customHeight="1">
      <c r="A120" s="1111"/>
      <c r="B120" s="998"/>
      <c r="C120" s="968" t="s">
        <v>438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458</v>
      </c>
      <c r="AB120" s="1011"/>
      <c r="AC120" s="1011"/>
      <c r="AD120" s="1011"/>
      <c r="AE120" s="1012"/>
      <c r="AF120" s="1013" t="s">
        <v>462</v>
      </c>
      <c r="AG120" s="1011"/>
      <c r="AH120" s="1011"/>
      <c r="AI120" s="1011"/>
      <c r="AJ120" s="1012"/>
      <c r="AK120" s="1013" t="s">
        <v>465</v>
      </c>
      <c r="AL120" s="1011"/>
      <c r="AM120" s="1011"/>
      <c r="AN120" s="1011"/>
      <c r="AO120" s="1012"/>
      <c r="AP120" s="1014" t="s">
        <v>458</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3640820</v>
      </c>
      <c r="BR120" s="979"/>
      <c r="BS120" s="979"/>
      <c r="BT120" s="979"/>
      <c r="BU120" s="979"/>
      <c r="BV120" s="979">
        <v>4026766</v>
      </c>
      <c r="BW120" s="979"/>
      <c r="BX120" s="979"/>
      <c r="BY120" s="979"/>
      <c r="BZ120" s="979"/>
      <c r="CA120" s="979">
        <v>4175812</v>
      </c>
      <c r="CB120" s="979"/>
      <c r="CC120" s="979"/>
      <c r="CD120" s="979"/>
      <c r="CE120" s="979"/>
      <c r="CF120" s="993">
        <v>132</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4135065</v>
      </c>
      <c r="DH120" s="979"/>
      <c r="DI120" s="979"/>
      <c r="DJ120" s="979"/>
      <c r="DK120" s="979"/>
      <c r="DL120" s="979">
        <v>3737007</v>
      </c>
      <c r="DM120" s="979"/>
      <c r="DN120" s="979"/>
      <c r="DO120" s="979"/>
      <c r="DP120" s="979"/>
      <c r="DQ120" s="979">
        <v>3486252</v>
      </c>
      <c r="DR120" s="979"/>
      <c r="DS120" s="979"/>
      <c r="DT120" s="979"/>
      <c r="DU120" s="979"/>
      <c r="DV120" s="980">
        <v>110.2</v>
      </c>
      <c r="DW120" s="980"/>
      <c r="DX120" s="980"/>
      <c r="DY120" s="980"/>
      <c r="DZ120" s="981"/>
    </row>
    <row r="121" spans="1:130" s="246" customFormat="1" ht="26.25" customHeight="1">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13061</v>
      </c>
      <c r="AB121" s="1011"/>
      <c r="AC121" s="1011"/>
      <c r="AD121" s="1011"/>
      <c r="AE121" s="1012"/>
      <c r="AF121" s="1013">
        <v>5174</v>
      </c>
      <c r="AG121" s="1011"/>
      <c r="AH121" s="1011"/>
      <c r="AI121" s="1011"/>
      <c r="AJ121" s="1012"/>
      <c r="AK121" s="1013" t="s">
        <v>458</v>
      </c>
      <c r="AL121" s="1011"/>
      <c r="AM121" s="1011"/>
      <c r="AN121" s="1011"/>
      <c r="AO121" s="1012"/>
      <c r="AP121" s="1014" t="s">
        <v>458</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72394</v>
      </c>
      <c r="BR121" s="972"/>
      <c r="BS121" s="972"/>
      <c r="BT121" s="972"/>
      <c r="BU121" s="972"/>
      <c r="BV121" s="972">
        <v>63131</v>
      </c>
      <c r="BW121" s="972"/>
      <c r="BX121" s="972"/>
      <c r="BY121" s="972"/>
      <c r="BZ121" s="972"/>
      <c r="CA121" s="972">
        <v>59605</v>
      </c>
      <c r="CB121" s="972"/>
      <c r="CC121" s="972"/>
      <c r="CD121" s="972"/>
      <c r="CE121" s="972"/>
      <c r="CF121" s="966">
        <v>1.9</v>
      </c>
      <c r="CG121" s="967"/>
      <c r="CH121" s="967"/>
      <c r="CI121" s="967"/>
      <c r="CJ121" s="967"/>
      <c r="CK121" s="1062"/>
      <c r="CL121" s="1063"/>
      <c r="CM121" s="1063"/>
      <c r="CN121" s="1063"/>
      <c r="CO121" s="1064"/>
      <c r="CP121" s="1072"/>
      <c r="CQ121" s="1073"/>
      <c r="CR121" s="1073"/>
      <c r="CS121" s="1073"/>
      <c r="CT121" s="1073"/>
      <c r="CU121" s="1073"/>
      <c r="CV121" s="1073"/>
      <c r="CW121" s="1073"/>
      <c r="CX121" s="1073"/>
      <c r="CY121" s="1073"/>
      <c r="CZ121" s="1073"/>
      <c r="DA121" s="1073"/>
      <c r="DB121" s="1073"/>
      <c r="DC121" s="1073"/>
      <c r="DD121" s="1073"/>
      <c r="DE121" s="1073"/>
      <c r="DF121" s="1074"/>
      <c r="DG121" s="971"/>
      <c r="DH121" s="972"/>
      <c r="DI121" s="972"/>
      <c r="DJ121" s="972"/>
      <c r="DK121" s="972"/>
      <c r="DL121" s="972"/>
      <c r="DM121" s="972"/>
      <c r="DN121" s="972"/>
      <c r="DO121" s="972"/>
      <c r="DP121" s="972"/>
      <c r="DQ121" s="972"/>
      <c r="DR121" s="972"/>
      <c r="DS121" s="972"/>
      <c r="DT121" s="972"/>
      <c r="DU121" s="972"/>
      <c r="DV121" s="973"/>
      <c r="DW121" s="973"/>
      <c r="DX121" s="973"/>
      <c r="DY121" s="973"/>
      <c r="DZ121" s="974"/>
    </row>
    <row r="122" spans="1:130" s="246" customFormat="1" ht="26.25" customHeight="1">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458</v>
      </c>
      <c r="AB122" s="1011"/>
      <c r="AC122" s="1011"/>
      <c r="AD122" s="1011"/>
      <c r="AE122" s="1012"/>
      <c r="AF122" s="1013" t="s">
        <v>457</v>
      </c>
      <c r="AG122" s="1011"/>
      <c r="AH122" s="1011"/>
      <c r="AI122" s="1011"/>
      <c r="AJ122" s="1012"/>
      <c r="AK122" s="1013" t="s">
        <v>458</v>
      </c>
      <c r="AL122" s="1011"/>
      <c r="AM122" s="1011"/>
      <c r="AN122" s="1011"/>
      <c r="AO122" s="1012"/>
      <c r="AP122" s="1014" t="s">
        <v>458</v>
      </c>
      <c r="AQ122" s="1015"/>
      <c r="AR122" s="1015"/>
      <c r="AS122" s="1015"/>
      <c r="AT122" s="1016"/>
      <c r="AU122" s="1044"/>
      <c r="AV122" s="1045"/>
      <c r="AW122" s="1045"/>
      <c r="AX122" s="1045"/>
      <c r="AY122" s="1046"/>
      <c r="AZ122" s="1026" t="s">
        <v>476</v>
      </c>
      <c r="BA122" s="1017"/>
      <c r="BB122" s="1017"/>
      <c r="BC122" s="1017"/>
      <c r="BD122" s="1017"/>
      <c r="BE122" s="1017"/>
      <c r="BF122" s="1017"/>
      <c r="BG122" s="1017"/>
      <c r="BH122" s="1017"/>
      <c r="BI122" s="1017"/>
      <c r="BJ122" s="1017"/>
      <c r="BK122" s="1017"/>
      <c r="BL122" s="1017"/>
      <c r="BM122" s="1017"/>
      <c r="BN122" s="1017"/>
      <c r="BO122" s="1017"/>
      <c r="BP122" s="1018"/>
      <c r="BQ122" s="1049">
        <v>6719073</v>
      </c>
      <c r="BR122" s="1050"/>
      <c r="BS122" s="1050"/>
      <c r="BT122" s="1050"/>
      <c r="BU122" s="1050"/>
      <c r="BV122" s="1050">
        <v>6382873</v>
      </c>
      <c r="BW122" s="1050"/>
      <c r="BX122" s="1050"/>
      <c r="BY122" s="1050"/>
      <c r="BZ122" s="1050"/>
      <c r="CA122" s="1050">
        <v>6180969</v>
      </c>
      <c r="CB122" s="1050"/>
      <c r="CC122" s="1050"/>
      <c r="CD122" s="1050"/>
      <c r="CE122" s="1050"/>
      <c r="CF122" s="1070">
        <v>195.4</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458</v>
      </c>
      <c r="AB123" s="1011"/>
      <c r="AC123" s="1011"/>
      <c r="AD123" s="1011"/>
      <c r="AE123" s="1012"/>
      <c r="AF123" s="1013" t="s">
        <v>465</v>
      </c>
      <c r="AG123" s="1011"/>
      <c r="AH123" s="1011"/>
      <c r="AI123" s="1011"/>
      <c r="AJ123" s="1012"/>
      <c r="AK123" s="1013" t="s">
        <v>461</v>
      </c>
      <c r="AL123" s="1011"/>
      <c r="AM123" s="1011"/>
      <c r="AN123" s="1011"/>
      <c r="AO123" s="1012"/>
      <c r="AP123" s="1014" t="s">
        <v>477</v>
      </c>
      <c r="AQ123" s="1015"/>
      <c r="AR123" s="1015"/>
      <c r="AS123" s="1015"/>
      <c r="AT123" s="1016"/>
      <c r="AU123" s="1047"/>
      <c r="AV123" s="1048"/>
      <c r="AW123" s="1048"/>
      <c r="AX123" s="1048"/>
      <c r="AY123" s="1048"/>
      <c r="AZ123" s="277" t="s">
        <v>191</v>
      </c>
      <c r="BA123" s="277"/>
      <c r="BB123" s="277"/>
      <c r="BC123" s="277"/>
      <c r="BD123" s="277"/>
      <c r="BE123" s="277"/>
      <c r="BF123" s="277"/>
      <c r="BG123" s="277"/>
      <c r="BH123" s="277"/>
      <c r="BI123" s="277"/>
      <c r="BJ123" s="277"/>
      <c r="BK123" s="277"/>
      <c r="BL123" s="277"/>
      <c r="BM123" s="277"/>
      <c r="BN123" s="277"/>
      <c r="BO123" s="1027" t="s">
        <v>478</v>
      </c>
      <c r="BP123" s="1058"/>
      <c r="BQ123" s="1117">
        <v>10432287</v>
      </c>
      <c r="BR123" s="1118"/>
      <c r="BS123" s="1118"/>
      <c r="BT123" s="1118"/>
      <c r="BU123" s="1118"/>
      <c r="BV123" s="1118">
        <v>10472770</v>
      </c>
      <c r="BW123" s="1118"/>
      <c r="BX123" s="1118"/>
      <c r="BY123" s="1118"/>
      <c r="BZ123" s="1118"/>
      <c r="CA123" s="1118">
        <v>10416386</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458</v>
      </c>
      <c r="AB124" s="1011"/>
      <c r="AC124" s="1011"/>
      <c r="AD124" s="1011"/>
      <c r="AE124" s="1012"/>
      <c r="AF124" s="1013" t="s">
        <v>464</v>
      </c>
      <c r="AG124" s="1011"/>
      <c r="AH124" s="1011"/>
      <c r="AI124" s="1011"/>
      <c r="AJ124" s="1012"/>
      <c r="AK124" s="1013" t="s">
        <v>467</v>
      </c>
      <c r="AL124" s="1011"/>
      <c r="AM124" s="1011"/>
      <c r="AN124" s="1011"/>
      <c r="AO124" s="1012"/>
      <c r="AP124" s="1014" t="s">
        <v>479</v>
      </c>
      <c r="AQ124" s="1015"/>
      <c r="AR124" s="1015"/>
      <c r="AS124" s="1015"/>
      <c r="AT124" s="1016"/>
      <c r="AU124" s="1113" t="s">
        <v>480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461</v>
      </c>
      <c r="BR124" s="1080"/>
      <c r="BS124" s="1080"/>
      <c r="BT124" s="1080"/>
      <c r="BU124" s="1080"/>
      <c r="BV124" s="1080" t="s">
        <v>457</v>
      </c>
      <c r="BW124" s="1080"/>
      <c r="BX124" s="1080"/>
      <c r="BY124" s="1080"/>
      <c r="BZ124" s="1080"/>
      <c r="CA124" s="1080" t="s">
        <v>458</v>
      </c>
      <c r="CB124" s="1080"/>
      <c r="CC124" s="1080"/>
      <c r="CD124" s="1080"/>
      <c r="CE124" s="1080"/>
      <c r="CF124" s="1081"/>
      <c r="CG124" s="1082"/>
      <c r="CH124" s="1082"/>
      <c r="CI124" s="1082"/>
      <c r="CJ124" s="1083"/>
      <c r="CK124" s="1065"/>
      <c r="CL124" s="1065"/>
      <c r="CM124" s="1065"/>
      <c r="CN124" s="1065"/>
      <c r="CO124" s="1066"/>
      <c r="CP124" s="1072" t="s">
        <v>481</v>
      </c>
      <c r="CQ124" s="1073"/>
      <c r="CR124" s="1073"/>
      <c r="CS124" s="1073"/>
      <c r="CT124" s="1073"/>
      <c r="CU124" s="1073"/>
      <c r="CV124" s="1073"/>
      <c r="CW124" s="1073"/>
      <c r="CX124" s="1073"/>
      <c r="CY124" s="1073"/>
      <c r="CZ124" s="1073"/>
      <c r="DA124" s="1073"/>
      <c r="DB124" s="1073"/>
      <c r="DC124" s="1073"/>
      <c r="DD124" s="1073"/>
      <c r="DE124" s="1073"/>
      <c r="DF124" s="1074"/>
      <c r="DG124" s="1057" t="s">
        <v>457</v>
      </c>
      <c r="DH124" s="1036"/>
      <c r="DI124" s="1036"/>
      <c r="DJ124" s="1036"/>
      <c r="DK124" s="1037"/>
      <c r="DL124" s="1035" t="s">
        <v>462</v>
      </c>
      <c r="DM124" s="1036"/>
      <c r="DN124" s="1036"/>
      <c r="DO124" s="1036"/>
      <c r="DP124" s="1037"/>
      <c r="DQ124" s="1035" t="s">
        <v>458</v>
      </c>
      <c r="DR124" s="1036"/>
      <c r="DS124" s="1036"/>
      <c r="DT124" s="1036"/>
      <c r="DU124" s="1037"/>
      <c r="DV124" s="1038" t="s">
        <v>461</v>
      </c>
      <c r="DW124" s="1039"/>
      <c r="DX124" s="1039"/>
      <c r="DY124" s="1039"/>
      <c r="DZ124" s="1040"/>
    </row>
    <row r="125" spans="1:130" s="246" customFormat="1" ht="26.25" customHeight="1">
      <c r="A125" s="1111"/>
      <c r="B125" s="998"/>
      <c r="C125" s="968" t="s">
        <v>466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482</v>
      </c>
      <c r="AB125" s="1011"/>
      <c r="AC125" s="1011"/>
      <c r="AD125" s="1011"/>
      <c r="AE125" s="1012"/>
      <c r="AF125" s="1013" t="s">
        <v>459</v>
      </c>
      <c r="AG125" s="1011"/>
      <c r="AH125" s="1011"/>
      <c r="AI125" s="1011"/>
      <c r="AJ125" s="1012"/>
      <c r="AK125" s="1013" t="s">
        <v>465</v>
      </c>
      <c r="AL125" s="1011"/>
      <c r="AM125" s="1011"/>
      <c r="AN125" s="1011"/>
      <c r="AO125" s="1012"/>
      <c r="AP125" s="1014" t="s">
        <v>462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458</v>
      </c>
      <c r="DH125" s="979"/>
      <c r="DI125" s="979"/>
      <c r="DJ125" s="979"/>
      <c r="DK125" s="979"/>
      <c r="DL125" s="979" t="s">
        <v>458</v>
      </c>
      <c r="DM125" s="979"/>
      <c r="DN125" s="979"/>
      <c r="DO125" s="979"/>
      <c r="DP125" s="979"/>
      <c r="DQ125" s="979" t="s">
        <v>462</v>
      </c>
      <c r="DR125" s="979"/>
      <c r="DS125" s="979"/>
      <c r="DT125" s="979"/>
      <c r="DU125" s="979"/>
      <c r="DV125" s="980" t="s">
        <v>482</v>
      </c>
      <c r="DW125" s="980"/>
      <c r="DX125" s="980"/>
      <c r="DY125" s="980"/>
      <c r="DZ125" s="981"/>
    </row>
    <row r="126" spans="1:130" s="246" customFormat="1" ht="26.25" customHeight="1" thickBot="1">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4753</v>
      </c>
      <c r="AB126" s="1011"/>
      <c r="AC126" s="1011"/>
      <c r="AD126" s="1011"/>
      <c r="AE126" s="1012"/>
      <c r="AF126" s="1013">
        <v>2653</v>
      </c>
      <c r="AG126" s="1011"/>
      <c r="AH126" s="1011"/>
      <c r="AI126" s="1011"/>
      <c r="AJ126" s="1012"/>
      <c r="AK126" s="1013">
        <v>4358</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459</v>
      </c>
      <c r="DH126" s="972"/>
      <c r="DI126" s="972"/>
      <c r="DJ126" s="972"/>
      <c r="DK126" s="972"/>
      <c r="DL126" s="972" t="s">
        <v>482</v>
      </c>
      <c r="DM126" s="972"/>
      <c r="DN126" s="972"/>
      <c r="DO126" s="972"/>
      <c r="DP126" s="972"/>
      <c r="DQ126" s="972" t="s">
        <v>462</v>
      </c>
      <c r="DR126" s="972"/>
      <c r="DS126" s="972"/>
      <c r="DT126" s="972"/>
      <c r="DU126" s="972"/>
      <c r="DV126" s="973" t="s">
        <v>482</v>
      </c>
      <c r="DW126" s="973"/>
      <c r="DX126" s="973"/>
      <c r="DY126" s="973"/>
      <c r="DZ126" s="974"/>
    </row>
    <row r="127" spans="1:130" s="246" customFormat="1" ht="26.25" customHeight="1">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465</v>
      </c>
      <c r="AB127" s="1011"/>
      <c r="AC127" s="1011"/>
      <c r="AD127" s="1011"/>
      <c r="AE127" s="1012"/>
      <c r="AF127" s="1013" t="s">
        <v>461</v>
      </c>
      <c r="AG127" s="1011"/>
      <c r="AH127" s="1011"/>
      <c r="AI127" s="1011"/>
      <c r="AJ127" s="1012"/>
      <c r="AK127" s="1013" t="s">
        <v>458</v>
      </c>
      <c r="AL127" s="1011"/>
      <c r="AM127" s="1011"/>
      <c r="AN127" s="1011"/>
      <c r="AO127" s="1012"/>
      <c r="AP127" s="1014" t="s">
        <v>479</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458</v>
      </c>
      <c r="DH127" s="972"/>
      <c r="DI127" s="972"/>
      <c r="DJ127" s="972"/>
      <c r="DK127" s="972"/>
      <c r="DL127" s="972" t="s">
        <v>467</v>
      </c>
      <c r="DM127" s="972"/>
      <c r="DN127" s="972"/>
      <c r="DO127" s="972"/>
      <c r="DP127" s="972"/>
      <c r="DQ127" s="972" t="s">
        <v>467</v>
      </c>
      <c r="DR127" s="972"/>
      <c r="DS127" s="972"/>
      <c r="DT127" s="972"/>
      <c r="DU127" s="972"/>
      <c r="DV127" s="973" t="s">
        <v>457</v>
      </c>
      <c r="DW127" s="973"/>
      <c r="DX127" s="973"/>
      <c r="DY127" s="973"/>
      <c r="DZ127" s="974"/>
    </row>
    <row r="128" spans="1:130" s="246" customFormat="1" ht="26.25" customHeight="1" thickBot="1">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4808</v>
      </c>
      <c r="AB128" s="1100"/>
      <c r="AC128" s="1100"/>
      <c r="AD128" s="1100"/>
      <c r="AE128" s="1101"/>
      <c r="AF128" s="1102">
        <v>4808</v>
      </c>
      <c r="AG128" s="1100"/>
      <c r="AH128" s="1100"/>
      <c r="AI128" s="1100"/>
      <c r="AJ128" s="1101"/>
      <c r="AK128" s="1102">
        <v>4808</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479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t="s">
        <v>458</v>
      </c>
      <c r="DH128" s="1092"/>
      <c r="DI128" s="1092"/>
      <c r="DJ128" s="1092"/>
      <c r="DK128" s="1092"/>
      <c r="DL128" s="1092" t="s">
        <v>458</v>
      </c>
      <c r="DM128" s="1092"/>
      <c r="DN128" s="1092"/>
      <c r="DO128" s="1092"/>
      <c r="DP128" s="1092"/>
      <c r="DQ128" s="1092" t="s">
        <v>482</v>
      </c>
      <c r="DR128" s="1092"/>
      <c r="DS128" s="1092"/>
      <c r="DT128" s="1092"/>
      <c r="DU128" s="1092"/>
      <c r="DV128" s="1093" t="s">
        <v>458</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3752132</v>
      </c>
      <c r="AB129" s="1011"/>
      <c r="AC129" s="1011"/>
      <c r="AD129" s="1011"/>
      <c r="AE129" s="1012"/>
      <c r="AF129" s="1013">
        <v>3771742</v>
      </c>
      <c r="AG129" s="1011"/>
      <c r="AH129" s="1011"/>
      <c r="AI129" s="1011"/>
      <c r="AJ129" s="1012"/>
      <c r="AK129" s="1013">
        <v>3763784</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482</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658419</v>
      </c>
      <c r="AB130" s="1011"/>
      <c r="AC130" s="1011"/>
      <c r="AD130" s="1011"/>
      <c r="AE130" s="1012"/>
      <c r="AF130" s="1013">
        <v>629996</v>
      </c>
      <c r="AG130" s="1011"/>
      <c r="AH130" s="1011"/>
      <c r="AI130" s="1011"/>
      <c r="AJ130" s="1012"/>
      <c r="AK130" s="1013">
        <v>600170</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6.3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3093713</v>
      </c>
      <c r="AB131" s="1036"/>
      <c r="AC131" s="1036"/>
      <c r="AD131" s="1036"/>
      <c r="AE131" s="1037"/>
      <c r="AF131" s="1035">
        <v>3141746</v>
      </c>
      <c r="AG131" s="1036"/>
      <c r="AH131" s="1036"/>
      <c r="AI131" s="1036"/>
      <c r="AJ131" s="1037"/>
      <c r="AK131" s="1035">
        <v>3163614</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t="s">
        <v>457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6.6466087839999997</v>
      </c>
      <c r="AB132" s="1152"/>
      <c r="AC132" s="1152"/>
      <c r="AD132" s="1152"/>
      <c r="AE132" s="1153"/>
      <c r="AF132" s="1154">
        <v>5.4624084819999998</v>
      </c>
      <c r="AG132" s="1152"/>
      <c r="AH132" s="1152"/>
      <c r="AI132" s="1152"/>
      <c r="AJ132" s="1153"/>
      <c r="AK132" s="1154">
        <v>6.9284685169999998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6.2</v>
      </c>
      <c r="AB133" s="1135"/>
      <c r="AC133" s="1135"/>
      <c r="AD133" s="1135"/>
      <c r="AE133" s="1136"/>
      <c r="AF133" s="1134">
        <v>6</v>
      </c>
      <c r="AG133" s="1135"/>
      <c r="AH133" s="1135"/>
      <c r="AI133" s="1135"/>
      <c r="AJ133" s="1136"/>
      <c r="AK133" s="1134">
        <v>6.3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JQ2KhQP2vYYPXxJB/urZpUYXWBhQ6TsqaB/62Ksyt002GcYOABtEQ+ZjlAgVbE+P32LElqUel0a2N+DFFbTQA==" saltValue="9BOnabtXbc2CJoJxtrE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x6T86dgnfelVi/9qVtYR3yMTMQORgAOuyp6/cPBNLyFOc7QR4nTQncMP8Pcx/FRf/P+oqQk0WcjeDgsfwt7gw==" saltValue="0/oS6f2bae6p1A5bJmet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topLeftCell="A22"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xHCGbVD5U5YzcS1cMvZFs1HQ4EgpUm1W0u/VWvQXF4cDu+KWT/vyubxaNycnq5Qn9mqJzq28xbqS6uso7Jvmw==" saltValue="ynLcJqRjMbgmwj6SzReu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850498</v>
      </c>
      <c r="AP9" s="312">
        <v>54359</v>
      </c>
      <c r="AQ9" s="313">
        <v>80518</v>
      </c>
      <c r="AR9" s="314">
        <v>-32.5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55165</v>
      </c>
      <c r="AP10" s="315">
        <v>3526</v>
      </c>
      <c r="AQ10" s="316">
        <v>8488</v>
      </c>
      <c r="AR10" s="317">
        <v>-58.5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143556</v>
      </c>
      <c r="AP11" s="315">
        <v>9175</v>
      </c>
      <c r="AQ11" s="316">
        <v>12447</v>
      </c>
      <c r="AR11" s="317">
        <v>-26.3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t="s">
        <v>518</v>
      </c>
      <c r="AP12" s="315" t="s">
        <v>518</v>
      </c>
      <c r="AQ12" s="316">
        <v>615</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v>126</v>
      </c>
      <c r="AP13" s="315">
        <v>8</v>
      </c>
      <c r="AQ13" s="316">
        <v>4</v>
      </c>
      <c r="AR13" s="317">
        <v>100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26992</v>
      </c>
      <c r="AP14" s="315">
        <v>1725</v>
      </c>
      <c r="AQ14" s="316">
        <v>4032</v>
      </c>
      <c r="AR14" s="317">
        <v>-57.2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22335</v>
      </c>
      <c r="AP15" s="315">
        <v>1428</v>
      </c>
      <c r="AQ15" s="316">
        <v>1876</v>
      </c>
      <c r="AR15" s="317">
        <v>-23.9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-67985</v>
      </c>
      <c r="AP16" s="315">
        <v>-4345</v>
      </c>
      <c r="AQ16" s="316">
        <v>-7595</v>
      </c>
      <c r="AR16" s="317">
        <v>-42.8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191</v>
      </c>
      <c r="AL17" s="1178"/>
      <c r="AM17" s="1178"/>
      <c r="AN17" s="1179"/>
      <c r="AO17" s="315">
        <v>1030687</v>
      </c>
      <c r="AP17" s="315">
        <v>65875</v>
      </c>
      <c r="AQ17" s="316">
        <v>100385</v>
      </c>
      <c r="AR17" s="317">
        <v>-34.4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4.79</v>
      </c>
      <c r="AP21" s="328">
        <v>9.2200000000000006</v>
      </c>
      <c r="AQ21" s="329">
        <v>-4.43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98.3</v>
      </c>
      <c r="AP22" s="333">
        <v>97.2</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443124</v>
      </c>
      <c r="AP32" s="342">
        <v>28322</v>
      </c>
      <c r="AQ32" s="343">
        <v>48843</v>
      </c>
      <c r="AR32" s="344">
        <v>-42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518</v>
      </c>
      <c r="AP34" s="342" t="s">
        <v>518</v>
      </c>
      <c r="AQ34" s="343">
        <v>10</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355005</v>
      </c>
      <c r="AP35" s="342">
        <v>22690</v>
      </c>
      <c r="AQ35" s="343">
        <v>14940</v>
      </c>
      <c r="AR35" s="344">
        <v>51.9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v>21681</v>
      </c>
      <c r="AP36" s="342">
        <v>1386</v>
      </c>
      <c r="AQ36" s="343">
        <v>3323</v>
      </c>
      <c r="AR36" s="344">
        <v>-58.3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v>4358</v>
      </c>
      <c r="AP37" s="342">
        <v>279</v>
      </c>
      <c r="AQ37" s="343">
        <v>752</v>
      </c>
      <c r="AR37" s="344">
        <v>-62.9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t="s">
        <v>518</v>
      </c>
      <c r="AP38" s="345" t="s">
        <v>518</v>
      </c>
      <c r="AQ38" s="346">
        <v>6</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-4808</v>
      </c>
      <c r="AP39" s="342">
        <v>-307</v>
      </c>
      <c r="AQ39" s="343">
        <v>-3695</v>
      </c>
      <c r="AR39" s="344">
        <v>-91.7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-600170</v>
      </c>
      <c r="AP40" s="342">
        <v>-38359</v>
      </c>
      <c r="AQ40" s="343">
        <v>-44561</v>
      </c>
      <c r="AR40" s="344">
        <v>-13.9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304</v>
      </c>
      <c r="AL41" s="1192"/>
      <c r="AM41" s="1192"/>
      <c r="AN41" s="1193"/>
      <c r="AO41" s="342">
        <v>219190</v>
      </c>
      <c r="AP41" s="342">
        <v>14009</v>
      </c>
      <c r="AQ41" s="343">
        <v>19619</v>
      </c>
      <c r="AR41" s="344">
        <v>-28.6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759194</v>
      </c>
      <c r="AN51" s="364">
        <v>48666</v>
      </c>
      <c r="AO51" s="365">
        <v>-36.1</v>
      </c>
      <c r="AP51" s="366">
        <v>85205</v>
      </c>
      <c r="AQ51" s="367">
        <v>14.5</v>
      </c>
      <c r="AR51" s="368">
        <v>-50.6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501202</v>
      </c>
      <c r="AN52" s="372">
        <v>32128</v>
      </c>
      <c r="AO52" s="373">
        <v>-46.2</v>
      </c>
      <c r="AP52" s="374">
        <v>38847</v>
      </c>
      <c r="AQ52" s="375">
        <v>13.7</v>
      </c>
      <c r="AR52" s="376">
        <v>-59.9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810099</v>
      </c>
      <c r="AN53" s="364">
        <v>52153</v>
      </c>
      <c r="AO53" s="365">
        <v>7.2</v>
      </c>
      <c r="AP53" s="366">
        <v>77577</v>
      </c>
      <c r="AQ53" s="367">
        <v>-9</v>
      </c>
      <c r="AR53" s="368">
        <v>16.2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188976</v>
      </c>
      <c r="AN54" s="372">
        <v>12166</v>
      </c>
      <c r="AO54" s="373">
        <v>-62.1</v>
      </c>
      <c r="AP54" s="374">
        <v>40870</v>
      </c>
      <c r="AQ54" s="375">
        <v>5.2</v>
      </c>
      <c r="AR54" s="376">
        <v>-67.3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857429</v>
      </c>
      <c r="AN55" s="364">
        <v>54900</v>
      </c>
      <c r="AO55" s="365">
        <v>5.3</v>
      </c>
      <c r="AP55" s="366">
        <v>67293</v>
      </c>
      <c r="AQ55" s="367">
        <v>-13.3</v>
      </c>
      <c r="AR55" s="368">
        <v>18.600000000000001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344916</v>
      </c>
      <c r="AN56" s="372">
        <v>22085</v>
      </c>
      <c r="AO56" s="373">
        <v>81.5</v>
      </c>
      <c r="AP56" s="374">
        <v>35076</v>
      </c>
      <c r="AQ56" s="375">
        <v>-14.2</v>
      </c>
      <c r="AR56" s="376">
        <v>95.7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856708</v>
      </c>
      <c r="AN57" s="364">
        <v>55037</v>
      </c>
      <c r="AO57" s="365">
        <v>0.2</v>
      </c>
      <c r="AP57" s="366">
        <v>67343</v>
      </c>
      <c r="AQ57" s="367">
        <v>0.1</v>
      </c>
      <c r="AR57" s="368">
        <v>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283328</v>
      </c>
      <c r="AN58" s="372">
        <v>18202</v>
      </c>
      <c r="AO58" s="373">
        <v>-17.600000000000001</v>
      </c>
      <c r="AP58" s="374">
        <v>32865</v>
      </c>
      <c r="AQ58" s="375">
        <v>-6.3</v>
      </c>
      <c r="AR58" s="376">
        <v>-11.3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553255</v>
      </c>
      <c r="AN59" s="364">
        <v>35361</v>
      </c>
      <c r="AO59" s="365">
        <v>-35.799999999999997</v>
      </c>
      <c r="AP59" s="366">
        <v>73475</v>
      </c>
      <c r="AQ59" s="367">
        <v>9.1</v>
      </c>
      <c r="AR59" s="368">
        <v>-44.9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268004</v>
      </c>
      <c r="AN60" s="372">
        <v>17129</v>
      </c>
      <c r="AO60" s="373">
        <v>-5.9</v>
      </c>
      <c r="AP60" s="374">
        <v>43072</v>
      </c>
      <c r="AQ60" s="375">
        <v>31.1</v>
      </c>
      <c r="AR60" s="376">
        <v>-37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767337</v>
      </c>
      <c r="AN61" s="379">
        <v>49223</v>
      </c>
      <c r="AO61" s="380">
        <v>-11.8</v>
      </c>
      <c r="AP61" s="381">
        <v>74179</v>
      </c>
      <c r="AQ61" s="382">
        <v>0.3</v>
      </c>
      <c r="AR61" s="368">
        <v>-12.1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317285</v>
      </c>
      <c r="AN62" s="372">
        <v>20342</v>
      </c>
      <c r="AO62" s="373">
        <v>-10.1</v>
      </c>
      <c r="AP62" s="374">
        <v>38146</v>
      </c>
      <c r="AQ62" s="375">
        <v>5.9</v>
      </c>
      <c r="AR62" s="376">
        <v>-16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4Dv6Z4b79cTESlGHyAiT7aQ+m05IkM3NjPv/pXOC2zpbclzNihzhk7KvJBvyASGxcwCPSDeQiA3L1UkCOwvsg==" saltValue="DoTbwhIqPa8FXFE8/JoV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8N0CI2ISOnfCylRbSHffXqVVFXVL+P4GrFZe3xQEbd5paDl2HaT97Wig9gBu0+TqiWeNjZRmULa2TFzM+auxA==" saltValue="S2eUfhGVHI9I5M3VbcTt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V/VX41yv/9ioyEWR7v7g40GcNhIAAW79n0y5Wnw5439HRPYjpL3Eg0pZAngFlVq52wAEDKXdrVPtPvAa7oYKA==" saltValue="GgKxpKxYYuk/Hy5c4iid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4" t="s">
        <v>3</v>
      </c>
      <c r="D47" s="1194"/>
      <c r="E47" s="1195"/>
      <c r="F47" s="11">
        <v>41.25</v>
      </c>
      <c r="G47" s="12">
        <v>41.13</v>
      </c>
      <c r="H47" s="12">
        <v>41.69</v>
      </c>
      <c r="I47" s="12">
        <v>41.54</v>
      </c>
      <c r="J47" s="13">
        <v>37.700000000000003</v>
      </c>
    </row>
    <row r="48" spans="2:10" ht="57.75" customHeight="1">
      <c r="B48" s="14"/>
      <c r="C48" s="1196" t="s">
        <v>4</v>
      </c>
      <c r="D48" s="1196"/>
      <c r="E48" s="1197"/>
      <c r="F48" s="15">
        <v>10.51</v>
      </c>
      <c r="G48" s="16">
        <v>10.09</v>
      </c>
      <c r="H48" s="16">
        <v>11.88</v>
      </c>
      <c r="I48" s="16">
        <v>11.29</v>
      </c>
      <c r="J48" s="17">
        <v>11.47</v>
      </c>
    </row>
    <row r="49" spans="2:10" ht="57.75" customHeight="1" thickBot="1">
      <c r="B49" s="18"/>
      <c r="C49" s="1198" t="s">
        <v>5</v>
      </c>
      <c r="D49" s="1198"/>
      <c r="E49" s="1199"/>
      <c r="F49" s="19">
        <v>0.68</v>
      </c>
      <c r="G49" s="20" t="s">
        <v>565</v>
      </c>
      <c r="H49" s="20">
        <v>1.76</v>
      </c>
      <c r="I49" s="20" t="s">
        <v>566</v>
      </c>
      <c r="J49" s="21" t="s">
        <v>567</v>
      </c>
    </row>
    <row r="50" spans="2:10" ht="13.5" customHeight="1"/>
    <row r="51" spans="2:10" ht="13.5" hidden="1" customHeight="1"/>
    <row r="52" spans="2:10" ht="13.5" hidden="1" customHeight="1"/>
    <row r="53" spans="2:10" ht="13.5" hidden="1" customHeight="1"/>
  </sheetData>
  <sheetProtection algorithmName="SHA-512" hashValue="LV5vjYn2aZV+Wgyj45JbCQJHvLZ8TM81PAO8Zc58yBIxucc6OX6izB+W0WhWR8fzPcvFVA6gtyJDwyA0HHXQYw==" saltValue="cjbIrgzSiO5L2NWWIyfH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2020-02-27T07:09:08Z</cp:lastPrinted>
  <dcterms:created xsi:type="dcterms:W3CDTF">2020-02-10T05:57:16Z</dcterms:created>
  <dcterms:modified xsi:type="dcterms:W3CDTF">2020-08-28T09:10:30Z</dcterms:modified>
  <cp:category/>
</cp:coreProperties>
</file>