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0525\Desktop\平成30年度財政状況資料集の作成について（2回目分）\"/>
    </mc:Choice>
  </mc:AlternateContent>
  <bookViews>
    <workbookView xWindow="0" yWindow="0" windowWidth="20490" windowHeight="7530" tabRatio="631"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<sst xmlns="http://schemas.openxmlformats.org/spreadsheetml/2006/main" count="1150" uniqueCount="635">
  <si>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</si>
  <si>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</si>
  <si>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</si>
  <si>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</si>
  <si>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</si>
  <si>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</si>
  <si>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</si>
  <si>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</si>
  <si>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</si>
  <si>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</si>
  <si>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</si>
  <si>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</si>
  <si>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</si>
  <si>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</si>
  <si>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</si>
  <si>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</si>
  <si>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</si>
  <si>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</si>
  <si>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</si>
  <si>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</si>
  <si>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</si>
  <si>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</si>
  <si>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</si>
  <si>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</si>
  <si>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</si>
  <si>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</si>
  <si>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</si>
  <si>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</si>
  <si>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</si>
  <si>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</si>
  <si>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</si>
  <si>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</si>
  <si>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</si>
  <si>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</si>
  <si>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</si>
  <si>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</si>
  <si>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</si>
  <si>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</si>
  <si>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</si>
  <si>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</si>
  <si>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</si>
  <si>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</si>
  <si>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</si>
  <si>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</si>
  <si>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</si>
  <si>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</si>
  <si>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</si>
  <si>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</si>
  <si>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</si>
  <si>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</si>
  <si>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</si>
  <si>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</si>
  <si>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</si>
  <si>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</si>
  <si>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</si>
  <si>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</si>
  <si>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</si>
  <si>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</si>
  <si>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</si>
  <si>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</si>
  <si>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</si>
  <si>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</si>
  <si>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</si>
  <si>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</si>
  <si>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</si>
  <si>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</si>
  <si>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</si>
  <si>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</si>
  <si>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</si>
  <si>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</si>
  <si>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</si>
  <si>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</si>
  <si>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</si>
  <si>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</si>
  <si>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</si>
  <si>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</si>
  <si>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</si>
  <si>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</si>
  <si>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</si>
  <si>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</si>
  <si>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</si>
  <si>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</si>
  <si>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</si>
  <si>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</si>
  <si>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</si>
  <si>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</si>
  <si>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</si>
  <si>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</si>
  <si>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</si>
  <si>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</si>
  <si>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</si>
  <si>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</si>
  <si>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</si>
  <si>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</si>
  <si>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</si>
  <si>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</si>
  <si>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</si>
  <si>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築上町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</si>
  <si>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</si>
  <si>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</si>
  <si>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</si>
  <si>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</si>
  <si>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</si>
  <si>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</si>
  <si>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</si>
  <si>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</si>
  <si>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</si>
  <si>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</si>
  <si>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</si>
  <si>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</si>
  <si>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</si>
  <si>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</si>
  <si>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</si>
  <si>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</si>
  <si>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</si>
  <si>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</si>
  <si>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</si>
  <si>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</si>
  <si>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</si>
  <si>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</si>
  <si>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</si>
  <si>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</si>
  <si>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</si>
  <si>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</si>
  <si>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</si>
  <si>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</si>
  <si>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</si>
  <si>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</si>
  <si>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</si>
  <si>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</si>
  <si>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</si>
  <si>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</si>
  <si>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</si>
  <si>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</si>
  <si>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</si>
  <si>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</si>
  <si>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</si>
  <si>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</si>
  <si>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</si>
  <si>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</si>
  <si>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</si>
  <si>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</si>
  <si>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</si>
  <si>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</si>
  <si>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</si>
  <si>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</si>
  <si>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</si>
  <si>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</si>
  <si>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</si>
  <si>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</si>
  <si>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</si>
  <si>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</si>
  <si>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</si>
  <si>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</si>
  <si>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</si>
  <si>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</si>
  <si>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</si>
  <si>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</si>
  <si>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</si>
  <si>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</si>
  <si>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</si>
  <si>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</si>
  <si>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</si>
  <si>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</si>
  <si>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</si>
  <si>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</si>
  <si>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</si>
  <si>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</si>
  <si>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</si>
  <si>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</si>
  <si>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</si>
  <si>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</si>
  <si>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</si>
  <si>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</si>
  <si>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</si>
  <si>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</si>
  <si>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</si>
  <si>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</si>
  <si>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</si>
  <si>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</si>
  <si>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</si>
  <si>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</si>
  <si>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</si>
  <si>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</si>
  <si>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</si>
  <si>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</si>
  <si>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</si>
  <si>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</si>
  <si>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</si>
  <si>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</si>
  <si>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</si>
  <si>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</si>
  <si>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</si>
  <si>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</si>
  <si>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</si>
  <si>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</si>
  <si>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</si>
  <si>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</si>
  <si>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</si>
  <si>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</si>
  <si>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</si>
  <si>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</si>
  <si>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</si>
  <si>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</si>
  <si>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</si>
  <si>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</si>
  <si>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</si>
  <si>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</si>
  <si>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</si>
  <si>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</si>
  <si>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</si>
  <si>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福岡県築上町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</si>
  <si>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</si>
  <si>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</si>
  <si>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</si>
  <si>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</si>
  <si>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</si>
  <si>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</si>
  <si>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</si>
  <si>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</si>
  <si>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</si>
  <si>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</si>
  <si>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</si>
  <si>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</si>
  <si>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</si>
  <si>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</si>
  <si>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</si>
  <si>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</si>
  <si>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</si>
  <si>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</si>
  <si>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</si>
  <si>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</si>
  <si>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</si>
  <si>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</si>
  <si>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</si>
  <si>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</si>
  <si>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</si>
  <si>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</si>
  <si>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</si>
  <si>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</si>
  <si>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</si>
  <si>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</si>
  <si>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</si>
  <si>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</si>
  <si>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</si>
  <si>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</si>
  <si>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</si>
  <si>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</si>
  <si>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</si>
  <si>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</si>
  <si>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</si>
  <si>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</si>
  <si>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</si>
  <si>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</si>
  <si>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</si>
  <si>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</si>
  <si>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</si>
  <si>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</si>
  <si>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</si>
  <si>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</si>
  <si>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</si>
  <si>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</si>
  <si>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</si>
  <si>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</si>
  <si>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</si>
  <si>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</si>
  <si>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</si>
  <si>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</si>
  <si>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</si>
  <si>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</si>
  <si>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</si>
  <si>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</si>
  <si>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</si>
  <si>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</si>
  <si>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</si>
  <si>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</si>
  <si>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</si>
  <si>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</si>
  <si>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</si>
  <si>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</si>
  <si>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</si>
  <si>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</si>
  <si>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</si>
  <si>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</si>
  <si>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</si>
  <si>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</si>
  <si>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</si>
  <si>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</si>
  <si>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</si>
  <si>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</si>
  <si>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</si>
  <si>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</si>
  <si>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</si>
  <si>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</si>
  <si>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</si>
  <si>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</si>
  <si>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</si>
  <si>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</si>
  <si>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</si>
  <si>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</si>
  <si>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</si>
  <si>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</si>
  <si>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</si>
  <si>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</si>
  <si>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</si>
  <si>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</si>
  <si>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</si>
  <si>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</si>
  <si>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</si>
  <si>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</si>
  <si>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</si>
  <si>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</si>
  <si>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</si>
  <si>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</si>
  <si>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</si>
  <si>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</si>
  <si>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</si>
  <si>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</si>
  <si>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</si>
  <si>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</si>
  <si>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</si>
  <si>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</si>
  <si>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</si>
  <si>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</si>
  <si>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</si>
  <si>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</si>
  <si>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</si>
  <si>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</si>
  <si>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</si>
  <si>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</si>
  <si>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</si>
  <si>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</si>
  <si>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</si>
  <si>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</si>
  <si>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</si>
  <si>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</si>
  <si>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</si>
  <si>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</si>
  <si>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</si>
  <si>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</si>
  <si>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</si>
  <si>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</si>
  <si>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</si>
  <si>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</si>
  <si>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</si>
  <si>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</si>
  <si>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</si>
  <si>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</si>
  <si>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</si>
  <si>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</si>
  <si>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</si>
  <si>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</si>
  <si>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</si>
  <si>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</si>
  <si>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</si>
  <si>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</si>
  <si>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</si>
  <si>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</si>
  <si>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</si>
  <si>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</si>
  <si>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</si>
  <si>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福岡県築上町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</si>
  <si>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</si>
  <si>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</si>
  <si>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</si>
  <si>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</si>
  <si>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</si>
  <si>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</si>
  <si>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</si>
  <si>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</si>
  <si>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</si>
  <si>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</si>
  <si>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</si>
  <si>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</si>
  <si>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</si>
  <si>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</si>
  <si>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</si>
  <si>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</si>
  <si>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</si>
  <si>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</si>
  <si>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</si>
  <si>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</si>
  <si>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</si>
  <si>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奨学金貸付事業特別会計</t>
    <phoneticPr fontId="5"/>
  </si>
  <si>
    <t>椎田駅前周辺活性化促進事業特別会計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</si>
  <si>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</si>
  <si>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</si>
  <si>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</si>
  <si>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</si>
  <si>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</si>
  <si>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</si>
  <si>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</si>
  <si>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</si>
  <si>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</si>
  <si>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</si>
  <si>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</si>
  <si>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</si>
  <si>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</si>
  <si>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</si>
  <si>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</si>
  <si>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</si>
  <si>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</si>
  <si>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</si>
  <si>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</si>
  <si>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</si>
  <si>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</si>
  <si>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</si>
  <si>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</si>
  <si>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</si>
  <si>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</si>
  <si>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</si>
  <si>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</si>
  <si>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</si>
  <si>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</si>
  <si>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</si>
  <si>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</si>
  <si>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</si>
  <si>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</si>
  <si>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</si>
  <si>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</si>
  <si>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</si>
  <si>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</si>
  <si>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</si>
  <si>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</si>
  <si>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</si>
  <si>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</si>
  <si>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</si>
  <si>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</si>
  <si>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</si>
  <si>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</si>
  <si>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</si>
  <si>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</si>
  <si>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</si>
  <si>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</si>
  <si>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</si>
  <si>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</si>
  <si>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</si>
  <si>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</si>
  <si>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</si>
  <si>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</si>
  <si>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</si>
  <si>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</si>
  <si>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</si>
  <si>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</si>
  <si>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</si>
  <si>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</si>
  <si>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</si>
  <si>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</si>
  <si>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</si>
  <si>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</si>
  <si>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</si>
  <si>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</si>
  <si>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</si>
  <si>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</si>
  <si>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</si>
  <si>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</si>
  <si>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</si>
  <si>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</si>
  <si>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</si>
  <si>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</si>
  <si>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</si>
  <si>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</si>
  <si>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</si>
  <si>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</si>
  <si>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</si>
  <si>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</si>
  <si>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</si>
  <si>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</si>
  <si>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</si>
  <si>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</si>
  <si>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</si>
  <si>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</si>
  <si>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</si>
  <si>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</si>
  <si>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</si>
  <si>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</si>
  <si>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</si>
  <si>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</si>
  <si>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</si>
  <si>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</si>
  <si>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</si>
  <si>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</si>
  <si>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</si>
  <si>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</si>
  <si>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</si>
  <si>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</si>
  <si>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</si>
  <si>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</si>
  <si>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</si>
  <si>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</si>
  <si>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</si>
  <si>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</si>
  <si>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</si>
  <si>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</si>
  <si>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</si>
  <si>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</si>
  <si>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</si>
  <si>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</si>
  <si>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</si>
  <si>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</si>
  <si>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</si>
  <si>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</si>
  <si>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</si>
  <si>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</si>
  <si>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</si>
  <si>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</si>
  <si>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</si>
  <si>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</si>
  <si>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</si>
  <si>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</si>
  <si>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</si>
  <si>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</si>
  <si>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</si>
  <si>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</si>
  <si>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</si>
  <si>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</si>
  <si>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</si>
  <si>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</si>
  <si>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</si>
  <si>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</si>
  <si>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</si>
  <si>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</si>
  <si>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</si>
  <si>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</si>
  <si>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</si>
  <si>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</si>
  <si>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</si>
  <si>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</si>
  <si>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</si>
  <si>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</si>
  <si>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</si>
  <si>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</si>
  <si>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</si>
  <si>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</si>
  <si>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</si>
  <si>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</si>
  <si>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</si>
  <si>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</si>
  <si>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</si>
  <si>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</si>
  <si>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</si>
  <si>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</si>
  <si>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</si>
  <si>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</si>
  <si>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</si>
  <si>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</si>
  <si>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</si>
  <si>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</si>
  <si>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</si>
  <si>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</si>
  <si>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</si>
  <si>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</si>
  <si>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</si>
  <si>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</si>
  <si>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4.91</t>
  </si>
  <si>
    <t>▲ 4.73</t>
  </si>
  <si>
    <t>住宅新築資金等貸付事業特別会計</t>
  </si>
  <si>
    <t>▲ 4.62</t>
  </si>
  <si>
    <t>▲ 4.24</t>
  </si>
  <si>
    <t>▲ 3.96</t>
  </si>
  <si>
    <t>▲ 3.64</t>
  </si>
  <si>
    <t>▲ 3.27</t>
  </si>
  <si>
    <t>一般会計</t>
  </si>
  <si>
    <t>下水道事業会計</t>
  </si>
  <si>
    <t>水道事業会計</t>
  </si>
  <si>
    <t>国民健康保険特別会計</t>
  </si>
  <si>
    <t>▲ 1.77</t>
  </si>
  <si>
    <t>▲ 2.12</t>
  </si>
  <si>
    <t>▲ 2.08</t>
  </si>
  <si>
    <t>後期高齢者医療特別会計</t>
  </si>
  <si>
    <t>奨学金貸付事業特別会計</t>
  </si>
  <si>
    <t>霊園事業特別会計</t>
  </si>
  <si>
    <t>その他会計（赤字）</t>
  </si>
  <si>
    <t>その他会計（黒字）</t>
  </si>
  <si>
    <t>H25末</t>
    <phoneticPr fontId="5"/>
  </si>
  <si>
    <t>H26末</t>
    <phoneticPr fontId="5"/>
  </si>
  <si>
    <t>H27末</t>
    <phoneticPr fontId="5"/>
  </si>
  <si>
    <t>H28末</t>
    <phoneticPr fontId="5"/>
  </si>
  <si>
    <t>H29末</t>
    <phoneticPr fontId="5"/>
  </si>
  <si>
    <t>東九州コミュニティー放送</t>
    <rPh sb="0" eb="1">
      <t>ヒガシ</t>
    </rPh>
    <rPh sb="1" eb="3">
      <t>キュウシュウ</t>
    </rPh>
    <rPh sb="10" eb="12">
      <t>ホウソウ</t>
    </rPh>
    <phoneticPr fontId="2"/>
  </si>
  <si>
    <t>しいだサンコー</t>
    <phoneticPr fontId="2"/>
  </si>
  <si>
    <t>ついきプロヴァンス</t>
    <phoneticPr fontId="2"/>
  </si>
  <si>
    <t>福岡県市町村消防団員等公務災害補償組合</t>
    <rPh sb="0" eb="3">
      <t>フクオカケン</t>
    </rPh>
    <rPh sb="3" eb="6">
      <t>シチョウソン</t>
    </rPh>
    <rPh sb="6" eb="9">
      <t>ショウボウダン</t>
    </rPh>
    <rPh sb="9" eb="10">
      <t>イン</t>
    </rPh>
    <rPh sb="10" eb="11">
      <t>ナド</t>
    </rPh>
    <rPh sb="11" eb="13">
      <t>コウム</t>
    </rPh>
    <rPh sb="13" eb="15">
      <t>サイガイ</t>
    </rPh>
    <rPh sb="15" eb="17">
      <t>ホショウ</t>
    </rPh>
    <rPh sb="17" eb="19">
      <t>クミアイ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</si>
  <si>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</si>
  <si>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</si>
  <si>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福岡県自治会館管理組合</t>
    <rPh sb="0" eb="3">
      <t>フクオカケン</t>
    </rPh>
    <rPh sb="3" eb="5">
      <t>ジチ</t>
    </rPh>
    <rPh sb="5" eb="7">
      <t>カイカン</t>
    </rPh>
    <rPh sb="7" eb="9">
      <t>カンリ</t>
    </rPh>
    <rPh sb="9" eb="11">
      <t>クミアイ</t>
    </rPh>
    <phoneticPr fontId="2"/>
  </si>
  <si>
    <t>京築広域市町村圏事務組合（一般会計）</t>
    <rPh sb="0" eb="2">
      <t>ケイチク</t>
    </rPh>
    <rPh sb="2" eb="4">
      <t>コウイキ</t>
    </rPh>
    <rPh sb="4" eb="7">
      <t>シチョウソン</t>
    </rPh>
    <rPh sb="7" eb="8">
      <t>ケン</t>
    </rPh>
    <rPh sb="8" eb="10">
      <t>ジム</t>
    </rPh>
    <rPh sb="10" eb="12">
      <t>クミアイ</t>
    </rPh>
    <rPh sb="13" eb="15">
      <t>イッパン</t>
    </rPh>
    <rPh sb="15" eb="17">
      <t>カイケイ</t>
    </rPh>
    <phoneticPr fontId="2"/>
  </si>
  <si>
    <t>京築広域市町村圏事務組合（広域圏消防特別会計）</t>
    <rPh sb="0" eb="2">
      <t>ケイチク</t>
    </rPh>
    <rPh sb="2" eb="4">
      <t>コウイキ</t>
    </rPh>
    <rPh sb="4" eb="7">
      <t>シチョウソン</t>
    </rPh>
    <rPh sb="7" eb="8">
      <t>ケン</t>
    </rPh>
    <rPh sb="8" eb="10">
      <t>ジム</t>
    </rPh>
    <rPh sb="10" eb="12">
      <t>クミアイ</t>
    </rPh>
    <rPh sb="13" eb="15">
      <t>コウイキ</t>
    </rPh>
    <rPh sb="15" eb="16">
      <t>ケン</t>
    </rPh>
    <rPh sb="16" eb="18">
      <t>ショウボウ</t>
    </rPh>
    <rPh sb="18" eb="20">
      <t>トクベツ</t>
    </rPh>
    <rPh sb="20" eb="22">
      <t>カイケイ</t>
    </rPh>
    <phoneticPr fontId="2"/>
  </si>
  <si>
    <t>築上郡自治会館等資産管理組合</t>
    <rPh sb="0" eb="3">
      <t>チクジョウグン</t>
    </rPh>
    <rPh sb="3" eb="5">
      <t>ジチ</t>
    </rPh>
    <rPh sb="5" eb="7">
      <t>カイカン</t>
    </rPh>
    <rPh sb="7" eb="8">
      <t>ナド</t>
    </rPh>
    <rPh sb="8" eb="10">
      <t>シサン</t>
    </rPh>
    <rPh sb="10" eb="12">
      <t>カンリ</t>
    </rPh>
    <rPh sb="12" eb="14">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</si>
  <si>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</si>
  <si>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</si>
  <si>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6">
      <t>イッパンカイケイ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</si>
  <si>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</si>
  <si>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</si>
  <si>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</si>
  <si>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京築地区水道企業団</t>
    <rPh sb="0" eb="2">
      <t>ケイチク</t>
    </rPh>
    <rPh sb="2" eb="4">
      <t>チク</t>
    </rPh>
    <rPh sb="4" eb="6">
      <t>スイドウ</t>
    </rPh>
    <rPh sb="6" eb="8">
      <t>キギョウ</t>
    </rPh>
    <rPh sb="8" eb="9">
      <t>ダン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</si>
  <si>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</si>
  <si>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</si>
  <si>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</si>
  <si>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</si>
  <si>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</si>
  <si>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</si>
  <si>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</si>
  <si>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</si>
  <si>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</si>
  <si>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</si>
  <si>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</si>
  <si>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</si>
  <si>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</si>
  <si>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</si>
  <si>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</si>
  <si>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</si>
  <si>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</si>
  <si>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</si>
  <si>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</si>
  <si>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</si>
  <si>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</si>
  <si>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</si>
  <si>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築上町まちづくり振興基金</t>
    <rPh sb="0" eb="2">
      <t>チクジョウ</t>
    </rPh>
    <rPh sb="2" eb="3">
      <t>マチ</t>
    </rPh>
    <rPh sb="8" eb="10">
      <t>シンコウ</t>
    </rPh>
    <rPh sb="10" eb="12">
      <t>キキン</t>
    </rPh>
    <phoneticPr fontId="2"/>
  </si>
  <si>
    <t>築上町公共施設等整備基金</t>
    <rPh sb="0" eb="2">
      <t>チクジョウ</t>
    </rPh>
    <rPh sb="2" eb="3">
      <t>マチ</t>
    </rPh>
    <rPh sb="3" eb="5">
      <t>コウキョウ</t>
    </rPh>
    <rPh sb="5" eb="7">
      <t>シセツ</t>
    </rPh>
    <rPh sb="7" eb="8">
      <t>ナド</t>
    </rPh>
    <rPh sb="8" eb="10">
      <t>セイビ</t>
    </rPh>
    <rPh sb="10" eb="12">
      <t>キキン</t>
    </rPh>
    <phoneticPr fontId="2"/>
  </si>
  <si>
    <t>築上町子ども医療費助成事業基金</t>
    <rPh sb="0" eb="2">
      <t>チクジョウ</t>
    </rPh>
    <rPh sb="2" eb="3">
      <t>マチ</t>
    </rPh>
    <rPh sb="3" eb="4">
      <t>コ</t>
    </rPh>
    <rPh sb="6" eb="9">
      <t>イリョウヒ</t>
    </rPh>
    <rPh sb="9" eb="11">
      <t>ジョセイ</t>
    </rPh>
    <rPh sb="11" eb="13">
      <t>ジギョウ</t>
    </rPh>
    <rPh sb="13" eb="15">
      <t>キキン</t>
    </rPh>
    <phoneticPr fontId="2"/>
  </si>
  <si>
    <t>築上町地域振興基金</t>
    <rPh sb="0" eb="2">
      <t>チクジョウ</t>
    </rPh>
    <rPh sb="2" eb="3">
      <t>マチ</t>
    </rPh>
    <rPh sb="3" eb="5">
      <t>チイキ</t>
    </rPh>
    <rPh sb="5" eb="7">
      <t>シンコウ</t>
    </rPh>
    <rPh sb="7" eb="9">
      <t>キキン</t>
    </rPh>
    <phoneticPr fontId="2"/>
  </si>
  <si>
    <t>築上町環境施設基金</t>
    <rPh sb="0" eb="2">
      <t>チクジョウ</t>
    </rPh>
    <rPh sb="2" eb="3">
      <t>マチ</t>
    </rPh>
    <rPh sb="3" eb="5">
      <t>カンキョウ</t>
    </rPh>
    <rPh sb="5" eb="7">
      <t>シセツ</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</si>
  <si>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</si>
  <si>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</si>
  <si>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</si>
  <si>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平成29年度から大きく減少したのは、将来負担比率の算定を間違っていたためである。それでも類似団体に比べて将来負担比率は10.2%高い状況にある。今後は庁舎建設や防災無線工事、八津田小学校建設工事の地方債借り入れがあり、令和3年度まで地方債残高は増加するが、普通交付税は減額、標準財政規模も減少（▲100,549千円）しているのため、将来負担比率は増加すると考えられる。有形固定資産減価償却率は類似団体とほぼ同じである。公共施設等総合管理計画に基づき、今後、老朽化対策に積極的に取り組んでいく必要がある。</t>
    <rPh sb="0" eb="2">
      <t>ショウライ</t>
    </rPh>
    <rPh sb="2" eb="4">
      <t>フタン</t>
    </rPh>
    <rPh sb="4" eb="6">
      <t>ヒリツ</t>
    </rPh>
    <rPh sb="7" eb="9">
      <t>ヘイセイ</t>
    </rPh>
    <rPh sb="11" eb="13">
      <t>ネンド</t>
    </rPh>
    <rPh sb="15" eb="16">
      <t>オオ</t>
    </rPh>
    <rPh sb="18" eb="20">
      <t>ゲンショウ</t>
    </rPh>
    <rPh sb="25" eb="27">
      <t>ショウライ</t>
    </rPh>
    <rPh sb="27" eb="29">
      <t>フタン</t>
    </rPh>
    <rPh sb="29" eb="31">
      <t>ヒリツ</t>
    </rPh>
    <rPh sb="32" eb="34">
      <t>サンテイ</t>
    </rPh>
    <rPh sb="35" eb="37">
      <t>マチガ</t>
    </rPh>
    <rPh sb="51" eb="53">
      <t>ルイジ</t>
    </rPh>
    <rPh sb="53" eb="55">
      <t>ダンタイ</t>
    </rPh>
    <rPh sb="56" eb="57">
      <t>クラ</t>
    </rPh>
    <rPh sb="59" eb="61">
      <t>ショウライ</t>
    </rPh>
    <rPh sb="61" eb="63">
      <t>フタン</t>
    </rPh>
    <rPh sb="63" eb="65">
      <t>ヒリツ</t>
    </rPh>
    <rPh sb="71" eb="72">
      <t>タカ</t>
    </rPh>
    <rPh sb="73" eb="75">
      <t>ジョウキョウ</t>
    </rPh>
    <rPh sb="79" eb="81">
      <t>コンゴ</t>
    </rPh>
    <rPh sb="82" eb="84">
      <t>チョウシャ</t>
    </rPh>
    <rPh sb="84" eb="86">
      <t>ケンセツ</t>
    </rPh>
    <rPh sb="87" eb="89">
      <t>ボウサイ</t>
    </rPh>
    <rPh sb="89" eb="91">
      <t>ムセン</t>
    </rPh>
    <rPh sb="91" eb="93">
      <t>コウジ</t>
    </rPh>
    <rPh sb="94" eb="95">
      <t>ハチ</t>
    </rPh>
    <rPh sb="95" eb="96">
      <t>ツ</t>
    </rPh>
    <rPh sb="96" eb="97">
      <t>タ</t>
    </rPh>
    <rPh sb="97" eb="100">
      <t>ショウガッコウ</t>
    </rPh>
    <rPh sb="100" eb="102">
      <t>ケンセツ</t>
    </rPh>
    <rPh sb="102" eb="104">
      <t>コウジ</t>
    </rPh>
    <rPh sb="105" eb="108">
      <t>チホウサイ</t>
    </rPh>
    <rPh sb="116" eb="118">
      <t>レイワ</t>
    </rPh>
    <rPh sb="119" eb="121">
      <t>ネンド</t>
    </rPh>
    <rPh sb="123" eb="126">
      <t>チホウサイ</t>
    </rPh>
    <rPh sb="126" eb="128">
      <t>ザンダカ</t>
    </rPh>
    <rPh sb="129" eb="131">
      <t>ゾウカ</t>
    </rPh>
    <rPh sb="135" eb="137">
      <t>フツウ</t>
    </rPh>
    <rPh sb="137" eb="140">
      <t>コウフゼイ</t>
    </rPh>
    <rPh sb="141" eb="143">
      <t>ゲンガク</t>
    </rPh>
    <rPh sb="144" eb="146">
      <t>ヒョウジュン</t>
    </rPh>
    <rPh sb="146" eb="148">
      <t>ザイセイ</t>
    </rPh>
    <rPh sb="148" eb="150">
      <t>キボ</t>
    </rPh>
    <rPh sb="151" eb="153">
      <t>ゲンショウ</t>
    </rPh>
    <rPh sb="162" eb="164">
      <t>センエン</t>
    </rPh>
    <rPh sb="173" eb="175">
      <t>ショウライ</t>
    </rPh>
    <rPh sb="175" eb="177">
      <t>フタン</t>
    </rPh>
    <rPh sb="177" eb="179">
      <t>ヒリツ</t>
    </rPh>
    <rPh sb="180" eb="182">
      <t>ゾウカ</t>
    </rPh>
    <rPh sb="185" eb="186">
      <t>カンガ</t>
    </rPh>
    <rPh sb="191" eb="193">
      <t>ユウケイ</t>
    </rPh>
    <rPh sb="193" eb="195">
      <t>コテイ</t>
    </rPh>
    <rPh sb="195" eb="197">
      <t>シサン</t>
    </rPh>
    <rPh sb="197" eb="199">
      <t>ゲンカ</t>
    </rPh>
    <rPh sb="199" eb="201">
      <t>ショウキャク</t>
    </rPh>
    <rPh sb="201" eb="202">
      <t>リツ</t>
    </rPh>
    <rPh sb="203" eb="205">
      <t>ルイジ</t>
    </rPh>
    <rPh sb="205" eb="207">
      <t>ダンタイ</t>
    </rPh>
    <rPh sb="210" eb="211">
      <t>オナ</t>
    </rPh>
    <rPh sb="216" eb="218">
      <t>コウキョウ</t>
    </rPh>
    <rPh sb="218" eb="220">
      <t>シセツ</t>
    </rPh>
    <rPh sb="220" eb="221">
      <t>ナド</t>
    </rPh>
    <rPh sb="221" eb="223">
      <t>ソウゴウ</t>
    </rPh>
    <rPh sb="223" eb="225">
      <t>カンリ</t>
    </rPh>
    <rPh sb="225" eb="227">
      <t>ケイカク</t>
    </rPh>
    <rPh sb="228" eb="229">
      <t>モト</t>
    </rPh>
    <rPh sb="232" eb="234">
      <t>コンゴ</t>
    </rPh>
    <rPh sb="235" eb="238">
      <t>ロウキュウカ</t>
    </rPh>
    <rPh sb="238" eb="240">
      <t>タイサク</t>
    </rPh>
    <rPh sb="241" eb="244">
      <t>セッキョクテキ</t>
    </rPh>
    <rPh sb="245" eb="246">
      <t>ト</t>
    </rPh>
    <rPh sb="247" eb="248">
      <t>ク</t>
    </rPh>
    <rPh sb="252" eb="254">
      <t>ヒツヨウ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</si>
  <si>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</si>
  <si>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</si>
  <si>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</si>
  <si>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</si>
  <si>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</si>
  <si>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</si>
  <si>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が平成29年度から大きく減少したのは、将来負担比率の算定を間違っていたためである。実質公債比率は類似団体より若干低いものの、将来負担比率は類似団体より10.2%高くなっている。将来負担比率は今後増加が見込まれており、また、令和元年から順に保育所や学校、有機液肥製造施設の元金償還が始まるため実質公債比率も上昇していくことが考えられる。これまで以上に公債費の適正化に取り組んでいく必要がある。</t>
    <rPh sb="47" eb="49">
      <t>ジッシツ</t>
    </rPh>
    <rPh sb="49" eb="51">
      <t>コウサイ</t>
    </rPh>
    <rPh sb="51" eb="53">
      <t>ヒリツ</t>
    </rPh>
    <rPh sb="54" eb="56">
      <t>ルイジ</t>
    </rPh>
    <rPh sb="56" eb="58">
      <t>ダンタイ</t>
    </rPh>
    <rPh sb="60" eb="62">
      <t>ジャッカン</t>
    </rPh>
    <rPh sb="62" eb="63">
      <t>ヒク</t>
    </rPh>
    <rPh sb="68" eb="70">
      <t>ショウライ</t>
    </rPh>
    <rPh sb="70" eb="72">
      <t>フタン</t>
    </rPh>
    <rPh sb="72" eb="74">
      <t>ヒリツ</t>
    </rPh>
    <rPh sb="75" eb="77">
      <t>ルイジ</t>
    </rPh>
    <rPh sb="77" eb="79">
      <t>ダンタイ</t>
    </rPh>
    <rPh sb="86" eb="87">
      <t>タカ</t>
    </rPh>
    <rPh sb="94" eb="100">
      <t>ショウライフタンヒリツ</t>
    </rPh>
    <rPh sb="101" eb="103">
      <t>コンゴ</t>
    </rPh>
    <rPh sb="103" eb="105">
      <t>ゾウカ</t>
    </rPh>
    <rPh sb="106" eb="108">
      <t>ミコ</t>
    </rPh>
    <rPh sb="117" eb="119">
      <t>レイワ</t>
    </rPh>
    <rPh sb="119" eb="121">
      <t>ガンネン</t>
    </rPh>
    <rPh sb="123" eb="124">
      <t>ジュン</t>
    </rPh>
    <rPh sb="125" eb="127">
      <t>ホイク</t>
    </rPh>
    <rPh sb="127" eb="128">
      <t>ショ</t>
    </rPh>
    <rPh sb="129" eb="131">
      <t>ガッコウ</t>
    </rPh>
    <rPh sb="132" eb="134">
      <t>ユウキ</t>
    </rPh>
    <rPh sb="134" eb="136">
      <t>エキヒ</t>
    </rPh>
    <rPh sb="136" eb="138">
      <t>セイゾウ</t>
    </rPh>
    <rPh sb="138" eb="140">
      <t>シセツ</t>
    </rPh>
    <rPh sb="141" eb="143">
      <t>ガンキン</t>
    </rPh>
    <rPh sb="143" eb="145">
      <t>ショウカン</t>
    </rPh>
    <rPh sb="146" eb="147">
      <t>ハジ</t>
    </rPh>
    <rPh sb="151" eb="153">
      <t>ジッシツ</t>
    </rPh>
    <rPh sb="153" eb="155">
      <t>コウサイ</t>
    </rPh>
    <rPh sb="155" eb="157">
      <t>ヒリツ</t>
    </rPh>
    <rPh sb="158" eb="160">
      <t>ジョウショウ</t>
    </rPh>
    <rPh sb="167" eb="168">
      <t>カンガ</t>
    </rPh>
    <rPh sb="177" eb="179">
      <t>イジョウ</t>
    </rPh>
    <rPh sb="180" eb="183">
      <t>コウサイヒ</t>
    </rPh>
    <rPh sb="184" eb="187">
      <t>テキセイカ</t>
    </rPh>
    <rPh sb="188" eb="189">
      <t>ト</t>
    </rPh>
    <rPh sb="190" eb="191">
      <t>ク</t>
    </rPh>
    <rPh sb="195" eb="197">
      <t>ヒツヨウ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</si>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</sst>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0"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c:ext xmlns:c16="http://schemas.microsoft.com/office/drawing/2014/chart" uri="{C3380CC4-5D6E-409C-BE32-E72D297353CC}">
              <c16:uniqueId val="{00000000-6386-4D79-83E6-1A715C3300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49213</c:v>
                </c:pt>
                <c:pt idx="1">
                  <c:v>61376</c:v>
                </c:pt>
                <c:pt idx="2">
                  <c:v>134353</c:v>
                </c:pt>
                <c:pt idx="3">
                  <c:v>155110</c:v>
                </c:pt>
                <c:pt idx="4">
                  <c:v>68717</c:v>
                </c:pt>
              </c:numCache>
            </c:numRef>
          </c:val>
          <c:smooth val="0"/>
          <c:extLst>
            <c:ext xmlns:c16="http://schemas.microsoft.com/office/drawing/2014/chart" uri="{C3380CC4-5D6E-409C-BE32-E72D297353CC}">
              <c16:uniqueId val="{00000001-6386-4D79-83E6-1A715C3300D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22.91</c:v>
                </c:pt>
                <c:pt idx="1">
                  <c:v>27.79</c:v>
                </c:pt>
                <c:pt idx="2">
                  <c:v>21.38</c:v>
                </c:pt>
                <c:pt idx="3">
                  <c:v>21.61</c:v>
                </c:pt>
                <c:pt idx="4">
                  <c:v>17.23</c:v>
                </c:pt>
              </c:numCache>
            </c:numRef>
          </c:val>
          <c:extLst>
            <c:ext xmlns:c16="http://schemas.microsoft.com/office/drawing/2014/chart" uri="{C3380CC4-5D6E-409C-BE32-E72D297353CC}">
              <c16:uniqueId val="{00000000-0AB4-4819-BF1A-98AA0C94BC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22.45</c:v>
                </c:pt>
                <c:pt idx="1">
                  <c:v>25.69</c:v>
                </c:pt>
                <c:pt idx="2">
                  <c:v>27.91</c:v>
                </c:pt>
                <c:pt idx="3">
                  <c:v>30.08</c:v>
                </c:pt>
                <c:pt idx="4">
                  <c:v>30.65</c:v>
                </c:pt>
              </c:numCache>
            </c:numRef>
          </c:val>
          <c:extLst>
            <c:ext xmlns:c16="http://schemas.microsoft.com/office/drawing/2014/chart" uri="{C3380CC4-5D6E-409C-BE32-E72D297353CC}">
              <c16:uniqueId val="{00000001-0AB4-4819-BF1A-98AA0C94BC9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5.6</c:v>
                </c:pt>
                <c:pt idx="1">
                  <c:v>8.24</c:v>
                </c:pt>
                <c:pt idx="2">
                  <c:v>-4.91</c:v>
                </c:pt>
                <c:pt idx="3">
                  <c:v>1.71</c:v>
                </c:pt>
                <c:pt idx="4">
                  <c:v>-4.7300000000000004</c:v>
                </c:pt>
              </c:numCache>
            </c:numRef>
          </c:val>
          <c:smooth val="0"/>
          <c:extLst>
            <c:ext xmlns:c16="http://schemas.microsoft.com/office/drawing/2014/chart" uri="{C3380CC4-5D6E-409C-BE32-E72D297353CC}">
              <c16:uniqueId val="{00000002-0AB4-4819-BF1A-98AA0C94BC9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0.56000000000000005</c:v>
                </c:pt>
                <c:pt idx="2">
                  <c:v>#N/A</c:v>
                </c:pt>
                <c:pt idx="3">
                  <c:v>2.29</c:v>
                </c:pt>
                <c:pt idx="4">
                  <c:v>#N/A</c:v>
                </c:pt>
                <c:pt idx="5">
                  <c:v>0</c:v>
                </c:pt>
                <c:pt idx="6">
                  <c:v>#N/A</c:v>
                </c:pt>
                <c:pt idx="7">
                  <c:v>0</c:v>
                </c:pt>
                <c:pt idx="8">
                  <c:v>#N/A</c:v>
                </c:pt>
                <c:pt idx="9">
                  <c:v>0</c:v>
                </c:pt>
              </c:numCache>
            </c:numRef>
          </c:val>
          <c:extLst>
            <c:ext xmlns:c16="http://schemas.microsoft.com/office/drawing/2014/chart" uri="{C3380CC4-5D6E-409C-BE32-E72D297353CC}">
              <c16:uniqueId val="{00000000-122B-47C4-833F-3F97377FE9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2B-47C4-833F-3F97377FE9DC}"/>
            </c:ext>
          </c:extLst>
        </c:ser>
        <c:ser>
          <c:idx val="2"/>
          <c:order val="2"/>
          <c:tx>
            <c:strRef>
              <c:f>データシート!$A$29</c:f>
              <c:strCache>
                <c:ptCount val="1"/>
                <c:pt idx="0">
                  <c:v>霊園事業特別会計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22B-47C4-833F-3F97377FE9DC}"/>
            </c:ext>
          </c:extLst>
        </c:ser>
        <c:ser>
          <c:idx val="3"/>
          <c:order val="3"/>
          <c:tx>
            <c:strRef>
              <c:f>データシート!$A$30</c:f>
              <c:strCache>
                <c:ptCount val="1"/>
                <c:pt idx="0">
                  <c:v>奨学金貸付事業特別会計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0.02</c:v>
                </c:pt>
                <c:pt idx="4">
                  <c:v>#N/A</c:v>
                </c:pt>
                <c:pt idx="5">
                  <c:v>0</c:v>
                </c:pt>
                <c:pt idx="6">
                  <c:v>#N/A</c:v>
                </c:pt>
                <c:pt idx="7">
                  <c:v>0.02</c:v>
                </c:pt>
                <c:pt idx="8">
                  <c:v>#N/A</c:v>
                </c:pt>
                <c:pt idx="9">
                  <c:v>0.03</c:v>
                </c:pt>
              </c:numCache>
            </c:numRef>
          </c:val>
          <c:extLst>
            <c:ext xmlns:c16="http://schemas.microsoft.com/office/drawing/2014/chart" uri="{C3380CC4-5D6E-409C-BE32-E72D297353CC}">
              <c16:uniqueId val="{00000003-122B-47C4-833F-3F97377FE9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c:v>
                </c:pt>
                <c:pt idx="2">
                  <c:v>#N/A</c:v>
                </c:pt>
                <c:pt idx="3">
                  <c:v>0.18</c:v>
                </c:pt>
                <c:pt idx="4">
                  <c:v>#N/A</c:v>
                </c:pt>
                <c:pt idx="5">
                  <c:v>0.17</c:v>
                </c:pt>
                <c:pt idx="6">
                  <c:v>#N/A</c:v>
                </c:pt>
                <c:pt idx="7">
                  <c:v>0.16</c:v>
                </c:pt>
                <c:pt idx="8">
                  <c:v>#N/A</c:v>
                </c:pt>
                <c:pt idx="9">
                  <c:v>0.22</c:v>
                </c:pt>
              </c:numCache>
            </c:numRef>
          </c:val>
          <c:extLst>
            <c:ext xmlns:c16="http://schemas.microsoft.com/office/drawing/2014/chart" uri="{C3380CC4-5D6E-409C-BE32-E72D297353CC}">
              <c16:uniqueId val="{00000004-122B-47C4-833F-3F97377FE9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1.77</c:v>
                </c:pt>
                <c:pt idx="1">
                  <c:v>#N/A</c:v>
                </c:pt>
                <c:pt idx="2">
                  <c:v>2.12</c:v>
                </c:pt>
                <c:pt idx="3">
                  <c:v>#N/A</c:v>
                </c:pt>
                <c:pt idx="4">
                  <c:v>2.08</c:v>
                </c:pt>
                <c:pt idx="5">
                  <c:v>#N/A</c:v>
                </c:pt>
                <c:pt idx="6">
                  <c:v>#N/A</c:v>
                </c:pt>
                <c:pt idx="7">
                  <c:v>1.88</c:v>
                </c:pt>
                <c:pt idx="8">
                  <c:v>#N/A</c:v>
                </c:pt>
                <c:pt idx="9">
                  <c:v>3.28</c:v>
                </c:pt>
              </c:numCache>
            </c:numRef>
          </c:val>
          <c:extLst>
            <c:ext xmlns:c16="http://schemas.microsoft.com/office/drawing/2014/chart" uri="{C3380CC4-5D6E-409C-BE32-E72D297353CC}">
              <c16:uniqueId val="{00000005-122B-47C4-833F-3F97377FE9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3.22</c:v>
                </c:pt>
                <c:pt idx="2">
                  <c:v>#N/A</c:v>
                </c:pt>
                <c:pt idx="3">
                  <c:v>3.07</c:v>
                </c:pt>
                <c:pt idx="4">
                  <c:v>#N/A</c:v>
                </c:pt>
                <c:pt idx="5">
                  <c:v>7.25</c:v>
                </c:pt>
                <c:pt idx="6">
                  <c:v>#N/A</c:v>
                </c:pt>
                <c:pt idx="7">
                  <c:v>3.64</c:v>
                </c:pt>
                <c:pt idx="8">
                  <c:v>#N/A</c:v>
                </c:pt>
                <c:pt idx="9">
                  <c:v>4.04</c:v>
                </c:pt>
              </c:numCache>
            </c:numRef>
          </c:val>
          <c:extLst>
            <c:ext xmlns:c16="http://schemas.microsoft.com/office/drawing/2014/chart" uri="{C3380CC4-5D6E-409C-BE32-E72D297353CC}">
              <c16:uniqueId val="{00000006-122B-47C4-833F-3F97377FE9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#N/A</c:v>
                </c:pt>
                <c:pt idx="5">
                  <c:v>4.33</c:v>
                </c:pt>
                <c:pt idx="6">
                  <c:v>#N/A</c:v>
                </c:pt>
                <c:pt idx="7">
                  <c:v>5.66</c:v>
                </c:pt>
                <c:pt idx="8">
                  <c:v>#N/A</c:v>
                </c:pt>
                <c:pt idx="9">
                  <c:v>7.93</c:v>
                </c:pt>
              </c:numCache>
            </c:numRef>
          </c:val>
          <c:extLst>
            <c:ext xmlns:c16="http://schemas.microsoft.com/office/drawing/2014/chart" uri="{C3380CC4-5D6E-409C-BE32-E72D297353CC}">
              <c16:uniqueId val="{00000007-122B-47C4-833F-3F97377FE9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27.51</c:v>
                </c:pt>
                <c:pt idx="2">
                  <c:v>#N/A</c:v>
                </c:pt>
                <c:pt idx="3">
                  <c:v>32.01</c:v>
                </c:pt>
                <c:pt idx="4">
                  <c:v>#N/A</c:v>
                </c:pt>
                <c:pt idx="5">
                  <c:v>25.34</c:v>
                </c:pt>
                <c:pt idx="6">
                  <c:v>#N/A</c:v>
                </c:pt>
                <c:pt idx="7">
                  <c:v>25.22</c:v>
                </c:pt>
                <c:pt idx="8">
                  <c:v>#N/A</c:v>
                </c:pt>
                <c:pt idx="9">
                  <c:v>20.46</c:v>
                </c:pt>
              </c:numCache>
            </c:numRef>
          </c:val>
          <c:extLst>
            <c:ext xmlns:c16="http://schemas.microsoft.com/office/drawing/2014/chart" uri="{C3380CC4-5D6E-409C-BE32-E72D297353CC}">
              <c16:uniqueId val="{00000008-122B-47C4-833F-3F97377FE9DC}"/>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4.62</c:v>
                </c:pt>
                <c:pt idx="1">
                  <c:v>#N/A</c:v>
                </c:pt>
                <c:pt idx="2">
                  <c:v>4.24</c:v>
                </c:pt>
                <c:pt idx="3">
                  <c:v>#N/A</c:v>
                </c:pt>
                <c:pt idx="4">
                  <c:v>3.96</c:v>
                </c:pt>
                <c:pt idx="5">
                  <c:v>#N/A</c:v>
                </c:pt>
                <c:pt idx="6">
                  <c:v>3.64</c:v>
                </c:pt>
                <c:pt idx="7">
                  <c:v>#N/A</c:v>
                </c:pt>
                <c:pt idx="8">
                  <c:v>3.27</c:v>
                </c:pt>
                <c:pt idx="9">
                  <c:v>#N/A</c:v>
                </c:pt>
              </c:numCache>
            </c:numRef>
          </c:val>
          <c:extLst>
            <c:ext xmlns:c16="http://schemas.microsoft.com/office/drawing/2014/chart" uri="{C3380CC4-5D6E-409C-BE32-E72D297353CC}">
              <c16:uniqueId val="{00000009-122B-47C4-833F-3F97377FE9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1057</c:v>
                </c:pt>
                <c:pt idx="5">
                  <c:v>916</c:v>
                </c:pt>
                <c:pt idx="8">
                  <c:v>915</c:v>
                </c:pt>
                <c:pt idx="11">
                  <c:v>945</c:v>
                </c:pt>
                <c:pt idx="14">
                  <c:v>932</c:v>
                </c:pt>
              </c:numCache>
            </c:numRef>
          </c:val>
          <c:extLst>
            <c:ext xmlns:c16="http://schemas.microsoft.com/office/drawing/2014/chart" uri="{C3380CC4-5D6E-409C-BE32-E72D297353CC}">
              <c16:uniqueId val="{00000000-F5FD-4521-913B-2354833E35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5FD-4521-913B-2354833E35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c:v>
                </c:pt>
                <c:pt idx="3">
                  <c:v>7</c:v>
                </c:pt>
                <c:pt idx="6">
                  <c:v>7</c:v>
                </c:pt>
                <c:pt idx="9">
                  <c:v>17</c:v>
                </c:pt>
                <c:pt idx="12">
                  <c:v>16</c:v>
                </c:pt>
              </c:numCache>
            </c:numRef>
          </c:val>
          <c:extLst>
            <c:ext xmlns:c16="http://schemas.microsoft.com/office/drawing/2014/chart" uri="{C3380CC4-5D6E-409C-BE32-E72D297353CC}">
              <c16:uniqueId val="{00000002-F5FD-4521-913B-2354833E35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c:v>
                </c:pt>
                <c:pt idx="3">
                  <c:v>6</c:v>
                </c:pt>
                <c:pt idx="6">
                  <c:v>13</c:v>
                </c:pt>
                <c:pt idx="9">
                  <c:v>6</c:v>
                </c:pt>
                <c:pt idx="12">
                  <c:v>1</c:v>
                </c:pt>
              </c:numCache>
            </c:numRef>
          </c:val>
          <c:extLst>
            <c:ext xmlns:c16="http://schemas.microsoft.com/office/drawing/2014/chart" uri="{C3380CC4-5D6E-409C-BE32-E72D297353CC}">
              <c16:uniqueId val="{00000003-F5FD-4521-913B-2354833E35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241</c:v>
                </c:pt>
                <c:pt idx="3">
                  <c:v>253</c:v>
                </c:pt>
                <c:pt idx="6">
                  <c:v>230</c:v>
                </c:pt>
                <c:pt idx="9">
                  <c:v>224</c:v>
                </c:pt>
                <c:pt idx="12">
                  <c:v>219</c:v>
                </c:pt>
              </c:numCache>
            </c:numRef>
          </c:val>
          <c:extLst>
            <c:ext xmlns:c16="http://schemas.microsoft.com/office/drawing/2014/chart" uri="{C3380CC4-5D6E-409C-BE32-E72D297353CC}">
              <c16:uniqueId val="{00000004-F5FD-4521-913B-2354833E35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FD-4521-913B-2354833E35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FD-4521-913B-2354833E35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1250</c:v>
                </c:pt>
                <c:pt idx="3">
                  <c:v>1011</c:v>
                </c:pt>
                <c:pt idx="6">
                  <c:v>1067</c:v>
                </c:pt>
                <c:pt idx="9">
                  <c:v>1073</c:v>
                </c:pt>
                <c:pt idx="12">
                  <c:v>1051</c:v>
                </c:pt>
              </c:numCache>
            </c:numRef>
          </c:val>
          <c:extLst>
            <c:ext xmlns:c16="http://schemas.microsoft.com/office/drawing/2014/chart" uri="{C3380CC4-5D6E-409C-BE32-E72D297353CC}">
              <c16:uniqueId val="{00000007-F5FD-4521-913B-2354833E35C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446</c:v>
                </c:pt>
                <c:pt idx="2">
                  <c:v>#N/A</c:v>
                </c:pt>
                <c:pt idx="3">
                  <c:v>#N/A</c:v>
                </c:pt>
                <c:pt idx="4">
                  <c:v>361</c:v>
                </c:pt>
                <c:pt idx="5">
                  <c:v>#N/A</c:v>
                </c:pt>
                <c:pt idx="6">
                  <c:v>#N/A</c:v>
                </c:pt>
                <c:pt idx="7">
                  <c:v>402</c:v>
                </c:pt>
                <c:pt idx="8">
                  <c:v>#N/A</c:v>
                </c:pt>
                <c:pt idx="9">
                  <c:v>#N/A</c:v>
                </c:pt>
                <c:pt idx="10">
                  <c:v>375</c:v>
                </c:pt>
                <c:pt idx="11">
                  <c:v>#N/A</c:v>
                </c:pt>
                <c:pt idx="12">
                  <c:v>#N/A</c:v>
                </c:pt>
                <c:pt idx="13">
                  <c:v>355</c:v>
                </c:pt>
                <c:pt idx="14">
                  <c:v>#N/A</c:v>
                </c:pt>
              </c:numCache>
            </c:numRef>
          </c:val>
          <c:smooth val="0"/>
          <c:extLst>
            <c:ext xmlns:c16="http://schemas.microsoft.com/office/drawing/2014/chart" uri="{C3380CC4-5D6E-409C-BE32-E72D297353CC}">
              <c16:uniqueId val="{00000008-F5FD-4521-913B-2354833E35C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9540</c:v>
                </c:pt>
                <c:pt idx="5">
                  <c:v>9422</c:v>
                </c:pt>
                <c:pt idx="8">
                  <c:v>9030</c:v>
                </c:pt>
                <c:pt idx="11">
                  <c:v>8997</c:v>
                </c:pt>
                <c:pt idx="14">
                  <c:v>10134</c:v>
                </c:pt>
              </c:numCache>
            </c:numRef>
          </c:val>
          <c:extLst>
            <c:ext xmlns:c16="http://schemas.microsoft.com/office/drawing/2014/chart" uri="{C3380CC4-5D6E-409C-BE32-E72D297353CC}">
              <c16:uniqueId val="{00000000-C650-4466-8339-8DDEBC7653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659</c:v>
                </c:pt>
                <c:pt idx="5">
                  <c:v>368</c:v>
                </c:pt>
                <c:pt idx="8">
                  <c:v>264</c:v>
                </c:pt>
                <c:pt idx="11">
                  <c:v>146</c:v>
                </c:pt>
                <c:pt idx="14">
                  <c:v>179</c:v>
                </c:pt>
              </c:numCache>
            </c:numRef>
          </c:val>
          <c:extLst>
            <c:ext xmlns:c16="http://schemas.microsoft.com/office/drawing/2014/chart" uri="{C3380CC4-5D6E-409C-BE32-E72D297353CC}">
              <c16:uniqueId val="{00000001-C650-4466-8339-8DDEBC7653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3610</c:v>
                </c:pt>
                <c:pt idx="5">
                  <c:v>3780</c:v>
                </c:pt>
                <c:pt idx="8">
                  <c:v>4069</c:v>
                </c:pt>
                <c:pt idx="11">
                  <c:v>4141</c:v>
                </c:pt>
                <c:pt idx="14">
                  <c:v>4313</c:v>
                </c:pt>
              </c:numCache>
            </c:numRef>
          </c:val>
          <c:extLst>
            <c:ext xmlns:c16="http://schemas.microsoft.com/office/drawing/2014/chart" uri="{C3380CC4-5D6E-409C-BE32-E72D297353CC}">
              <c16:uniqueId val="{00000002-C650-4466-8339-8DDEBC7653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50-4466-8339-8DDEBC7653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50-4466-8339-8DDEBC7653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50-4466-8339-8DDEBC7653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2589</c:v>
                </c:pt>
                <c:pt idx="3">
                  <c:v>2450</c:v>
                </c:pt>
                <c:pt idx="6">
                  <c:v>2337</c:v>
                </c:pt>
                <c:pt idx="9">
                  <c:v>2276</c:v>
                </c:pt>
                <c:pt idx="12">
                  <c:v>2216</c:v>
                </c:pt>
              </c:numCache>
            </c:numRef>
          </c:val>
          <c:extLst>
            <c:ext xmlns:c16="http://schemas.microsoft.com/office/drawing/2014/chart" uri="{C3380CC4-5D6E-409C-BE32-E72D297353CC}">
              <c16:uniqueId val="{00000006-C650-4466-8339-8DDEBC7653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136</c:v>
                </c:pt>
                <c:pt idx="3">
                  <c:v>141</c:v>
                </c:pt>
                <c:pt idx="6">
                  <c:v>136</c:v>
                </c:pt>
                <c:pt idx="9">
                  <c:v>129</c:v>
                </c:pt>
                <c:pt idx="12">
                  <c:v>116</c:v>
                </c:pt>
              </c:numCache>
            </c:numRef>
          </c:val>
          <c:extLst>
            <c:ext xmlns:c16="http://schemas.microsoft.com/office/drawing/2014/chart" uri="{C3380CC4-5D6E-409C-BE32-E72D297353CC}">
              <c16:uniqueId val="{00000007-C650-4466-8339-8DDEBC7653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4155</c:v>
                </c:pt>
                <c:pt idx="3">
                  <c:v>4185</c:v>
                </c:pt>
                <c:pt idx="6">
                  <c:v>4021</c:v>
                </c:pt>
                <c:pt idx="9">
                  <c:v>3847</c:v>
                </c:pt>
                <c:pt idx="12">
                  <c:v>3631</c:v>
                </c:pt>
              </c:numCache>
            </c:numRef>
          </c:val>
          <c:extLst>
            <c:ext xmlns:c16="http://schemas.microsoft.com/office/drawing/2014/chart" uri="{C3380CC4-5D6E-409C-BE32-E72D297353CC}">
              <c16:uniqueId val="{00000008-C650-4466-8339-8DDEBC7653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650-4466-8339-8DDEBC7653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9458</c:v>
                </c:pt>
                <c:pt idx="3">
                  <c:v>9286</c:v>
                </c:pt>
                <c:pt idx="6">
                  <c:v>9994</c:v>
                </c:pt>
                <c:pt idx="9">
                  <c:v>10409</c:v>
                </c:pt>
                <c:pt idx="12">
                  <c:v>10131</c:v>
                </c:pt>
              </c:numCache>
            </c:numRef>
          </c:val>
          <c:extLst>
            <c:ext xmlns:c16="http://schemas.microsoft.com/office/drawing/2014/chart" uri="{C3380CC4-5D6E-409C-BE32-E72D297353CC}">
              <c16:uniqueId val="{0000000A-C650-4466-8339-8DDEBC76532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2529</c:v>
                </c:pt>
                <c:pt idx="2">
                  <c:v>#N/A</c:v>
                </c:pt>
                <c:pt idx="3">
                  <c:v>#N/A</c:v>
                </c:pt>
                <c:pt idx="4">
                  <c:v>2493</c:v>
                </c:pt>
                <c:pt idx="5">
                  <c:v>#N/A</c:v>
                </c:pt>
                <c:pt idx="6">
                  <c:v>#N/A</c:v>
                </c:pt>
                <c:pt idx="7">
                  <c:v>3125</c:v>
                </c:pt>
                <c:pt idx="8">
                  <c:v>#N/A</c:v>
                </c:pt>
                <c:pt idx="9">
                  <c:v>#N/A</c:v>
                </c:pt>
                <c:pt idx="10">
                  <c:v>3377</c:v>
                </c:pt>
                <c:pt idx="11">
                  <c:v>#N/A</c:v>
                </c:pt>
                <c:pt idx="12">
                  <c:v>#N/A</c:v>
                </c:pt>
                <c:pt idx="13">
                  <c:v>1468</c:v>
                </c:pt>
                <c:pt idx="14">
                  <c:v>#N/A</c:v>
                </c:pt>
              </c:numCache>
            </c:numRef>
          </c:val>
          <c:smooth val="0"/>
          <c:extLst>
            <c:ext xmlns:c16="http://schemas.microsoft.com/office/drawing/2014/chart" uri="{C3380CC4-5D6E-409C-BE32-E72D297353CC}">
              <c16:uniqueId val="{0000000B-C650-4466-8339-8DDEBC76532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1634</c:v>
                </c:pt>
                <c:pt idx="1">
                  <c:v>1737</c:v>
                </c:pt>
                <c:pt idx="2">
                  <c:v>1739</c:v>
                </c:pt>
              </c:numCache>
            </c:numRef>
          </c:val>
          <c:extLst>
            <c:ext xmlns:c16="http://schemas.microsoft.com/office/drawing/2014/chart" uri="{C3380CC4-5D6E-409C-BE32-E72D297353CC}">
              <c16:uniqueId val="{00000000-3D1F-40CE-AA7E-EB1319504F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1084</c:v>
                </c:pt>
                <c:pt idx="1">
                  <c:v>1085</c:v>
                </c:pt>
                <c:pt idx="2">
                  <c:v>1086</c:v>
                </c:pt>
              </c:numCache>
            </c:numRef>
          </c:val>
          <c:extLst>
            <c:ext xmlns:c16="http://schemas.microsoft.com/office/drawing/2014/chart" uri="{C3380CC4-5D6E-409C-BE32-E72D297353CC}">
              <c16:uniqueId val="{00000001-3D1F-40CE-AA7E-EB1319504F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3286</c:v>
                </c:pt>
                <c:pt idx="1">
                  <c:v>3267</c:v>
                </c:pt>
                <c:pt idx="2">
                  <c:v>3545</c:v>
                </c:pt>
              </c:numCache>
            </c:numRef>
          </c:val>
          <c:extLst>
            <c:ext xmlns:c16="http://schemas.microsoft.com/office/drawing/2014/chart" uri="{C3380CC4-5D6E-409C-BE32-E72D297353CC}">
              <c16:uniqueId val="{00000002-3D1F-40CE-AA7E-EB1319504F4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{4A49A509-0475-4746-992E-9C67797A1977}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C28-4A2C-9E9E-B7DE687ED1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{22427CDA-39D6-47C7-8B74-D9F67B6146B5}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28-4A2C-9E9E-B7DE687ED1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{7176397F-AD7F-41B0-AEB1-70B4592451EA}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28-4A2C-9E9E-B7DE687ED1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{D53C693C-D961-4CBA-9158-8DDAE2194460}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28-4A2C-9E9E-B7DE687ED1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{4C628FD3-56AD-4B44-9289-32850C6B4F46}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28-4A2C-9E9E-B7DE687ED17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{3E274019-1FEB-4508-877F-D27BCAFF8C1A}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C28-4A2C-9E9E-B7DE687ED17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{3E11116C-A60E-4C7A-A7DF-020CA5C36D83}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C28-4A2C-9E9E-B7DE687ED17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{B6589212-F803-42E8-87E5-1529951B0373}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C28-4A2C-9E9E-B7DE687ED17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{7577156F-E8EC-4E5D-9D1A-1959CF3C95F3}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C28-4A2C-9E9E-B7DE687ED1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55.6</c:v>
                </c:pt>
                <c:pt idx="16">
                  <c:v>56.9</c:v>
                </c:pt>
                <c:pt idx="24">
                  <c:v>56.6</c:v>
                </c:pt>
                <c:pt idx="32">
                  <c:v>57.9</c:v>
                </c:pt>
              </c:numCache>
            </c:numRef>
          </c:xVal>
          <c:yVal>
            <c:numRef>
              <c:f>公会計指標分析・財政指標組合せ分析表!$BP$51:$DC$51</c:f>
              <c:numCache>
                <c:formatCode>#,##0.0;"▲ "#,##0.0</c:formatCode>
                <c:ptCount val="40"/>
                <c:pt idx="8">
                  <c:v>49.5</c:v>
                </c:pt>
                <c:pt idx="16">
                  <c:v>63.2</c:v>
                </c:pt>
                <c:pt idx="24">
                  <c:v>69.400000000000006</c:v>
                </c:pt>
                <c:pt idx="32">
                  <c:v>30.7</c:v>
                </c:pt>
              </c:numCache>
            </c:numRef>
          </c:yVal>
          <c:smooth val="0"/>
          <c:extLst>
            <c:ext xmlns:c16="http://schemas.microsoft.com/office/drawing/2014/chart" uri="{C3380CC4-5D6E-409C-BE32-E72D297353CC}">
              <c16:uniqueId val="{00000009-8C28-4A2C-9E9E-B7DE687ED1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{3026C04B-69B0-4B1E-B601-A59C6BC8D4E1}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C28-4A2C-9E9E-B7DE687ED17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{6D256524-018A-4BE3-BA5A-B2AA01BC6C8A}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28-4A2C-9E9E-B7DE687ED1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{71329C23-8711-4A7D-B3B6-078F4D6D309C}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28-4A2C-9E9E-B7DE687ED1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{8D3522FE-9EFB-40EA-A04C-CB0A126811D5}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28-4A2C-9E9E-B7DE687ED1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{DD0FF77A-43FE-4BEC-BC79-6DA4075D7A12}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28-4A2C-9E9E-B7DE687ED17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{32C8B217-01E3-41ED-93E3-5A2206178BFA}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C28-4A2C-9E9E-B7DE687ED17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{A837563B-9CE6-4DAD-BC07-442F7F6CF85B}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C28-4A2C-9E9E-B7DE687ED17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{31C8FDD4-722D-409B-889A-725F74D51218}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C28-4A2C-9E9E-B7DE687ED17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{5C6DDBED-F150-466B-8620-E486ECEB1D1D}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C28-4A2C-9E9E-B7DE687ED1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pt idx="32">
                  <c:v>59.1</c:v>
                </c:pt>
              </c:numCache>
            </c:numRef>
          </c:xVal>
          <c:yVal>
            <c:numRef>
              <c:f>公会計指標分析・財政指標組合せ分析表!$BP$55:$DC$55</c:f>
              <c:numCache>
                <c:formatCode>#,##0.0;"▲ "#,##0.0</c:formatCode>
                <c:ptCount val="40"/>
                <c:pt idx="8">
                  <c:v>36.5</c:v>
                </c:pt>
                <c:pt idx="16">
                  <c:v>32.9</c:v>
                </c:pt>
                <c:pt idx="24">
                  <c:v>28.5</c:v>
                </c:pt>
                <c:pt idx="32">
                  <c:v>20.5</c:v>
                </c:pt>
              </c:numCache>
            </c:numRef>
          </c:yVal>
          <c:smooth val="0"/>
          <c:extLst>
            <c:ext xmlns:c16="http://schemas.microsoft.com/office/drawing/2014/chart" uri="{C3380CC4-5D6E-409C-BE32-E72D297353CC}">
              <c16:uniqueId val="{00000013-8C28-4A2C-9E9E-B7DE687ED17B}"/>
            </c:ext>
          </c:extLst>
        </c:ser>
        <c:dLbls>
          <c:showLegendKey val="0"/>
          <c:showVal val="1"/>
          <c:showCatName val="0"/>
          <c:showSerName val="0"/>
          <c:showPercent val="0"/>
          <c:showBubbleSize val="0"/>
        </c:dLbls>
        <c:axId val="46179840"/>
        <c:axId val="46181760"/>
      </c:scatterChart>
      <c:valAx>
        <c:axId val="46179840"/>
        <c:scaling>
          <c:orientation val="minMax"/>
          <c:max val="60.2"/>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8"/>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2318862055339737E-2"/>
                  <c:y val="-6.429365021196555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{4CCE5ED9-2DCC-4AAB-9606-F12B9A4B8F9E}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21F-4F62-AD54-8B98C3304C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{8BFDB9B3-6332-4E6A-AB14-B9EE1D3E9492}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1F-4F62-AD54-8B98C3304C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{E55B4DDD-31F8-4E85-8875-1A578639B41B}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1F-4F62-AD54-8B98C3304C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{657080EA-5B48-401F-8999-3AE4AE382C8F}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1F-4F62-AD54-8B98C3304C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{08E5475A-394F-4F65-80C6-738395AF2C4B}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1F-4F62-AD54-8B98C3304CF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{17D9494A-B2F4-4386-90DE-A13EFE1F2CEF}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21F-4F62-AD54-8B98C3304CF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{A7929A5E-7D03-40F1-8654-F4C39048AE94}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21F-4F62-AD54-8B98C3304CF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{4D728640-8DD2-42CC-A596-260247DCCF51}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21F-4F62-AD54-8B98C3304CF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{8896CC86-6CD5-4208-A50A-067CDB0ADA33}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21F-4F62-AD54-8B98C3304C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8.9</c:v>
                </c:pt>
                <c:pt idx="16">
                  <c:v>8.1</c:v>
                </c:pt>
                <c:pt idx="24">
                  <c:v>7.6</c:v>
                </c:pt>
                <c:pt idx="32">
                  <c:v>7.7</c:v>
                </c:pt>
              </c:numCache>
            </c:numRef>
          </c:xVal>
          <c:yVal>
            <c:numRef>
              <c:f>公会計指標分析・財政指標組合せ分析表!$BP$73:$DC$73</c:f>
              <c:numCache>
                <c:formatCode>#,##0.0;"▲ "#,##0.0</c:formatCode>
                <c:ptCount val="40"/>
                <c:pt idx="0">
                  <c:v>51.5</c:v>
                </c:pt>
                <c:pt idx="8">
                  <c:v>49.5</c:v>
                </c:pt>
                <c:pt idx="16">
                  <c:v>63.2</c:v>
                </c:pt>
                <c:pt idx="24">
                  <c:v>69.400000000000006</c:v>
                </c:pt>
                <c:pt idx="32">
                  <c:v>30.7</c:v>
                </c:pt>
              </c:numCache>
            </c:numRef>
          </c:yVal>
          <c:smooth val="0"/>
          <c:extLst>
            <c:ext xmlns:c16="http://schemas.microsoft.com/office/drawing/2014/chart" uri="{C3380CC4-5D6E-409C-BE32-E72D297353CC}">
              <c16:uniqueId val="{00000009-321F-4F62-AD54-8B98C3304C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077121182881667E-2"/>
                  <c:y val="-6.053964396362238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{F75BF504-61D6-43F1-ADEB-4A97568E75B0}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21F-4F62-AD54-8B98C3304CF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{6CB570A7-1125-474A-82F1-B9E92EA7FB94}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1F-4F62-AD54-8B98C3304C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{118BE4E0-0821-43F4-B7EB-260365427EC6}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1F-4F62-AD54-8B98C3304C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{47527542-DFFC-4A00-B49A-F239678C8167}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1F-4F62-AD54-8B98C3304C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{43481231-3038-4BA3-BB3A-41236BFDBA60}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1F-4F62-AD54-8B98C3304CF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{69C7C967-6569-4873-983A-1C271E8C8A11}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21F-4F62-AD54-8B98C3304CF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{B9AAF969-A388-4980-9F03-6C3D106309D0}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21F-4F62-AD54-8B98C3304CF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{A29E9463-9E14-42F7-9390-0EC19F89784F}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21F-4F62-AD54-8B98C3304CF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{3C8BB0A2-60AF-4E8F-B297-E0874F313615}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21F-4F62-AD54-8B98C3304C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c:ext xmlns:c16="http://schemas.microsoft.com/office/drawing/2014/chart" uri="{C3380CC4-5D6E-409C-BE32-E72D297353CC}">
              <c16:uniqueId val="{00000013-321F-4F62-AD54-8B98C3304CFD}"/>
            </c:ext>
          </c:extLst>
        </c:ser>
        <c:dLbls>
          <c:showLegendKey val="0"/>
          <c:showVal val="1"/>
          <c:showCatName val="0"/>
          <c:showSerName val="0"/>
          <c:showPercent val="0"/>
          <c:showBubbleSize val="0"/>
        </c:dLbls>
        <c:axId val="84219776"/>
        <c:axId val="84234240"/>
      </c:scatterChart>
      <c:valAx>
        <c:axId val="84219776"/>
        <c:scaling>
          <c:orientation val="minMax"/>
          <c:max val="10.7"/>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8"/>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借入の際は、交付税算入措置のある地方債を活用し、実質公債比率の抑制に努めている。前年度に比べて元利償還金は減少しているものの、今後も庁舎をはじめとする老朽化した公共施設の建替え等により、地方債の現在高は増加していくため、繰上償還も含め公債費の適正化に取組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前年度より大きく減少した。要因は、地方債残高が減少し将来負担額が減少したこと、過疎債及び合併特例債の残高が増加し交付税算入見込みが増加したこと、また公共施設整備基金の増などにより充当可能財源が増加したことである。庁舎をはじめとする老朽化した公共施設の建替えが予定されているため、今後、地方債残高は増加していく見通しであるため、地方債の抑制に取組んで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福岡県築上町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財政調整等積立基金、減債基金を含めて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基金ある。うち、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基金は事業執行のため基金を取崩しているが、再編交付金基金を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基金新設したため前年度より基金残高が増加した。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年度から大型建設事業が続いているため、今後償還額は増加する。短期的には、運用益や基金の新設により基金残高は増加しているものの、中長期的には減少傾向にある。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・まちづくり振興基金はコミュニティバス運行事業へ充当。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日に条例改正し、電子計算システムの導入や更新及び改修に要するための経費にも充当できるようになった。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・ふるさと応援基金は、ふるさと納税を財源として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つの事業に充当でき、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年度は老人福祉費と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次産業化支援事業に充当した。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・有機液肥製造施設基金は施設の適正な維持管理に必要な財源を積み立てるために、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年度に新設され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年度から事業費へ充当のため取崩し積立も行っている。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・公共施設等整備基金は、電子計算システムの導入や更新及び改修に要するための経費にも充当できるように条例を改正したため、前年比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・ふるさと応援基金は、築上町産の返礼品を増加させ多数のネットに掲載したためふるさと納税額が増加し、前年度より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・子ども医療費助成事業基金は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年度から高校生まで拡充されたため、前年度から▲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・環境施設基金は毎年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百万円取崩しているが、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年度は交付金が増加したため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・学校環境整備に必要な資金を積み立てるために、学校教育環境整備基金を新設した。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児童及び生徒の食に関する正しい理解と望ましい食習慣を養うとともに、保護者の経済的負担を軽減し安心して子育てができるまちづくりの推進に必要な資金を積み立てるために、学校給食運営基金を新設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・運用益のみの積立となった。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年度からの大型建設事業は終了したものの、庁舎建設や老朽化に伴う公共施設の建設が続くため償還額が増加することから、短期的には運用益の積立により微増しているが、中長期的には減少傾向にある。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・運用益のみの積立となった。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年度からの大型建設事業は終了したものの、庁舎建設や老朽化に伴う公共施設の建設が続くため償還額が増加することから、短期的には運用益の積立により微増しているが、中長期的には減少傾向にある。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18,497
18,260
119.61
11,181,976
10,038,211
977,586
5,675,369
10,130,592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有形固定資産減価償却率は類似団体とほぼ同じである。平成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年度に策定した築上町公共施設等総合管理計画において、公共施設等の延べ床面積を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％削減するという目標を掲げ、老朽化した施設集約化・複合化や除去を今後進めていく予定である。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134546</xdr:rowOff>
    </xdr:from>
    <xdr:ext cx="405111" cy="259045"/>
    <xdr:sp macro="" textlink="">
      <xdr:nvSpPr>
        <xdr:cNvPr id="71" name="有形固定資産減価償却率平均値テキスト"/>
        <xdr:cNvSpPr txBox="1"/>
      </xdr:nvSpPr>
      <xdr:spPr>
        <a:xfrm>
          <a:off x="4813300" y="570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5" name="フローチャート: 判断 74"/>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148681</xdr:rowOff>
    </xdr:from>
    <xdr:to>
      <xdr:col>23</xdr:col>
      <xdr:colOff>136525</xdr:colOff>
      <xdr:row>30</xdr:row>
      <xdr:rowOff>78831</xdr:rowOff>
    </xdr:to>
    <xdr:sp macro="" textlink="">
      <xdr:nvSpPr>
        <xdr:cNvPr id="81" name="楕円 80"/>
        <xdr:cNvSpPr/>
      </xdr:nvSpPr>
      <xdr:spPr>
        <a:xfrm>
          <a:off x="47117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127108</xdr:rowOff>
    </xdr:from>
    <xdr:ext cx="405111" cy="259045"/>
    <xdr:sp macro="" textlink="">
      <xdr:nvSpPr>
        <xdr:cNvPr id="82" name="有形固定資産減価償却率該当値テキスト"/>
        <xdr:cNvSpPr txBox="1"/>
      </xdr:nvSpPr>
      <xdr:spPr>
        <a:xfrm>
          <a:off x="4813300" y="5870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17326</xdr:rowOff>
    </xdr:from>
    <xdr:to>
      <xdr:col>19</xdr:col>
      <xdr:colOff>187325</xdr:colOff>
      <xdr:row>30</xdr:row>
      <xdr:rowOff>118926</xdr:rowOff>
    </xdr:to>
    <xdr:sp macro="" textlink="">
      <xdr:nvSpPr>
        <xdr:cNvPr id="83" name="楕円 82"/>
        <xdr:cNvSpPr/>
      </xdr:nvSpPr>
      <xdr:spPr>
        <a:xfrm>
          <a:off x="4000500" y="59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28031</xdr:rowOff>
    </xdr:from>
    <xdr:to>
      <xdr:col>23</xdr:col>
      <xdr:colOff>85725</xdr:colOff>
      <xdr:row>30</xdr:row>
      <xdr:rowOff>68126</xdr:rowOff>
    </xdr:to>
    <xdr:cxnSp macro="">
      <xdr:nvCxnSpPr>
        <xdr:cNvPr id="84" name="直線コネクタ 83"/>
        <xdr:cNvCxnSpPr/>
      </xdr:nvCxnSpPr>
      <xdr:spPr>
        <a:xfrm flipV="1">
          <a:off x="4051300" y="5943056"/>
          <a:ext cx="711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8074</xdr:rowOff>
    </xdr:from>
    <xdr:to>
      <xdr:col>15</xdr:col>
      <xdr:colOff>187325</xdr:colOff>
      <xdr:row>30</xdr:row>
      <xdr:rowOff>109674</xdr:rowOff>
    </xdr:to>
    <xdr:sp macro="" textlink="">
      <xdr:nvSpPr>
        <xdr:cNvPr id="85" name="楕円 84"/>
        <xdr:cNvSpPr/>
      </xdr:nvSpPr>
      <xdr:spPr>
        <a:xfrm>
          <a:off x="32385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58874</xdr:rowOff>
    </xdr:from>
    <xdr:to>
      <xdr:col>19</xdr:col>
      <xdr:colOff>136525</xdr:colOff>
      <xdr:row>30</xdr:row>
      <xdr:rowOff>68126</xdr:rowOff>
    </xdr:to>
    <xdr:cxnSp macro="">
      <xdr:nvCxnSpPr>
        <xdr:cNvPr id="86" name="直線コネクタ 85"/>
        <xdr:cNvCxnSpPr/>
      </xdr:nvCxnSpPr>
      <xdr:spPr>
        <a:xfrm>
          <a:off x="3289300" y="5973899"/>
          <a:ext cx="762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48169</xdr:rowOff>
    </xdr:from>
    <xdr:to>
      <xdr:col>11</xdr:col>
      <xdr:colOff>187325</xdr:colOff>
      <xdr:row>30</xdr:row>
      <xdr:rowOff>149769</xdr:rowOff>
    </xdr:to>
    <xdr:sp macro="" textlink="">
      <xdr:nvSpPr>
        <xdr:cNvPr id="87" name="楕円 86"/>
        <xdr:cNvSpPr/>
      </xdr:nvSpPr>
      <xdr:spPr>
        <a:xfrm>
          <a:off x="2476500" y="59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58874</xdr:rowOff>
    </xdr:from>
    <xdr:to>
      <xdr:col>15</xdr:col>
      <xdr:colOff>136525</xdr:colOff>
      <xdr:row>30</xdr:row>
      <xdr:rowOff>98969</xdr:rowOff>
    </xdr:to>
    <xdr:cxnSp macro="">
      <xdr:nvCxnSpPr>
        <xdr:cNvPr id="88" name="直線コネクタ 87"/>
        <xdr:cNvCxnSpPr/>
      </xdr:nvCxnSpPr>
      <xdr:spPr>
        <a:xfrm flipV="1">
          <a:off x="2527300" y="5973899"/>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89"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90" name="n_2aveValue有形固定資産減価償却率"/>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15710</xdr:rowOff>
    </xdr:from>
    <xdr:ext cx="405111" cy="259045"/>
    <xdr:sp macro="" textlink="">
      <xdr:nvSpPr>
        <xdr:cNvPr id="91" name="n_3aveValue有形固定資産減価償却率"/>
        <xdr:cNvSpPr txBox="1"/>
      </xdr:nvSpPr>
      <xdr:spPr>
        <a:xfrm>
          <a:off x="2324744"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110053</xdr:rowOff>
    </xdr:from>
    <xdr:ext cx="405111" cy="259045"/>
    <xdr:sp macro="" textlink="">
      <xdr:nvSpPr>
        <xdr:cNvPr id="92" name="n_1mainValue有形固定資産減価償却率"/>
        <xdr:cNvSpPr txBox="1"/>
      </xdr:nvSpPr>
      <xdr:spPr>
        <a:xfrm>
          <a:off x="383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100801</xdr:rowOff>
    </xdr:from>
    <xdr:ext cx="405111" cy="259045"/>
    <xdr:sp macro="" textlink="">
      <xdr:nvSpPr>
        <xdr:cNvPr id="93" name="n_2mainValue有形固定資産減価償却率"/>
        <xdr:cNvSpPr txBox="1"/>
      </xdr:nvSpPr>
      <xdr:spPr>
        <a:xfrm>
          <a:off x="3086744" y="60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166296</xdr:rowOff>
    </xdr:from>
    <xdr:ext cx="405111" cy="259045"/>
    <xdr:sp macro="" textlink="">
      <xdr:nvSpPr>
        <xdr:cNvPr id="94" name="n_3mainValue有形固定資産減価償却率"/>
        <xdr:cNvSpPr txBox="1"/>
      </xdr:nvSpPr>
      <xdr:spPr>
        <a:xfrm>
          <a:off x="2324744" y="57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債務償還比率が類似団体に比べて</a:t>
          </a:r>
          <a:r>
            <a:rPr kumimoji="1" lang="en-US" altLang="ja-JP" sz="1100">
              <a:latin typeface="ＭＳ Ｐゴシック" panose="020B0600070205080204" pitchFamily="50" charset="-128"/>
              <a:ea typeface="ＭＳ Ｐゴシック" panose="020B0600070205080204" pitchFamily="50" charset="-128"/>
            </a:rPr>
            <a:t>281.9%</a:t>
          </a:r>
          <a:r>
            <a:rPr kumimoji="1" lang="ja-JP" altLang="en-US" sz="1100">
              <a:latin typeface="ＭＳ Ｐゴシック" panose="020B0600070205080204" pitchFamily="50" charset="-128"/>
              <a:ea typeface="ＭＳ Ｐゴシック" panose="020B0600070205080204" pitchFamily="50" charset="-128"/>
            </a:rPr>
            <a:t>も高くなっている。平成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年度から町債残高は減少しているが、類似団体と比較して職員数が多く、人件費が高い水準にあることが増加の要因である。庁舎建設事業など大型事業が続き、令和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年度まで町債残高は増加するため繰上償還を視野に比率の増加を抑えていく必要がある。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1" name="直線コネクタ 120"/>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4"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5" name="直線コネクタ 124"/>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6" name="債務償還比率平均値テキスト"/>
        <xdr:cNvSpPr txBox="1"/>
      </xdr:nvSpPr>
      <xdr:spPr>
        <a:xfrm>
          <a:off x="14846300" y="611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7" name="フローチャート: 判断 126"/>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8" name="フローチャート: 判断 127"/>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153406</xdr:rowOff>
    </xdr:from>
    <xdr:to>
      <xdr:col>76</xdr:col>
      <xdr:colOff>73025</xdr:colOff>
      <xdr:row>30</xdr:row>
      <xdr:rowOff>83556</xdr:rowOff>
    </xdr:to>
    <xdr:sp macro="" textlink="">
      <xdr:nvSpPr>
        <xdr:cNvPr id="134" name="楕円 133"/>
        <xdr:cNvSpPr/>
      </xdr:nvSpPr>
      <xdr:spPr>
        <a:xfrm>
          <a:off x="14744700" y="589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4833</xdr:rowOff>
    </xdr:from>
    <xdr:ext cx="469744" cy="259045"/>
    <xdr:sp macro="" textlink="">
      <xdr:nvSpPr>
        <xdr:cNvPr id="135" name="債務償還比率該当値テキスト"/>
        <xdr:cNvSpPr txBox="1"/>
      </xdr:nvSpPr>
      <xdr:spPr>
        <a:xfrm>
          <a:off x="14846300" y="574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58816</xdr:rowOff>
    </xdr:from>
    <xdr:to>
      <xdr:col>72</xdr:col>
      <xdr:colOff>123825</xdr:colOff>
      <xdr:row>30</xdr:row>
      <xdr:rowOff>160416</xdr:rowOff>
    </xdr:to>
    <xdr:sp macro="" textlink="">
      <xdr:nvSpPr>
        <xdr:cNvPr id="136" name="楕円 135"/>
        <xdr:cNvSpPr/>
      </xdr:nvSpPr>
      <xdr:spPr>
        <a:xfrm>
          <a:off x="14033500" y="597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32756</xdr:rowOff>
    </xdr:from>
    <xdr:to>
      <xdr:col>76</xdr:col>
      <xdr:colOff>22225</xdr:colOff>
      <xdr:row>30</xdr:row>
      <xdr:rowOff>109616</xdr:rowOff>
    </xdr:to>
    <xdr:cxnSp macro="">
      <xdr:nvCxnSpPr>
        <xdr:cNvPr id="137" name="直線コネクタ 136"/>
        <xdr:cNvCxnSpPr/>
      </xdr:nvCxnSpPr>
      <xdr:spPr>
        <a:xfrm flipV="1">
          <a:off x="14084300" y="5947781"/>
          <a:ext cx="711200" cy="7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38" name="n_1aveValue債務償還比率"/>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5493</xdr:rowOff>
    </xdr:from>
    <xdr:ext cx="469744" cy="259045"/>
    <xdr:sp macro="" textlink="">
      <xdr:nvSpPr>
        <xdr:cNvPr id="139" name="n_1mainValue債務償還比率"/>
        <xdr:cNvSpPr txBox="1"/>
      </xdr:nvSpPr>
      <xdr:spPr>
        <a:xfrm>
          <a:off x="13836727" y="574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18,497
18,260
119.61
11,181,976
10,038,211
977,586
5,675,369
10,130,592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71" name="楕円 70"/>
        <xdr:cNvSpPr/>
      </xdr:nvSpPr>
      <xdr:spPr>
        <a:xfrm>
          <a:off x="45847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65422</xdr:rowOff>
    </xdr:from>
    <xdr:ext cx="405111" cy="259045"/>
    <xdr:sp macro="" textlink="">
      <xdr:nvSpPr>
        <xdr:cNvPr id="72" name="【道路】&#10;有形固定資産減価償却率該当値テキスト"/>
        <xdr:cNvSpPr txBox="1"/>
      </xdr:nvSpPr>
      <xdr:spPr>
        <a:xfrm>
          <a:off x="4673600"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65405</xdr:rowOff>
    </xdr:from>
    <xdr:to>
      <xdr:col>20</xdr:col>
      <xdr:colOff>38100</xdr:colOff>
      <xdr:row>37</xdr:row>
      <xdr:rowOff>167005</xdr:rowOff>
    </xdr:to>
    <xdr:sp macro="" textlink="">
      <xdr:nvSpPr>
        <xdr:cNvPr id="73" name="楕円 72"/>
        <xdr:cNvSpPr/>
      </xdr:nvSpPr>
      <xdr:spPr>
        <a:xfrm>
          <a:off x="3746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93345</xdr:rowOff>
    </xdr:from>
    <xdr:to>
      <xdr:col>24</xdr:col>
      <xdr:colOff>63500</xdr:colOff>
      <xdr:row>37</xdr:row>
      <xdr:rowOff>116205</xdr:rowOff>
    </xdr:to>
    <xdr:cxnSp macro="">
      <xdr:nvCxnSpPr>
        <xdr:cNvPr id="74" name="直線コネクタ 73"/>
        <xdr:cNvCxnSpPr/>
      </xdr:nvCxnSpPr>
      <xdr:spPr>
        <a:xfrm flipV="1">
          <a:off x="3797300" y="64369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88265</xdr:rowOff>
    </xdr:from>
    <xdr:to>
      <xdr:col>15</xdr:col>
      <xdr:colOff>101600</xdr:colOff>
      <xdr:row>38</xdr:row>
      <xdr:rowOff>18415</xdr:rowOff>
    </xdr:to>
    <xdr:sp macro="" textlink="">
      <xdr:nvSpPr>
        <xdr:cNvPr id="75" name="楕円 74"/>
        <xdr:cNvSpPr/>
      </xdr:nvSpPr>
      <xdr:spPr>
        <a:xfrm>
          <a:off x="2857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116205</xdr:rowOff>
    </xdr:from>
    <xdr:to>
      <xdr:col>19</xdr:col>
      <xdr:colOff>177800</xdr:colOff>
      <xdr:row>37</xdr:row>
      <xdr:rowOff>139065</xdr:rowOff>
    </xdr:to>
    <xdr:cxnSp macro="">
      <xdr:nvCxnSpPr>
        <xdr:cNvPr id="76" name="直線コネクタ 75"/>
        <xdr:cNvCxnSpPr/>
      </xdr:nvCxnSpPr>
      <xdr:spPr>
        <a:xfrm flipV="1">
          <a:off x="2908300" y="64598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113030</xdr:rowOff>
    </xdr:from>
    <xdr:to>
      <xdr:col>10</xdr:col>
      <xdr:colOff>165100</xdr:colOff>
      <xdr:row>38</xdr:row>
      <xdr:rowOff>43180</xdr:rowOff>
    </xdr:to>
    <xdr:sp macro="" textlink="">
      <xdr:nvSpPr>
        <xdr:cNvPr id="77" name="楕円 76"/>
        <xdr:cNvSpPr/>
      </xdr:nvSpPr>
      <xdr:spPr>
        <a:xfrm>
          <a:off x="1968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139065</xdr:rowOff>
    </xdr:from>
    <xdr:to>
      <xdr:col>15</xdr:col>
      <xdr:colOff>50800</xdr:colOff>
      <xdr:row>37</xdr:row>
      <xdr:rowOff>163830</xdr:rowOff>
    </xdr:to>
    <xdr:cxnSp macro="">
      <xdr:nvCxnSpPr>
        <xdr:cNvPr id="78" name="直線コネクタ 77"/>
        <xdr:cNvCxnSpPr/>
      </xdr:nvCxnSpPr>
      <xdr:spPr>
        <a:xfrm flipV="1">
          <a:off x="2019300" y="64827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9"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80" name="n_2aveValue【道路】&#10;有形固定資産減価償却率"/>
        <xdr:cNvSpPr txBox="1"/>
      </xdr:nvSpPr>
      <xdr:spPr>
        <a:xfrm>
          <a:off x="2705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102887</xdr:rowOff>
    </xdr:from>
    <xdr:ext cx="405111" cy="259045"/>
    <xdr:sp macro="" textlink="">
      <xdr:nvSpPr>
        <xdr:cNvPr id="81" name="n_3aveValue【道路】&#10;有形固定資産減価償却率"/>
        <xdr:cNvSpPr txBox="1"/>
      </xdr:nvSpPr>
      <xdr:spPr>
        <a:xfrm>
          <a:off x="1816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12082</xdr:rowOff>
    </xdr:from>
    <xdr:ext cx="405111" cy="259045"/>
    <xdr:sp macro="" textlink="">
      <xdr:nvSpPr>
        <xdr:cNvPr id="82" name="n_1mainValue【道路】&#10;有形固定資産減価償却率"/>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3" name="n_2mainValue【道路】&#10;有形固定資産減価償却率"/>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4" name="n_3mainValue【道路】&#10;有形固定資産減価償却率"/>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8" name="テキスト ボックス 97"/>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0" name="テキスト ボックス 99"/>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2" name="テキスト ボックス 101"/>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4" name="テキスト ボックス 103"/>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6" name="テキスト ボックス 105"/>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8" name="テキスト ボックス 10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10" name="直線コネクタ 109"/>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11"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12" name="直線コネクタ 111"/>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3"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4" name="直線コネクタ 113"/>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5" name="【道路】&#10;一人当たり延長平均値テキスト"/>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6" name="フローチャート: 判断 115"/>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7" name="フローチャート: 判断 116"/>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8" name="フローチャート: 判断 117"/>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9" name="フローチャート: 判断 118"/>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4371</xdr:rowOff>
    </xdr:from>
    <xdr:to>
      <xdr:col>55</xdr:col>
      <xdr:colOff>50800</xdr:colOff>
      <xdr:row>42</xdr:row>
      <xdr:rowOff>105971</xdr:rowOff>
    </xdr:to>
    <xdr:sp macro="" textlink="">
      <xdr:nvSpPr>
        <xdr:cNvPr id="125" name="楕円 124"/>
        <xdr:cNvSpPr/>
      </xdr:nvSpPr>
      <xdr:spPr>
        <a:xfrm>
          <a:off x="10426700" y="72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534377" cy="259045"/>
    <xdr:sp macro="" textlink="">
      <xdr:nvSpPr>
        <xdr:cNvPr id="126" name="【道路】&#10;一人当たり延長該当値テキスト"/>
        <xdr:cNvSpPr txBox="1"/>
      </xdr:nvSpPr>
      <xdr:spPr>
        <a:xfrm>
          <a:off x="10515600" y="716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4931</xdr:rowOff>
    </xdr:from>
    <xdr:to>
      <xdr:col>50</xdr:col>
      <xdr:colOff>165100</xdr:colOff>
      <xdr:row>42</xdr:row>
      <xdr:rowOff>106531</xdr:rowOff>
    </xdr:to>
    <xdr:sp macro="" textlink="">
      <xdr:nvSpPr>
        <xdr:cNvPr id="127" name="楕円 126"/>
        <xdr:cNvSpPr/>
      </xdr:nvSpPr>
      <xdr:spPr>
        <a:xfrm>
          <a:off x="9588500" y="720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55171</xdr:rowOff>
    </xdr:from>
    <xdr:to>
      <xdr:col>55</xdr:col>
      <xdr:colOff>0</xdr:colOff>
      <xdr:row>42</xdr:row>
      <xdr:rowOff>55731</xdr:rowOff>
    </xdr:to>
    <xdr:cxnSp macro="">
      <xdr:nvCxnSpPr>
        <xdr:cNvPr id="128" name="直線コネクタ 127"/>
        <xdr:cNvCxnSpPr/>
      </xdr:nvCxnSpPr>
      <xdr:spPr>
        <a:xfrm flipV="1">
          <a:off x="9639300" y="7256071"/>
          <a:ext cx="8382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2910</xdr:rowOff>
    </xdr:from>
    <xdr:to>
      <xdr:col>46</xdr:col>
      <xdr:colOff>38100</xdr:colOff>
      <xdr:row>42</xdr:row>
      <xdr:rowOff>104510</xdr:rowOff>
    </xdr:to>
    <xdr:sp macro="" textlink="">
      <xdr:nvSpPr>
        <xdr:cNvPr id="129" name="楕円 128"/>
        <xdr:cNvSpPr/>
      </xdr:nvSpPr>
      <xdr:spPr>
        <a:xfrm>
          <a:off x="8699500" y="72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53710</xdr:rowOff>
    </xdr:from>
    <xdr:to>
      <xdr:col>50</xdr:col>
      <xdr:colOff>114300</xdr:colOff>
      <xdr:row>42</xdr:row>
      <xdr:rowOff>55731</xdr:rowOff>
    </xdr:to>
    <xdr:cxnSp macro="">
      <xdr:nvCxnSpPr>
        <xdr:cNvPr id="130" name="直線コネクタ 129"/>
        <xdr:cNvCxnSpPr/>
      </xdr:nvCxnSpPr>
      <xdr:spPr>
        <a:xfrm>
          <a:off x="8750300" y="7254610"/>
          <a:ext cx="889000" cy="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3436</xdr:rowOff>
    </xdr:from>
    <xdr:to>
      <xdr:col>41</xdr:col>
      <xdr:colOff>101600</xdr:colOff>
      <xdr:row>42</xdr:row>
      <xdr:rowOff>105036</xdr:rowOff>
    </xdr:to>
    <xdr:sp macro="" textlink="">
      <xdr:nvSpPr>
        <xdr:cNvPr id="131" name="楕円 130"/>
        <xdr:cNvSpPr/>
      </xdr:nvSpPr>
      <xdr:spPr>
        <a:xfrm>
          <a:off x="7810500" y="720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53710</xdr:rowOff>
    </xdr:from>
    <xdr:to>
      <xdr:col>45</xdr:col>
      <xdr:colOff>177800</xdr:colOff>
      <xdr:row>42</xdr:row>
      <xdr:rowOff>54236</xdr:rowOff>
    </xdr:to>
    <xdr:cxnSp macro="">
      <xdr:nvCxnSpPr>
        <xdr:cNvPr id="132" name="直線コネクタ 131"/>
        <xdr:cNvCxnSpPr/>
      </xdr:nvCxnSpPr>
      <xdr:spPr>
        <a:xfrm flipV="1">
          <a:off x="7861300" y="7254610"/>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33"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114758</xdr:rowOff>
    </xdr:from>
    <xdr:ext cx="534377" cy="259045"/>
    <xdr:sp macro="" textlink="">
      <xdr:nvSpPr>
        <xdr:cNvPr id="134" name="n_2aveValue【道路】&#10;一人当たり延長"/>
        <xdr:cNvSpPr txBox="1"/>
      </xdr:nvSpPr>
      <xdr:spPr>
        <a:xfrm>
          <a:off x="8483111" y="73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5" name="n_3aveValue【道路】&#10;一人当たり延長"/>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97658</xdr:rowOff>
    </xdr:from>
    <xdr:ext cx="534377" cy="259045"/>
    <xdr:sp macro="" textlink="">
      <xdr:nvSpPr>
        <xdr:cNvPr id="136" name="n_1mainValue【道路】&#10;一人当たり延長"/>
        <xdr:cNvSpPr txBox="1"/>
      </xdr:nvSpPr>
      <xdr:spPr>
        <a:xfrm>
          <a:off x="9359411" y="729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121037</xdr:rowOff>
    </xdr:from>
    <xdr:ext cx="534377" cy="259045"/>
    <xdr:sp macro="" textlink="">
      <xdr:nvSpPr>
        <xdr:cNvPr id="137" name="n_2mainValue【道路】&#10;一人当たり延長"/>
        <xdr:cNvSpPr txBox="1"/>
      </xdr:nvSpPr>
      <xdr:spPr>
        <a:xfrm>
          <a:off x="8483111" y="697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96163</xdr:rowOff>
    </xdr:from>
    <xdr:ext cx="534377" cy="259045"/>
    <xdr:sp macro="" textlink="">
      <xdr:nvSpPr>
        <xdr:cNvPr id="138" name="n_3mainValue【道路】&#10;一人当たり延長"/>
        <xdr:cNvSpPr txBox="1"/>
      </xdr:nvSpPr>
      <xdr:spPr>
        <a:xfrm>
          <a:off x="7594111" y="729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64" name="直線コネクタ 163"/>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65"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7"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8" name="直線コネクタ 167"/>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69" name="【橋りょう・トンネル】&#10;有形固定資産減価償却率平均値テキスト"/>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71" name="フローチャート: 判断 170"/>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72" name="フローチャート: 判断 171"/>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3" name="フローチャート: 判断 17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179" name="楕円 178"/>
        <xdr:cNvSpPr/>
      </xdr:nvSpPr>
      <xdr:spPr>
        <a:xfrm>
          <a:off x="45847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28864</xdr:rowOff>
    </xdr:from>
    <xdr:ext cx="405111" cy="259045"/>
    <xdr:sp macro="" textlink="">
      <xdr:nvSpPr>
        <xdr:cNvPr id="180" name="【橋りょう・トンネル】&#10;有形固定資産減価償却率該当値テキスト"/>
        <xdr:cNvSpPr txBox="1"/>
      </xdr:nvSpPr>
      <xdr:spPr>
        <a:xfrm>
          <a:off x="4673600"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81" name="楕円 180"/>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101237</xdr:rowOff>
    </xdr:from>
    <xdr:to>
      <xdr:col>24</xdr:col>
      <xdr:colOff>63500</xdr:colOff>
      <xdr:row>60</xdr:row>
      <xdr:rowOff>125730</xdr:rowOff>
    </xdr:to>
    <xdr:cxnSp macro="">
      <xdr:nvCxnSpPr>
        <xdr:cNvPr id="182" name="直線コネクタ 181"/>
        <xdr:cNvCxnSpPr/>
      </xdr:nvCxnSpPr>
      <xdr:spPr>
        <a:xfrm flipV="1">
          <a:off x="3797300" y="1038823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97790</xdr:rowOff>
    </xdr:from>
    <xdr:to>
      <xdr:col>15</xdr:col>
      <xdr:colOff>101600</xdr:colOff>
      <xdr:row>61</xdr:row>
      <xdr:rowOff>27940</xdr:rowOff>
    </xdr:to>
    <xdr:sp macro="" textlink="">
      <xdr:nvSpPr>
        <xdr:cNvPr id="183" name="楕円 182"/>
        <xdr:cNvSpPr/>
      </xdr:nvSpPr>
      <xdr:spPr>
        <a:xfrm>
          <a:off x="2857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60</xdr:row>
      <xdr:rowOff>148590</xdr:rowOff>
    </xdr:to>
    <xdr:cxnSp macro="">
      <xdr:nvCxnSpPr>
        <xdr:cNvPr id="184" name="直線コネクタ 183"/>
        <xdr:cNvCxnSpPr/>
      </xdr:nvCxnSpPr>
      <xdr:spPr>
        <a:xfrm flipV="1">
          <a:off x="2908300" y="104127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5" name="楕円 184"/>
        <xdr:cNvSpPr/>
      </xdr:nvSpPr>
      <xdr:spPr>
        <a:xfrm>
          <a:off x="1968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148590</xdr:rowOff>
    </xdr:from>
    <xdr:to>
      <xdr:col>15</xdr:col>
      <xdr:colOff>50800</xdr:colOff>
      <xdr:row>61</xdr:row>
      <xdr:rowOff>0</xdr:rowOff>
    </xdr:to>
    <xdr:cxnSp macro="">
      <xdr:nvCxnSpPr>
        <xdr:cNvPr id="186" name="直線コネクタ 185"/>
        <xdr:cNvCxnSpPr/>
      </xdr:nvCxnSpPr>
      <xdr:spPr>
        <a:xfrm flipV="1">
          <a:off x="2019300" y="104355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139173</xdr:rowOff>
    </xdr:from>
    <xdr:ext cx="405111" cy="259045"/>
    <xdr:sp macro="" textlink="">
      <xdr:nvSpPr>
        <xdr:cNvPr id="187" name="n_1aveValue【橋りょう・トンネル】&#10;有形固定資産減価償却率"/>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88" name="n_2aveValue【橋りょう・トンネル】&#10;有形固定資産減価償却率"/>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89"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167657</xdr:rowOff>
    </xdr:from>
    <xdr:ext cx="405111" cy="259045"/>
    <xdr:sp macro="" textlink="">
      <xdr:nvSpPr>
        <xdr:cNvPr id="190" name="n_1mainValue【橋りょう・トンネル】&#10;有形固定資産減価償却率"/>
        <xdr:cNvSpPr txBox="1"/>
      </xdr:nvSpPr>
      <xdr:spPr>
        <a:xfrm>
          <a:off x="3582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19067</xdr:rowOff>
    </xdr:from>
    <xdr:ext cx="405111" cy="259045"/>
    <xdr:sp macro="" textlink="">
      <xdr:nvSpPr>
        <xdr:cNvPr id="191" name="n_2mainValue【橋りょう・トンネル】&#10;有形固定資産減価償却率"/>
        <xdr:cNvSpPr txBox="1"/>
      </xdr:nvSpPr>
      <xdr:spPr>
        <a:xfrm>
          <a:off x="2705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92" name="n_3mainValue【橋りょう・トンネル】&#10;有形固定資産減価償却率"/>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4" name="テキスト ボックス 21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18" name="直線コネクタ 217"/>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9"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20" name="直線コネクタ 219"/>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21"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22" name="直線コネクタ 221"/>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92587</xdr:rowOff>
    </xdr:from>
    <xdr:ext cx="599010" cy="259045"/>
    <xdr:sp macro="" textlink="">
      <xdr:nvSpPr>
        <xdr:cNvPr id="223" name="【橋りょう・トンネル】&#10;一人当たり有形固定資産（償却資産）額平均値テキスト"/>
        <xdr:cNvSpPr txBox="1"/>
      </xdr:nvSpPr>
      <xdr:spPr>
        <a:xfrm>
          <a:off x="10515600" y="10893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24" name="フローチャート: 判断 223"/>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25" name="フローチャート: 判断 224"/>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26" name="フローチャート: 判断 225"/>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27" name="フローチャート: 判断 226"/>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169370</xdr:rowOff>
    </xdr:from>
    <xdr:to>
      <xdr:col>55</xdr:col>
      <xdr:colOff>50800</xdr:colOff>
      <xdr:row>63</xdr:row>
      <xdr:rowOff>99520</xdr:rowOff>
    </xdr:to>
    <xdr:sp macro="" textlink="">
      <xdr:nvSpPr>
        <xdr:cNvPr id="233" name="楕円 232"/>
        <xdr:cNvSpPr/>
      </xdr:nvSpPr>
      <xdr:spPr>
        <a:xfrm>
          <a:off x="10426700" y="107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20797</xdr:rowOff>
    </xdr:from>
    <xdr:ext cx="599010" cy="259045"/>
    <xdr:sp macro="" textlink="">
      <xdr:nvSpPr>
        <xdr:cNvPr id="234" name="【橋りょう・トンネル】&#10;一人当たり有形固定資産（償却資産）額該当値テキスト"/>
        <xdr:cNvSpPr txBox="1"/>
      </xdr:nvSpPr>
      <xdr:spPr>
        <a:xfrm>
          <a:off x="10515600" y="10650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766</xdr:rowOff>
    </xdr:from>
    <xdr:to>
      <xdr:col>50</xdr:col>
      <xdr:colOff>165100</xdr:colOff>
      <xdr:row>63</xdr:row>
      <xdr:rowOff>102366</xdr:rowOff>
    </xdr:to>
    <xdr:sp macro="" textlink="">
      <xdr:nvSpPr>
        <xdr:cNvPr id="235" name="楕円 234"/>
        <xdr:cNvSpPr/>
      </xdr:nvSpPr>
      <xdr:spPr>
        <a:xfrm>
          <a:off x="9588500" y="1080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48720</xdr:rowOff>
    </xdr:from>
    <xdr:to>
      <xdr:col>55</xdr:col>
      <xdr:colOff>0</xdr:colOff>
      <xdr:row>63</xdr:row>
      <xdr:rowOff>51566</xdr:rowOff>
    </xdr:to>
    <xdr:cxnSp macro="">
      <xdr:nvCxnSpPr>
        <xdr:cNvPr id="236" name="直線コネクタ 235"/>
        <xdr:cNvCxnSpPr/>
      </xdr:nvCxnSpPr>
      <xdr:spPr>
        <a:xfrm flipV="1">
          <a:off x="9639300" y="10850070"/>
          <a:ext cx="8382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5239</xdr:rowOff>
    </xdr:from>
    <xdr:to>
      <xdr:col>46</xdr:col>
      <xdr:colOff>38100</xdr:colOff>
      <xdr:row>63</xdr:row>
      <xdr:rowOff>106839</xdr:rowOff>
    </xdr:to>
    <xdr:sp macro="" textlink="">
      <xdr:nvSpPr>
        <xdr:cNvPr id="237" name="楕円 236"/>
        <xdr:cNvSpPr/>
      </xdr:nvSpPr>
      <xdr:spPr>
        <a:xfrm>
          <a:off x="8699500" y="1080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51566</xdr:rowOff>
    </xdr:from>
    <xdr:to>
      <xdr:col>50</xdr:col>
      <xdr:colOff>114300</xdr:colOff>
      <xdr:row>63</xdr:row>
      <xdr:rowOff>56039</xdr:rowOff>
    </xdr:to>
    <xdr:cxnSp macro="">
      <xdr:nvCxnSpPr>
        <xdr:cNvPr id="238" name="直線コネクタ 237"/>
        <xdr:cNvCxnSpPr/>
      </xdr:nvCxnSpPr>
      <xdr:spPr>
        <a:xfrm flipV="1">
          <a:off x="8750300" y="10852916"/>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8575</xdr:rowOff>
    </xdr:from>
    <xdr:to>
      <xdr:col>41</xdr:col>
      <xdr:colOff>101600</xdr:colOff>
      <xdr:row>63</xdr:row>
      <xdr:rowOff>110175</xdr:rowOff>
    </xdr:to>
    <xdr:sp macro="" textlink="">
      <xdr:nvSpPr>
        <xdr:cNvPr id="239" name="楕円 238"/>
        <xdr:cNvSpPr/>
      </xdr:nvSpPr>
      <xdr:spPr>
        <a:xfrm>
          <a:off x="7810500" y="108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56039</xdr:rowOff>
    </xdr:from>
    <xdr:to>
      <xdr:col>45</xdr:col>
      <xdr:colOff>177800</xdr:colOff>
      <xdr:row>63</xdr:row>
      <xdr:rowOff>59375</xdr:rowOff>
    </xdr:to>
    <xdr:cxnSp macro="">
      <xdr:nvCxnSpPr>
        <xdr:cNvPr id="240" name="直線コネクタ 239"/>
        <xdr:cNvCxnSpPr/>
      </xdr:nvCxnSpPr>
      <xdr:spPr>
        <a:xfrm flipV="1">
          <a:off x="7861300" y="10857389"/>
          <a:ext cx="889000" cy="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35714</xdr:rowOff>
    </xdr:from>
    <xdr:ext cx="599010" cy="259045"/>
    <xdr:sp macro="" textlink="">
      <xdr:nvSpPr>
        <xdr:cNvPr id="241" name="n_1aveValue【橋りょう・トンネル】&#10;一人当たり有形固定資産（償却資産）額"/>
        <xdr:cNvSpPr txBox="1"/>
      </xdr:nvSpPr>
      <xdr:spPr>
        <a:xfrm>
          <a:off x="93270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46397</xdr:rowOff>
    </xdr:from>
    <xdr:ext cx="599010" cy="259045"/>
    <xdr:sp macro="" textlink="">
      <xdr:nvSpPr>
        <xdr:cNvPr id="242" name="n_2aveValue【橋りょう・トンネル】&#10;一人当たり有形固定資産（償却資産）額"/>
        <xdr:cNvSpPr txBox="1"/>
      </xdr:nvSpPr>
      <xdr:spPr>
        <a:xfrm>
          <a:off x="8450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33945</xdr:rowOff>
    </xdr:from>
    <xdr:ext cx="599010" cy="259045"/>
    <xdr:sp macro="" textlink="">
      <xdr:nvSpPr>
        <xdr:cNvPr id="243" name="n_3aveValue【橋りょう・トンネル】&#10;一人当たり有形固定資産（償却資産）額"/>
        <xdr:cNvSpPr txBox="1"/>
      </xdr:nvSpPr>
      <xdr:spPr>
        <a:xfrm>
          <a:off x="7561795" y="1100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118893</xdr:rowOff>
    </xdr:from>
    <xdr:ext cx="599010" cy="259045"/>
    <xdr:sp macro="" textlink="">
      <xdr:nvSpPr>
        <xdr:cNvPr id="244" name="n_1mainValue【橋りょう・トンネル】&#10;一人当たり有形固定資産（償却資産）額"/>
        <xdr:cNvSpPr txBox="1"/>
      </xdr:nvSpPr>
      <xdr:spPr>
        <a:xfrm>
          <a:off x="9327095" y="1057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123366</xdr:rowOff>
    </xdr:from>
    <xdr:ext cx="599010" cy="259045"/>
    <xdr:sp macro="" textlink="">
      <xdr:nvSpPr>
        <xdr:cNvPr id="245" name="n_2mainValue【橋りょう・トンネル】&#10;一人当たり有形固定資産（償却資産）額"/>
        <xdr:cNvSpPr txBox="1"/>
      </xdr:nvSpPr>
      <xdr:spPr>
        <a:xfrm>
          <a:off x="8450795" y="1058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126702</xdr:rowOff>
    </xdr:from>
    <xdr:ext cx="599010" cy="259045"/>
    <xdr:sp macro="" textlink="">
      <xdr:nvSpPr>
        <xdr:cNvPr id="246" name="n_3mainValue【橋りょう・トンネル】&#10;一人当たり有形固定資産（償却資産）額"/>
        <xdr:cNvSpPr txBox="1"/>
      </xdr:nvSpPr>
      <xdr:spPr>
        <a:xfrm>
          <a:off x="7561795" y="1058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7" name="テキスト ボックス 25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9" name="テキスト ボックス 25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7" name="テキスト ボックス 26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71" name="直線コネクタ 270"/>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72"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73" name="直線コネクタ 272"/>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5" name="直線コネクタ 27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76" name="【公営住宅】&#10;有形固定資産減価償却率平均値テキスト"/>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7" name="フローチャート: 判断 276"/>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78" name="フローチャート: 判断 277"/>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9" name="フローチャート: 判断 278"/>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80" name="フローチャート: 判断 279"/>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8255</xdr:rowOff>
    </xdr:from>
    <xdr:to>
      <xdr:col>24</xdr:col>
      <xdr:colOff>114300</xdr:colOff>
      <xdr:row>81</xdr:row>
      <xdr:rowOff>109855</xdr:rowOff>
    </xdr:to>
    <xdr:sp macro="" textlink="">
      <xdr:nvSpPr>
        <xdr:cNvPr id="286" name="楕円 285"/>
        <xdr:cNvSpPr/>
      </xdr:nvSpPr>
      <xdr:spPr>
        <a:xfrm>
          <a:off x="45847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31132</xdr:rowOff>
    </xdr:from>
    <xdr:ext cx="405111" cy="259045"/>
    <xdr:sp macro="" textlink="">
      <xdr:nvSpPr>
        <xdr:cNvPr id="287" name="【公営住宅】&#10;有形固定資産減価償却率該当値テキスト"/>
        <xdr:cNvSpPr txBox="1"/>
      </xdr:nvSpPr>
      <xdr:spPr>
        <a:xfrm>
          <a:off x="4673600"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38736</xdr:rowOff>
    </xdr:from>
    <xdr:to>
      <xdr:col>20</xdr:col>
      <xdr:colOff>38100</xdr:colOff>
      <xdr:row>81</xdr:row>
      <xdr:rowOff>140336</xdr:rowOff>
    </xdr:to>
    <xdr:sp macro="" textlink="">
      <xdr:nvSpPr>
        <xdr:cNvPr id="288" name="楕円 287"/>
        <xdr:cNvSpPr/>
      </xdr:nvSpPr>
      <xdr:spPr>
        <a:xfrm>
          <a:off x="3746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59055</xdr:rowOff>
    </xdr:from>
    <xdr:to>
      <xdr:col>24</xdr:col>
      <xdr:colOff>63500</xdr:colOff>
      <xdr:row>81</xdr:row>
      <xdr:rowOff>89536</xdr:rowOff>
    </xdr:to>
    <xdr:cxnSp macro="">
      <xdr:nvCxnSpPr>
        <xdr:cNvPr id="289" name="直線コネクタ 288"/>
        <xdr:cNvCxnSpPr/>
      </xdr:nvCxnSpPr>
      <xdr:spPr>
        <a:xfrm flipV="1">
          <a:off x="3797300" y="1394650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73025</xdr:rowOff>
    </xdr:from>
    <xdr:to>
      <xdr:col>15</xdr:col>
      <xdr:colOff>101600</xdr:colOff>
      <xdr:row>82</xdr:row>
      <xdr:rowOff>3175</xdr:rowOff>
    </xdr:to>
    <xdr:sp macro="" textlink="">
      <xdr:nvSpPr>
        <xdr:cNvPr id="290" name="楕円 289"/>
        <xdr:cNvSpPr/>
      </xdr:nvSpPr>
      <xdr:spPr>
        <a:xfrm>
          <a:off x="2857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89536</xdr:rowOff>
    </xdr:from>
    <xdr:to>
      <xdr:col>19</xdr:col>
      <xdr:colOff>177800</xdr:colOff>
      <xdr:row>81</xdr:row>
      <xdr:rowOff>123825</xdr:rowOff>
    </xdr:to>
    <xdr:cxnSp macro="">
      <xdr:nvCxnSpPr>
        <xdr:cNvPr id="291" name="直線コネクタ 290"/>
        <xdr:cNvCxnSpPr/>
      </xdr:nvCxnSpPr>
      <xdr:spPr>
        <a:xfrm flipV="1">
          <a:off x="2908300" y="139769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107314</xdr:rowOff>
    </xdr:from>
    <xdr:to>
      <xdr:col>10</xdr:col>
      <xdr:colOff>165100</xdr:colOff>
      <xdr:row>82</xdr:row>
      <xdr:rowOff>37464</xdr:rowOff>
    </xdr:to>
    <xdr:sp macro="" textlink="">
      <xdr:nvSpPr>
        <xdr:cNvPr id="292" name="楕円 291"/>
        <xdr:cNvSpPr/>
      </xdr:nvSpPr>
      <xdr:spPr>
        <a:xfrm>
          <a:off x="1968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123825</xdr:rowOff>
    </xdr:from>
    <xdr:to>
      <xdr:col>15</xdr:col>
      <xdr:colOff>50800</xdr:colOff>
      <xdr:row>81</xdr:row>
      <xdr:rowOff>158114</xdr:rowOff>
    </xdr:to>
    <xdr:cxnSp macro="">
      <xdr:nvCxnSpPr>
        <xdr:cNvPr id="293" name="直線コネクタ 292"/>
        <xdr:cNvCxnSpPr/>
      </xdr:nvCxnSpPr>
      <xdr:spPr>
        <a:xfrm flipV="1">
          <a:off x="2019300" y="140112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122572</xdr:rowOff>
    </xdr:from>
    <xdr:ext cx="405111" cy="259045"/>
    <xdr:sp macro="" textlink="">
      <xdr:nvSpPr>
        <xdr:cNvPr id="294" name="n_1aveValue【公営住宅】&#10;有形固定資産減価償却率"/>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95" name="n_2aveValue【公営住宅】&#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96" name="n_3aveValue【公営住宅】&#10;有形固定資産減価償却率"/>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131463</xdr:rowOff>
    </xdr:from>
    <xdr:ext cx="405111" cy="259045"/>
    <xdr:sp macro="" textlink="">
      <xdr:nvSpPr>
        <xdr:cNvPr id="297" name="n_1mainValue【公営住宅】&#10;有形固定資産減価償却率"/>
        <xdr:cNvSpPr txBox="1"/>
      </xdr:nvSpPr>
      <xdr:spPr>
        <a:xfrm>
          <a:off x="35820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165752</xdr:rowOff>
    </xdr:from>
    <xdr:ext cx="405111" cy="259045"/>
    <xdr:sp macro="" textlink="">
      <xdr:nvSpPr>
        <xdr:cNvPr id="298" name="n_2mainValue【公営住宅】&#10;有形固定資産減価償却率"/>
        <xdr:cNvSpPr txBox="1"/>
      </xdr:nvSpPr>
      <xdr:spPr>
        <a:xfrm>
          <a:off x="2705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28591</xdr:rowOff>
    </xdr:from>
    <xdr:ext cx="405111" cy="259045"/>
    <xdr:sp macro="" textlink="">
      <xdr:nvSpPr>
        <xdr:cNvPr id="299" name="n_3mainValue【公営住宅】&#10;有形固定資産減価償却率"/>
        <xdr:cNvSpPr txBox="1"/>
      </xdr:nvSpPr>
      <xdr:spPr>
        <a:xfrm>
          <a:off x="1816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21" name="直線コネクタ 320"/>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22"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23" name="直線コネクタ 322"/>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24"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25" name="直線コネクタ 324"/>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142663</xdr:rowOff>
    </xdr:from>
    <xdr:ext cx="469744" cy="259045"/>
    <xdr:sp macro="" textlink="">
      <xdr:nvSpPr>
        <xdr:cNvPr id="326" name="【公営住宅】&#10;一人当たり面積平均値テキスト"/>
        <xdr:cNvSpPr txBox="1"/>
      </xdr:nvSpPr>
      <xdr:spPr>
        <a:xfrm>
          <a:off x="10515600" y="14201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27" name="フローチャート: 判断 326"/>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28" name="フローチャート: 判断 327"/>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29" name="フローチャート: 判断 328"/>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30" name="フローチャート: 判断 329"/>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30277</xdr:rowOff>
    </xdr:from>
    <xdr:to>
      <xdr:col>55</xdr:col>
      <xdr:colOff>50800</xdr:colOff>
      <xdr:row>79</xdr:row>
      <xdr:rowOff>131877</xdr:rowOff>
    </xdr:to>
    <xdr:sp macro="" textlink="">
      <xdr:nvSpPr>
        <xdr:cNvPr id="336" name="楕円 335"/>
        <xdr:cNvSpPr/>
      </xdr:nvSpPr>
      <xdr:spPr>
        <a:xfrm>
          <a:off x="10426700" y="1357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53154</xdr:rowOff>
    </xdr:from>
    <xdr:ext cx="469744" cy="259045"/>
    <xdr:sp macro="" textlink="">
      <xdr:nvSpPr>
        <xdr:cNvPr id="337" name="【公営住宅】&#10;一人当たり面積該当値テキスト"/>
        <xdr:cNvSpPr txBox="1"/>
      </xdr:nvSpPr>
      <xdr:spPr>
        <a:xfrm>
          <a:off x="10515600" y="1342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39878</xdr:rowOff>
    </xdr:from>
    <xdr:to>
      <xdr:col>50</xdr:col>
      <xdr:colOff>165100</xdr:colOff>
      <xdr:row>79</xdr:row>
      <xdr:rowOff>141478</xdr:rowOff>
    </xdr:to>
    <xdr:sp macro="" textlink="">
      <xdr:nvSpPr>
        <xdr:cNvPr id="338" name="楕円 337"/>
        <xdr:cNvSpPr/>
      </xdr:nvSpPr>
      <xdr:spPr>
        <a:xfrm>
          <a:off x="9588500" y="135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81077</xdr:rowOff>
    </xdr:from>
    <xdr:to>
      <xdr:col>55</xdr:col>
      <xdr:colOff>0</xdr:colOff>
      <xdr:row>79</xdr:row>
      <xdr:rowOff>90678</xdr:rowOff>
    </xdr:to>
    <xdr:cxnSp macro="">
      <xdr:nvCxnSpPr>
        <xdr:cNvPr id="339" name="直線コネクタ 338"/>
        <xdr:cNvCxnSpPr/>
      </xdr:nvCxnSpPr>
      <xdr:spPr>
        <a:xfrm flipV="1">
          <a:off x="9639300" y="13625627"/>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57252</xdr:rowOff>
    </xdr:from>
    <xdr:to>
      <xdr:col>46</xdr:col>
      <xdr:colOff>38100</xdr:colOff>
      <xdr:row>79</xdr:row>
      <xdr:rowOff>158852</xdr:rowOff>
    </xdr:to>
    <xdr:sp macro="" textlink="">
      <xdr:nvSpPr>
        <xdr:cNvPr id="340" name="楕円 339"/>
        <xdr:cNvSpPr/>
      </xdr:nvSpPr>
      <xdr:spPr>
        <a:xfrm>
          <a:off x="8699500" y="136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90678</xdr:rowOff>
    </xdr:from>
    <xdr:to>
      <xdr:col>50</xdr:col>
      <xdr:colOff>114300</xdr:colOff>
      <xdr:row>79</xdr:row>
      <xdr:rowOff>108052</xdr:rowOff>
    </xdr:to>
    <xdr:cxnSp macro="">
      <xdr:nvCxnSpPr>
        <xdr:cNvPr id="341" name="直線コネクタ 340"/>
        <xdr:cNvCxnSpPr/>
      </xdr:nvCxnSpPr>
      <xdr:spPr>
        <a:xfrm flipV="1">
          <a:off x="8750300" y="13635228"/>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72797</xdr:rowOff>
    </xdr:from>
    <xdr:to>
      <xdr:col>41</xdr:col>
      <xdr:colOff>101600</xdr:colOff>
      <xdr:row>80</xdr:row>
      <xdr:rowOff>2947</xdr:rowOff>
    </xdr:to>
    <xdr:sp macro="" textlink="">
      <xdr:nvSpPr>
        <xdr:cNvPr id="342" name="楕円 341"/>
        <xdr:cNvSpPr/>
      </xdr:nvSpPr>
      <xdr:spPr>
        <a:xfrm>
          <a:off x="7810500" y="136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108052</xdr:rowOff>
    </xdr:from>
    <xdr:to>
      <xdr:col>45</xdr:col>
      <xdr:colOff>177800</xdr:colOff>
      <xdr:row>79</xdr:row>
      <xdr:rowOff>123597</xdr:rowOff>
    </xdr:to>
    <xdr:cxnSp macro="">
      <xdr:nvCxnSpPr>
        <xdr:cNvPr id="343" name="直線コネクタ 342"/>
        <xdr:cNvCxnSpPr/>
      </xdr:nvCxnSpPr>
      <xdr:spPr>
        <a:xfrm flipV="1">
          <a:off x="7861300" y="13652602"/>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29278</xdr:rowOff>
    </xdr:from>
    <xdr:ext cx="469744" cy="259045"/>
    <xdr:sp macro="" textlink="">
      <xdr:nvSpPr>
        <xdr:cNvPr id="344" name="n_1aveValue【公営住宅】&#10;一人当たり面積"/>
        <xdr:cNvSpPr txBox="1"/>
      </xdr:nvSpPr>
      <xdr:spPr>
        <a:xfrm>
          <a:off x="9391727" y="1425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152722</xdr:rowOff>
    </xdr:from>
    <xdr:ext cx="469744" cy="259045"/>
    <xdr:sp macro="" textlink="">
      <xdr:nvSpPr>
        <xdr:cNvPr id="345" name="n_2aveValue【公営住宅】&#10;一人当たり面積"/>
        <xdr:cNvSpPr txBox="1"/>
      </xdr:nvSpPr>
      <xdr:spPr>
        <a:xfrm>
          <a:off x="8515427" y="1421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161865</xdr:rowOff>
    </xdr:from>
    <xdr:ext cx="469744" cy="259045"/>
    <xdr:sp macro="" textlink="">
      <xdr:nvSpPr>
        <xdr:cNvPr id="346" name="n_3aveValue【公営住宅】&#10;一人当たり面積"/>
        <xdr:cNvSpPr txBox="1"/>
      </xdr:nvSpPr>
      <xdr:spPr>
        <a:xfrm>
          <a:off x="7626427" y="1404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158005</xdr:rowOff>
    </xdr:from>
    <xdr:ext cx="469744" cy="259045"/>
    <xdr:sp macro="" textlink="">
      <xdr:nvSpPr>
        <xdr:cNvPr id="347" name="n_1mainValue【公営住宅】&#10;一人当たり面積"/>
        <xdr:cNvSpPr txBox="1"/>
      </xdr:nvSpPr>
      <xdr:spPr>
        <a:xfrm>
          <a:off x="9391727" y="1335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3929</xdr:rowOff>
    </xdr:from>
    <xdr:ext cx="469744" cy="259045"/>
    <xdr:sp macro="" textlink="">
      <xdr:nvSpPr>
        <xdr:cNvPr id="348" name="n_2mainValue【公営住宅】&#10;一人当たり面積"/>
        <xdr:cNvSpPr txBox="1"/>
      </xdr:nvSpPr>
      <xdr:spPr>
        <a:xfrm>
          <a:off x="8515427" y="1337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19474</xdr:rowOff>
    </xdr:from>
    <xdr:ext cx="469744" cy="259045"/>
    <xdr:sp macro="" textlink="">
      <xdr:nvSpPr>
        <xdr:cNvPr id="349" name="n_3mainValue【公営住宅】&#10;一人当たり面積"/>
        <xdr:cNvSpPr txBox="1"/>
      </xdr:nvSpPr>
      <xdr:spPr>
        <a:xfrm>
          <a:off x="7626427" y="133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60" name="直線コネクタ 35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61" name="テキスト ボックス 36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2" name="直線コネクタ 36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3" name="テキスト ボックス 36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4" name="直線コネクタ 36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5" name="テキスト ボックス 36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6" name="直線コネクタ 36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7" name="テキスト ボックス 36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8" name="直線コネクタ 36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9" name="テキスト ボックス 36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38100</xdr:rowOff>
    </xdr:from>
    <xdr:to>
      <xdr:col>24</xdr:col>
      <xdr:colOff>62865</xdr:colOff>
      <xdr:row>108</xdr:row>
      <xdr:rowOff>72389</xdr:rowOff>
    </xdr:to>
    <xdr:cxnSp macro="">
      <xdr:nvCxnSpPr>
        <xdr:cNvPr id="373" name="直線コネクタ 372"/>
        <xdr:cNvCxnSpPr/>
      </xdr:nvCxnSpPr>
      <xdr:spPr>
        <a:xfrm flipV="1">
          <a:off x="4634865" y="1735455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76216</xdr:rowOff>
    </xdr:from>
    <xdr:ext cx="340478" cy="259045"/>
    <xdr:sp macro="" textlink="">
      <xdr:nvSpPr>
        <xdr:cNvPr id="374" name="【港湾・漁港】&#10;有形固定資産減価償却率最小値テキスト"/>
        <xdr:cNvSpPr txBox="1"/>
      </xdr:nvSpPr>
      <xdr:spPr>
        <a:xfrm>
          <a:off x="4673600" y="185928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72389</xdr:rowOff>
    </xdr:from>
    <xdr:to>
      <xdr:col>24</xdr:col>
      <xdr:colOff>152400</xdr:colOff>
      <xdr:row>108</xdr:row>
      <xdr:rowOff>72389</xdr:rowOff>
    </xdr:to>
    <xdr:cxnSp macro="">
      <xdr:nvCxnSpPr>
        <xdr:cNvPr id="375" name="直線コネクタ 374"/>
        <xdr:cNvCxnSpPr/>
      </xdr:nvCxnSpPr>
      <xdr:spPr>
        <a:xfrm>
          <a:off x="4546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156227</xdr:rowOff>
    </xdr:from>
    <xdr:ext cx="405111" cy="259045"/>
    <xdr:sp macro="" textlink="">
      <xdr:nvSpPr>
        <xdr:cNvPr id="376" name="【港湾・漁港】&#10;有形固定資産減価償却率最大値テキスト"/>
        <xdr:cNvSpPr txBox="1"/>
      </xdr:nvSpPr>
      <xdr:spPr>
        <a:xfrm>
          <a:off x="4673600" y="1712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38100</xdr:rowOff>
    </xdr:from>
    <xdr:to>
      <xdr:col>24</xdr:col>
      <xdr:colOff>152400</xdr:colOff>
      <xdr:row>101</xdr:row>
      <xdr:rowOff>38100</xdr:rowOff>
    </xdr:to>
    <xdr:cxnSp macro="">
      <xdr:nvCxnSpPr>
        <xdr:cNvPr id="377" name="直線コネクタ 376"/>
        <xdr:cNvCxnSpPr/>
      </xdr:nvCxnSpPr>
      <xdr:spPr>
        <a:xfrm>
          <a:off x="4546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130191</xdr:rowOff>
    </xdr:from>
    <xdr:ext cx="405111" cy="259045"/>
    <xdr:sp macro="" textlink="">
      <xdr:nvSpPr>
        <xdr:cNvPr id="378" name="【港湾・漁港】&#10;有形固定資産減価償却率平均値テキスト"/>
        <xdr:cNvSpPr txBox="1"/>
      </xdr:nvSpPr>
      <xdr:spPr>
        <a:xfrm>
          <a:off x="4673600" y="17275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107314</xdr:rowOff>
    </xdr:from>
    <xdr:to>
      <xdr:col>24</xdr:col>
      <xdr:colOff>114300</xdr:colOff>
      <xdr:row>102</xdr:row>
      <xdr:rowOff>37464</xdr:rowOff>
    </xdr:to>
    <xdr:sp macro="" textlink="">
      <xdr:nvSpPr>
        <xdr:cNvPr id="379" name="フローチャート: 判断 378"/>
        <xdr:cNvSpPr/>
      </xdr:nvSpPr>
      <xdr:spPr>
        <a:xfrm>
          <a:off x="4584700" y="1742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31114</xdr:rowOff>
    </xdr:from>
    <xdr:to>
      <xdr:col>20</xdr:col>
      <xdr:colOff>38100</xdr:colOff>
      <xdr:row>101</xdr:row>
      <xdr:rowOff>132714</xdr:rowOff>
    </xdr:to>
    <xdr:sp macro="" textlink="">
      <xdr:nvSpPr>
        <xdr:cNvPr id="380" name="フローチャート: 判断 379"/>
        <xdr:cNvSpPr/>
      </xdr:nvSpPr>
      <xdr:spPr>
        <a:xfrm>
          <a:off x="3746500" y="1734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59689</xdr:rowOff>
    </xdr:from>
    <xdr:to>
      <xdr:col>15</xdr:col>
      <xdr:colOff>101600</xdr:colOff>
      <xdr:row>101</xdr:row>
      <xdr:rowOff>161289</xdr:rowOff>
    </xdr:to>
    <xdr:sp macro="" textlink="">
      <xdr:nvSpPr>
        <xdr:cNvPr id="381" name="フローチャート: 判断 380"/>
        <xdr:cNvSpPr/>
      </xdr:nvSpPr>
      <xdr:spPr>
        <a:xfrm>
          <a:off x="2857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57786</xdr:rowOff>
    </xdr:from>
    <xdr:to>
      <xdr:col>10</xdr:col>
      <xdr:colOff>165100</xdr:colOff>
      <xdr:row>102</xdr:row>
      <xdr:rowOff>159386</xdr:rowOff>
    </xdr:to>
    <xdr:sp macro="" textlink="">
      <xdr:nvSpPr>
        <xdr:cNvPr id="382" name="フローチャート: 判断 381"/>
        <xdr:cNvSpPr/>
      </xdr:nvSpPr>
      <xdr:spPr>
        <a:xfrm>
          <a:off x="1968500" y="1754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90170</xdr:rowOff>
    </xdr:from>
    <xdr:to>
      <xdr:col>24</xdr:col>
      <xdr:colOff>114300</xdr:colOff>
      <xdr:row>105</xdr:row>
      <xdr:rowOff>20320</xdr:rowOff>
    </xdr:to>
    <xdr:sp macro="" textlink="">
      <xdr:nvSpPr>
        <xdr:cNvPr id="388" name="楕円 387"/>
        <xdr:cNvSpPr/>
      </xdr:nvSpPr>
      <xdr:spPr>
        <a:xfrm>
          <a:off x="45847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68597</xdr:rowOff>
    </xdr:from>
    <xdr:ext cx="405111" cy="259045"/>
    <xdr:sp macro="" textlink="">
      <xdr:nvSpPr>
        <xdr:cNvPr id="389" name="【港湾・漁港】&#10;有形固定資産減価償却率該当値テキスト"/>
        <xdr:cNvSpPr txBox="1"/>
      </xdr:nvSpPr>
      <xdr:spPr>
        <a:xfrm>
          <a:off x="4673600"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128270</xdr:rowOff>
    </xdr:from>
    <xdr:to>
      <xdr:col>20</xdr:col>
      <xdr:colOff>38100</xdr:colOff>
      <xdr:row>105</xdr:row>
      <xdr:rowOff>58420</xdr:rowOff>
    </xdr:to>
    <xdr:sp macro="" textlink="">
      <xdr:nvSpPr>
        <xdr:cNvPr id="390" name="楕円 389"/>
        <xdr:cNvSpPr/>
      </xdr:nvSpPr>
      <xdr:spPr>
        <a:xfrm>
          <a:off x="3746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140970</xdr:rowOff>
    </xdr:from>
    <xdr:to>
      <xdr:col>24</xdr:col>
      <xdr:colOff>63500</xdr:colOff>
      <xdr:row>105</xdr:row>
      <xdr:rowOff>7620</xdr:rowOff>
    </xdr:to>
    <xdr:cxnSp macro="">
      <xdr:nvCxnSpPr>
        <xdr:cNvPr id="391" name="直線コネクタ 390"/>
        <xdr:cNvCxnSpPr/>
      </xdr:nvCxnSpPr>
      <xdr:spPr>
        <a:xfrm flipV="1">
          <a:off x="3797300" y="179717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164464</xdr:rowOff>
    </xdr:from>
    <xdr:to>
      <xdr:col>15</xdr:col>
      <xdr:colOff>101600</xdr:colOff>
      <xdr:row>105</xdr:row>
      <xdr:rowOff>94614</xdr:rowOff>
    </xdr:to>
    <xdr:sp macro="" textlink="">
      <xdr:nvSpPr>
        <xdr:cNvPr id="392" name="楕円 391"/>
        <xdr:cNvSpPr/>
      </xdr:nvSpPr>
      <xdr:spPr>
        <a:xfrm>
          <a:off x="2857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7620</xdr:rowOff>
    </xdr:from>
    <xdr:to>
      <xdr:col>19</xdr:col>
      <xdr:colOff>177800</xdr:colOff>
      <xdr:row>105</xdr:row>
      <xdr:rowOff>43814</xdr:rowOff>
    </xdr:to>
    <xdr:cxnSp macro="">
      <xdr:nvCxnSpPr>
        <xdr:cNvPr id="393" name="直線コネクタ 392"/>
        <xdr:cNvCxnSpPr/>
      </xdr:nvCxnSpPr>
      <xdr:spPr>
        <a:xfrm flipV="1">
          <a:off x="2908300" y="180098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94" name="楕円 393"/>
        <xdr:cNvSpPr/>
      </xdr:nvSpPr>
      <xdr:spPr>
        <a:xfrm>
          <a:off x="1968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43814</xdr:rowOff>
    </xdr:from>
    <xdr:to>
      <xdr:col>15</xdr:col>
      <xdr:colOff>50800</xdr:colOff>
      <xdr:row>105</xdr:row>
      <xdr:rowOff>80011</xdr:rowOff>
    </xdr:to>
    <xdr:cxnSp macro="">
      <xdr:nvCxnSpPr>
        <xdr:cNvPr id="395" name="直線コネクタ 394"/>
        <xdr:cNvCxnSpPr/>
      </xdr:nvCxnSpPr>
      <xdr:spPr>
        <a:xfrm flipV="1">
          <a:off x="2019300" y="180460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149241</xdr:rowOff>
    </xdr:from>
    <xdr:ext cx="405111" cy="259045"/>
    <xdr:sp macro="" textlink="">
      <xdr:nvSpPr>
        <xdr:cNvPr id="396" name="n_1aveValue【港湾・漁港】&#10;有形固定資産減価償却率"/>
        <xdr:cNvSpPr txBox="1"/>
      </xdr:nvSpPr>
      <xdr:spPr>
        <a:xfrm>
          <a:off x="3582044" y="1712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6366</xdr:rowOff>
    </xdr:from>
    <xdr:ext cx="405111" cy="259045"/>
    <xdr:sp macro="" textlink="">
      <xdr:nvSpPr>
        <xdr:cNvPr id="397" name="n_2aveValue【港湾・漁港】&#10;有形固定資産減価償却率"/>
        <xdr:cNvSpPr txBox="1"/>
      </xdr:nvSpPr>
      <xdr:spPr>
        <a:xfrm>
          <a:off x="2705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4463</xdr:rowOff>
    </xdr:from>
    <xdr:ext cx="405111" cy="259045"/>
    <xdr:sp macro="" textlink="">
      <xdr:nvSpPr>
        <xdr:cNvPr id="398" name="n_3aveValue【港湾・漁港】&#10;有形固定資産減価償却率"/>
        <xdr:cNvSpPr txBox="1"/>
      </xdr:nvSpPr>
      <xdr:spPr>
        <a:xfrm>
          <a:off x="1816744"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49547</xdr:rowOff>
    </xdr:from>
    <xdr:ext cx="405111" cy="259045"/>
    <xdr:sp macro="" textlink="">
      <xdr:nvSpPr>
        <xdr:cNvPr id="399" name="n_1mainValue【港湾・漁港】&#10;有形固定資産減価償却率"/>
        <xdr:cNvSpPr txBox="1"/>
      </xdr:nvSpPr>
      <xdr:spPr>
        <a:xfrm>
          <a:off x="3582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85741</xdr:rowOff>
    </xdr:from>
    <xdr:ext cx="405111" cy="259045"/>
    <xdr:sp macro="" textlink="">
      <xdr:nvSpPr>
        <xdr:cNvPr id="400" name="n_2mainValue【港湾・漁港】&#10;有形固定資産減価償却率"/>
        <xdr:cNvSpPr txBox="1"/>
      </xdr:nvSpPr>
      <xdr:spPr>
        <a:xfrm>
          <a:off x="2705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121938</xdr:rowOff>
    </xdr:from>
    <xdr:ext cx="405111" cy="259045"/>
    <xdr:sp macro="" textlink="">
      <xdr:nvSpPr>
        <xdr:cNvPr id="401" name="n_3mainValue【港湾・漁港】&#10;有形固定資産減価償却率"/>
        <xdr:cNvSpPr txBox="1"/>
      </xdr:nvSpPr>
      <xdr:spPr>
        <a:xfrm>
          <a:off x="1816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3" name="テキスト ボックス 41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5" name="テキスト ボックス 41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7" name="テキスト ボックス 41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19" name="テキスト ボックス 41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1" name="テキスト ボックス 42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39940</xdr:rowOff>
    </xdr:from>
    <xdr:to>
      <xdr:col>54</xdr:col>
      <xdr:colOff>189865</xdr:colOff>
      <xdr:row>108</xdr:row>
      <xdr:rowOff>73954</xdr:rowOff>
    </xdr:to>
    <xdr:cxnSp macro="">
      <xdr:nvCxnSpPr>
        <xdr:cNvPr id="423" name="直線コネクタ 422"/>
        <xdr:cNvCxnSpPr/>
      </xdr:nvCxnSpPr>
      <xdr:spPr>
        <a:xfrm flipV="1">
          <a:off x="10476865" y="17527840"/>
          <a:ext cx="0" cy="1062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77781</xdr:rowOff>
    </xdr:from>
    <xdr:ext cx="469744" cy="259045"/>
    <xdr:sp macro="" textlink="">
      <xdr:nvSpPr>
        <xdr:cNvPr id="424" name="【港湾・漁港】&#10;一人当たり有形固定資産（償却資産）額最小値テキスト"/>
        <xdr:cNvSpPr txBox="1"/>
      </xdr:nvSpPr>
      <xdr:spPr>
        <a:xfrm>
          <a:off x="10515600" y="1859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73954</xdr:rowOff>
    </xdr:from>
    <xdr:to>
      <xdr:col>55</xdr:col>
      <xdr:colOff>88900</xdr:colOff>
      <xdr:row>108</xdr:row>
      <xdr:rowOff>73954</xdr:rowOff>
    </xdr:to>
    <xdr:cxnSp macro="">
      <xdr:nvCxnSpPr>
        <xdr:cNvPr id="425" name="直線コネクタ 424"/>
        <xdr:cNvCxnSpPr/>
      </xdr:nvCxnSpPr>
      <xdr:spPr>
        <a:xfrm>
          <a:off x="10388600" y="18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158067</xdr:rowOff>
    </xdr:from>
    <xdr:ext cx="690189" cy="259045"/>
    <xdr:sp macro="" textlink="">
      <xdr:nvSpPr>
        <xdr:cNvPr id="426" name="【港湾・漁港】&#10;一人当たり有形固定資産（償却資産）額最大値テキスト"/>
        <xdr:cNvSpPr txBox="1"/>
      </xdr:nvSpPr>
      <xdr:spPr>
        <a:xfrm>
          <a:off x="10515600" y="17303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39940</xdr:rowOff>
    </xdr:from>
    <xdr:to>
      <xdr:col>55</xdr:col>
      <xdr:colOff>88900</xdr:colOff>
      <xdr:row>102</xdr:row>
      <xdr:rowOff>39940</xdr:rowOff>
    </xdr:to>
    <xdr:cxnSp macro="">
      <xdr:nvCxnSpPr>
        <xdr:cNvPr id="427" name="直線コネクタ 426"/>
        <xdr:cNvCxnSpPr/>
      </xdr:nvCxnSpPr>
      <xdr:spPr>
        <a:xfrm>
          <a:off x="10388600" y="1752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88738</xdr:rowOff>
    </xdr:from>
    <xdr:ext cx="599010" cy="259045"/>
    <xdr:sp macro="" textlink="">
      <xdr:nvSpPr>
        <xdr:cNvPr id="428" name="【港湾・漁港】&#10;一人当たり有形固定資産（償却資産）額平均値テキスト"/>
        <xdr:cNvSpPr txBox="1"/>
      </xdr:nvSpPr>
      <xdr:spPr>
        <a:xfrm>
          <a:off x="10515600" y="18262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65861</xdr:rowOff>
    </xdr:from>
    <xdr:to>
      <xdr:col>55</xdr:col>
      <xdr:colOff>50800</xdr:colOff>
      <xdr:row>107</xdr:row>
      <xdr:rowOff>167461</xdr:rowOff>
    </xdr:to>
    <xdr:sp macro="" textlink="">
      <xdr:nvSpPr>
        <xdr:cNvPr id="429" name="フローチャート: 判断 428"/>
        <xdr:cNvSpPr/>
      </xdr:nvSpPr>
      <xdr:spPr>
        <a:xfrm>
          <a:off x="10426700" y="184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53539</xdr:rowOff>
    </xdr:from>
    <xdr:to>
      <xdr:col>50</xdr:col>
      <xdr:colOff>165100</xdr:colOff>
      <xdr:row>107</xdr:row>
      <xdr:rowOff>155139</xdr:rowOff>
    </xdr:to>
    <xdr:sp macro="" textlink="">
      <xdr:nvSpPr>
        <xdr:cNvPr id="430" name="フローチャート: 判断 429"/>
        <xdr:cNvSpPr/>
      </xdr:nvSpPr>
      <xdr:spPr>
        <a:xfrm>
          <a:off x="9588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49222</xdr:rowOff>
    </xdr:from>
    <xdr:to>
      <xdr:col>46</xdr:col>
      <xdr:colOff>38100</xdr:colOff>
      <xdr:row>107</xdr:row>
      <xdr:rowOff>150822</xdr:rowOff>
    </xdr:to>
    <xdr:sp macro="" textlink="">
      <xdr:nvSpPr>
        <xdr:cNvPr id="431" name="フローチャート: 判断 430"/>
        <xdr:cNvSpPr/>
      </xdr:nvSpPr>
      <xdr:spPr>
        <a:xfrm>
          <a:off x="8699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135604</xdr:rowOff>
    </xdr:from>
    <xdr:to>
      <xdr:col>41</xdr:col>
      <xdr:colOff>101600</xdr:colOff>
      <xdr:row>108</xdr:row>
      <xdr:rowOff>65754</xdr:rowOff>
    </xdr:to>
    <xdr:sp macro="" textlink="">
      <xdr:nvSpPr>
        <xdr:cNvPr id="432" name="フローチャート: 判断 431"/>
        <xdr:cNvSpPr/>
      </xdr:nvSpPr>
      <xdr:spPr>
        <a:xfrm>
          <a:off x="7810500" y="1848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157597</xdr:rowOff>
    </xdr:from>
    <xdr:to>
      <xdr:col>55</xdr:col>
      <xdr:colOff>50800</xdr:colOff>
      <xdr:row>108</xdr:row>
      <xdr:rowOff>87747</xdr:rowOff>
    </xdr:to>
    <xdr:sp macro="" textlink="">
      <xdr:nvSpPr>
        <xdr:cNvPr id="438" name="楕円 437"/>
        <xdr:cNvSpPr/>
      </xdr:nvSpPr>
      <xdr:spPr>
        <a:xfrm>
          <a:off x="10426700" y="1850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72524</xdr:rowOff>
    </xdr:from>
    <xdr:ext cx="534377" cy="259045"/>
    <xdr:sp macro="" textlink="">
      <xdr:nvSpPr>
        <xdr:cNvPr id="439" name="【港湾・漁港】&#10;一人当たり有形固定資産（償却資産）額該当値テキスト"/>
        <xdr:cNvSpPr txBox="1"/>
      </xdr:nvSpPr>
      <xdr:spPr>
        <a:xfrm>
          <a:off x="10515600" y="1841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158166</xdr:rowOff>
    </xdr:from>
    <xdr:to>
      <xdr:col>50</xdr:col>
      <xdr:colOff>165100</xdr:colOff>
      <xdr:row>108</xdr:row>
      <xdr:rowOff>88316</xdr:rowOff>
    </xdr:to>
    <xdr:sp macro="" textlink="">
      <xdr:nvSpPr>
        <xdr:cNvPr id="440" name="楕円 439"/>
        <xdr:cNvSpPr/>
      </xdr:nvSpPr>
      <xdr:spPr>
        <a:xfrm>
          <a:off x="9588500" y="1850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36947</xdr:rowOff>
    </xdr:from>
    <xdr:to>
      <xdr:col>55</xdr:col>
      <xdr:colOff>0</xdr:colOff>
      <xdr:row>108</xdr:row>
      <xdr:rowOff>37516</xdr:rowOff>
    </xdr:to>
    <xdr:cxnSp macro="">
      <xdr:nvCxnSpPr>
        <xdr:cNvPr id="441" name="直線コネクタ 440"/>
        <xdr:cNvCxnSpPr/>
      </xdr:nvCxnSpPr>
      <xdr:spPr>
        <a:xfrm flipV="1">
          <a:off x="9639300" y="18553547"/>
          <a:ext cx="8382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158762</xdr:rowOff>
    </xdr:from>
    <xdr:to>
      <xdr:col>46</xdr:col>
      <xdr:colOff>38100</xdr:colOff>
      <xdr:row>108</xdr:row>
      <xdr:rowOff>88912</xdr:rowOff>
    </xdr:to>
    <xdr:sp macro="" textlink="">
      <xdr:nvSpPr>
        <xdr:cNvPr id="442" name="楕円 441"/>
        <xdr:cNvSpPr/>
      </xdr:nvSpPr>
      <xdr:spPr>
        <a:xfrm>
          <a:off x="8699500" y="1850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37516</xdr:rowOff>
    </xdr:from>
    <xdr:to>
      <xdr:col>50</xdr:col>
      <xdr:colOff>114300</xdr:colOff>
      <xdr:row>108</xdr:row>
      <xdr:rowOff>38112</xdr:rowOff>
    </xdr:to>
    <xdr:cxnSp macro="">
      <xdr:nvCxnSpPr>
        <xdr:cNvPr id="443" name="直線コネクタ 442"/>
        <xdr:cNvCxnSpPr/>
      </xdr:nvCxnSpPr>
      <xdr:spPr>
        <a:xfrm flipV="1">
          <a:off x="8750300" y="18554116"/>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159279</xdr:rowOff>
    </xdr:from>
    <xdr:to>
      <xdr:col>41</xdr:col>
      <xdr:colOff>101600</xdr:colOff>
      <xdr:row>108</xdr:row>
      <xdr:rowOff>89429</xdr:rowOff>
    </xdr:to>
    <xdr:sp macro="" textlink="">
      <xdr:nvSpPr>
        <xdr:cNvPr id="444" name="楕円 443"/>
        <xdr:cNvSpPr/>
      </xdr:nvSpPr>
      <xdr:spPr>
        <a:xfrm>
          <a:off x="7810500" y="1850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38112</xdr:rowOff>
    </xdr:from>
    <xdr:to>
      <xdr:col>45</xdr:col>
      <xdr:colOff>177800</xdr:colOff>
      <xdr:row>108</xdr:row>
      <xdr:rowOff>38629</xdr:rowOff>
    </xdr:to>
    <xdr:cxnSp macro="">
      <xdr:nvCxnSpPr>
        <xdr:cNvPr id="445" name="直線コネクタ 444"/>
        <xdr:cNvCxnSpPr/>
      </xdr:nvCxnSpPr>
      <xdr:spPr>
        <a:xfrm flipV="1">
          <a:off x="7861300" y="18554712"/>
          <a:ext cx="8890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216</xdr:rowOff>
    </xdr:from>
    <xdr:ext cx="599010" cy="259045"/>
    <xdr:sp macro="" textlink="">
      <xdr:nvSpPr>
        <xdr:cNvPr id="446" name="n_1aveValue【港湾・漁港】&#10;一人当たり有形固定資産（償却資産）額"/>
        <xdr:cNvSpPr txBox="1"/>
      </xdr:nvSpPr>
      <xdr:spPr>
        <a:xfrm>
          <a:off x="93270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167349</xdr:rowOff>
    </xdr:from>
    <xdr:ext cx="599010" cy="259045"/>
    <xdr:sp macro="" textlink="">
      <xdr:nvSpPr>
        <xdr:cNvPr id="447" name="n_2aveValue【港湾・漁港】&#10;一人当たり有形固定資産（償却資産）額"/>
        <xdr:cNvSpPr txBox="1"/>
      </xdr:nvSpPr>
      <xdr:spPr>
        <a:xfrm>
          <a:off x="8450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82281</xdr:rowOff>
    </xdr:from>
    <xdr:ext cx="599010" cy="259045"/>
    <xdr:sp macro="" textlink="">
      <xdr:nvSpPr>
        <xdr:cNvPr id="448" name="n_3aveValue【港湾・漁港】&#10;一人当たり有形固定資産（償却資産）額"/>
        <xdr:cNvSpPr txBox="1"/>
      </xdr:nvSpPr>
      <xdr:spPr>
        <a:xfrm>
          <a:off x="7561795" y="1825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79443</xdr:rowOff>
    </xdr:from>
    <xdr:ext cx="534377" cy="259045"/>
    <xdr:sp macro="" textlink="">
      <xdr:nvSpPr>
        <xdr:cNvPr id="449" name="n_1mainValue【港湾・漁港】&#10;一人当たり有形固定資産（償却資産）額"/>
        <xdr:cNvSpPr txBox="1"/>
      </xdr:nvSpPr>
      <xdr:spPr>
        <a:xfrm>
          <a:off x="9359411" y="185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80039</xdr:rowOff>
    </xdr:from>
    <xdr:ext cx="534377" cy="259045"/>
    <xdr:sp macro="" textlink="">
      <xdr:nvSpPr>
        <xdr:cNvPr id="450" name="n_2mainValue【港湾・漁港】&#10;一人当たり有形固定資産（償却資産）額"/>
        <xdr:cNvSpPr txBox="1"/>
      </xdr:nvSpPr>
      <xdr:spPr>
        <a:xfrm>
          <a:off x="8483111" y="1859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80556</xdr:rowOff>
    </xdr:from>
    <xdr:ext cx="534377" cy="259045"/>
    <xdr:sp macro="" textlink="">
      <xdr:nvSpPr>
        <xdr:cNvPr id="451" name="n_3mainValue【港湾・漁港】&#10;一人当たり有形固定資産（償却資産）額"/>
        <xdr:cNvSpPr txBox="1"/>
      </xdr:nvSpPr>
      <xdr:spPr>
        <a:xfrm>
          <a:off x="7594111" y="1859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2" name="テキスト ボックス 4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3" name="直線コネクタ 4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4" name="テキスト ボックス 46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5" name="直線コネクタ 4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6" name="テキスト ボックス 4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7" name="直線コネクタ 4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8" name="テキスト ボックス 4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9" name="直線コネクタ 4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0" name="テキスト ボックス 4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1" name="直線コネクタ 4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2" name="テキスト ボックス 47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3" name="直線コネクタ 4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4" name="テキスト ボックス 47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476" name="直線コネクタ 475"/>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477" name="【認定こども園・幼稚園・保育所】&#10;有形固定資産減価償却率最小値テキスト"/>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478" name="直線コネクタ 477"/>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79"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80" name="直線コネクタ 47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481" name="【認定こども園・幼稚園・保育所】&#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82" name="フローチャート: 判断 481"/>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483" name="フローチャート: 判断 482"/>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484" name="フローチャート: 判断 483"/>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485" name="フローチャート: 判断 484"/>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6" name="テキスト ボックス 48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635</xdr:rowOff>
    </xdr:from>
    <xdr:to>
      <xdr:col>85</xdr:col>
      <xdr:colOff>177800</xdr:colOff>
      <xdr:row>42</xdr:row>
      <xdr:rowOff>102235</xdr:rowOff>
    </xdr:to>
    <xdr:sp macro="" textlink="">
      <xdr:nvSpPr>
        <xdr:cNvPr id="491" name="楕円 490"/>
        <xdr:cNvSpPr/>
      </xdr:nvSpPr>
      <xdr:spPr>
        <a:xfrm>
          <a:off x="16268700" y="72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87012</xdr:rowOff>
    </xdr:from>
    <xdr:ext cx="405111" cy="259045"/>
    <xdr:sp macro="" textlink="">
      <xdr:nvSpPr>
        <xdr:cNvPr id="492" name="【認定こども園・幼稚園・保育所】&#10;有形固定資産減価償却率該当値テキスト"/>
        <xdr:cNvSpPr txBox="1"/>
      </xdr:nvSpPr>
      <xdr:spPr>
        <a:xfrm>
          <a:off x="16357600" y="711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42545</xdr:rowOff>
    </xdr:from>
    <xdr:to>
      <xdr:col>81</xdr:col>
      <xdr:colOff>101600</xdr:colOff>
      <xdr:row>38</xdr:row>
      <xdr:rowOff>144145</xdr:rowOff>
    </xdr:to>
    <xdr:sp macro="" textlink="">
      <xdr:nvSpPr>
        <xdr:cNvPr id="493" name="楕円 492"/>
        <xdr:cNvSpPr/>
      </xdr:nvSpPr>
      <xdr:spPr>
        <a:xfrm>
          <a:off x="15430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93345</xdr:rowOff>
    </xdr:from>
    <xdr:to>
      <xdr:col>85</xdr:col>
      <xdr:colOff>127000</xdr:colOff>
      <xdr:row>42</xdr:row>
      <xdr:rowOff>51435</xdr:rowOff>
    </xdr:to>
    <xdr:cxnSp macro="">
      <xdr:nvCxnSpPr>
        <xdr:cNvPr id="494" name="直線コネクタ 493"/>
        <xdr:cNvCxnSpPr/>
      </xdr:nvCxnSpPr>
      <xdr:spPr>
        <a:xfrm>
          <a:off x="15481300" y="6608445"/>
          <a:ext cx="838200" cy="6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38735</xdr:rowOff>
    </xdr:from>
    <xdr:to>
      <xdr:col>76</xdr:col>
      <xdr:colOff>165100</xdr:colOff>
      <xdr:row>35</xdr:row>
      <xdr:rowOff>140335</xdr:rowOff>
    </xdr:to>
    <xdr:sp macro="" textlink="">
      <xdr:nvSpPr>
        <xdr:cNvPr id="495" name="楕円 494"/>
        <xdr:cNvSpPr/>
      </xdr:nvSpPr>
      <xdr:spPr>
        <a:xfrm>
          <a:off x="14541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89535</xdr:rowOff>
    </xdr:from>
    <xdr:to>
      <xdr:col>81</xdr:col>
      <xdr:colOff>50800</xdr:colOff>
      <xdr:row>38</xdr:row>
      <xdr:rowOff>93345</xdr:rowOff>
    </xdr:to>
    <xdr:cxnSp macro="">
      <xdr:nvCxnSpPr>
        <xdr:cNvPr id="496" name="直線コネクタ 495"/>
        <xdr:cNvCxnSpPr/>
      </xdr:nvCxnSpPr>
      <xdr:spPr>
        <a:xfrm>
          <a:off x="14592300" y="6090285"/>
          <a:ext cx="8890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67310</xdr:rowOff>
    </xdr:from>
    <xdr:to>
      <xdr:col>72</xdr:col>
      <xdr:colOff>38100</xdr:colOff>
      <xdr:row>35</xdr:row>
      <xdr:rowOff>168910</xdr:rowOff>
    </xdr:to>
    <xdr:sp macro="" textlink="">
      <xdr:nvSpPr>
        <xdr:cNvPr id="497" name="楕円 496"/>
        <xdr:cNvSpPr/>
      </xdr:nvSpPr>
      <xdr:spPr>
        <a:xfrm>
          <a:off x="13652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89535</xdr:rowOff>
    </xdr:from>
    <xdr:to>
      <xdr:col>76</xdr:col>
      <xdr:colOff>114300</xdr:colOff>
      <xdr:row>35</xdr:row>
      <xdr:rowOff>118110</xdr:rowOff>
    </xdr:to>
    <xdr:cxnSp macro="">
      <xdr:nvCxnSpPr>
        <xdr:cNvPr id="498" name="直線コネクタ 497"/>
        <xdr:cNvCxnSpPr/>
      </xdr:nvCxnSpPr>
      <xdr:spPr>
        <a:xfrm flipV="1">
          <a:off x="13703300" y="60902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499" name="n_1aveValue【認定こども園・幼稚園・保育所】&#10;有形固定資産減価償却率"/>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500" name="n_2aveValue【認定こども園・幼稚園・保育所】&#10;有形固定資産減価償却率"/>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70502</xdr:rowOff>
    </xdr:from>
    <xdr:ext cx="405111" cy="259045"/>
    <xdr:sp macro="" textlink="">
      <xdr:nvSpPr>
        <xdr:cNvPr id="501" name="n_3aveValue【認定こども園・幼稚園・保育所】&#10;有形固定資産減価償却率"/>
        <xdr:cNvSpPr txBox="1"/>
      </xdr:nvSpPr>
      <xdr:spPr>
        <a:xfrm>
          <a:off x="13500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135272</xdr:rowOff>
    </xdr:from>
    <xdr:ext cx="405111" cy="259045"/>
    <xdr:sp macro="" textlink="">
      <xdr:nvSpPr>
        <xdr:cNvPr id="502" name="n_1mainValue【認定こども園・幼稚園・保育所】&#10;有形固定資産減価償却率"/>
        <xdr:cNvSpPr txBox="1"/>
      </xdr:nvSpPr>
      <xdr:spPr>
        <a:xfrm>
          <a:off x="152660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156862</xdr:rowOff>
    </xdr:from>
    <xdr:ext cx="405111" cy="259045"/>
    <xdr:sp macro="" textlink="">
      <xdr:nvSpPr>
        <xdr:cNvPr id="503" name="n_2mainValue【認定こども園・幼稚園・保育所】&#10;有形固定資産減価償却率"/>
        <xdr:cNvSpPr txBox="1"/>
      </xdr:nvSpPr>
      <xdr:spPr>
        <a:xfrm>
          <a:off x="143897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13987</xdr:rowOff>
    </xdr:from>
    <xdr:ext cx="405111" cy="259045"/>
    <xdr:sp macro="" textlink="">
      <xdr:nvSpPr>
        <xdr:cNvPr id="504" name="n_3mainValue【認定こども園・幼稚園・保育所】&#10;有形固定資産減価償却率"/>
        <xdr:cNvSpPr txBox="1"/>
      </xdr:nvSpPr>
      <xdr:spPr>
        <a:xfrm>
          <a:off x="13500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5" name="直線コネクタ 51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6" name="テキスト ボックス 51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7" name="直線コネクタ 51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8" name="テキスト ボックス 51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9" name="直線コネクタ 51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20" name="テキスト ボックス 51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1" name="直線コネクタ 52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2" name="テキスト ボックス 52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3" name="直線コネクタ 52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4" name="テキスト ボックス 52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5" name="直線コネクタ 52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6" name="テキスト ボックス 52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8" name="テキスト ボックス 5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530" name="直線コネクタ 529"/>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531"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532" name="直線コネクタ 531"/>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533" name="【認定こども園・幼稚園・保育所】&#10;一人当たり面積最大値テキスト"/>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534" name="直線コネクタ 533"/>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129920</xdr:rowOff>
    </xdr:from>
    <xdr:ext cx="469744" cy="259045"/>
    <xdr:sp macro="" textlink="">
      <xdr:nvSpPr>
        <xdr:cNvPr id="535" name="【認定こども園・幼稚園・保育所】&#10;一人当たり面積平均値テキスト"/>
        <xdr:cNvSpPr txBox="1"/>
      </xdr:nvSpPr>
      <xdr:spPr>
        <a:xfrm>
          <a:off x="22199600" y="647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536" name="フローチャート: 判断 535"/>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537" name="フローチャート: 判断 536"/>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538" name="フローチャート: 判断 537"/>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539" name="フローチャート: 判断 538"/>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10704</xdr:rowOff>
    </xdr:from>
    <xdr:to>
      <xdr:col>116</xdr:col>
      <xdr:colOff>114300</xdr:colOff>
      <xdr:row>41</xdr:row>
      <xdr:rowOff>112304</xdr:rowOff>
    </xdr:to>
    <xdr:sp macro="" textlink="">
      <xdr:nvSpPr>
        <xdr:cNvPr id="545" name="楕円 544"/>
        <xdr:cNvSpPr/>
      </xdr:nvSpPr>
      <xdr:spPr>
        <a:xfrm>
          <a:off x="221107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97081</xdr:rowOff>
    </xdr:from>
    <xdr:ext cx="469744" cy="259045"/>
    <xdr:sp macro="" textlink="">
      <xdr:nvSpPr>
        <xdr:cNvPr id="546" name="【認定こども園・幼稚園・保育所】&#10;一人当たり面積該当値テキスト"/>
        <xdr:cNvSpPr txBox="1"/>
      </xdr:nvSpPr>
      <xdr:spPr>
        <a:xfrm>
          <a:off x="22199600" y="695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58057</xdr:rowOff>
    </xdr:from>
    <xdr:to>
      <xdr:col>112</xdr:col>
      <xdr:colOff>38100</xdr:colOff>
      <xdr:row>38</xdr:row>
      <xdr:rowOff>159657</xdr:rowOff>
    </xdr:to>
    <xdr:sp macro="" textlink="">
      <xdr:nvSpPr>
        <xdr:cNvPr id="547" name="楕円 546"/>
        <xdr:cNvSpPr/>
      </xdr:nvSpPr>
      <xdr:spPr>
        <a:xfrm>
          <a:off x="21272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108857</xdr:rowOff>
    </xdr:from>
    <xdr:to>
      <xdr:col>116</xdr:col>
      <xdr:colOff>63500</xdr:colOff>
      <xdr:row>41</xdr:row>
      <xdr:rowOff>61504</xdr:rowOff>
    </xdr:to>
    <xdr:cxnSp macro="">
      <xdr:nvCxnSpPr>
        <xdr:cNvPr id="548" name="直線コネクタ 547"/>
        <xdr:cNvCxnSpPr/>
      </xdr:nvCxnSpPr>
      <xdr:spPr>
        <a:xfrm>
          <a:off x="21323300" y="6623957"/>
          <a:ext cx="838200" cy="46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121738</xdr:rowOff>
    </xdr:from>
    <xdr:to>
      <xdr:col>107</xdr:col>
      <xdr:colOff>101600</xdr:colOff>
      <xdr:row>40</xdr:row>
      <xdr:rowOff>51888</xdr:rowOff>
    </xdr:to>
    <xdr:sp macro="" textlink="">
      <xdr:nvSpPr>
        <xdr:cNvPr id="549" name="楕円 548"/>
        <xdr:cNvSpPr/>
      </xdr:nvSpPr>
      <xdr:spPr>
        <a:xfrm>
          <a:off x="20383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108857</xdr:rowOff>
    </xdr:from>
    <xdr:to>
      <xdr:col>111</xdr:col>
      <xdr:colOff>177800</xdr:colOff>
      <xdr:row>40</xdr:row>
      <xdr:rowOff>1088</xdr:rowOff>
    </xdr:to>
    <xdr:cxnSp macro="">
      <xdr:nvCxnSpPr>
        <xdr:cNvPr id="550" name="直線コネクタ 549"/>
        <xdr:cNvCxnSpPr/>
      </xdr:nvCxnSpPr>
      <xdr:spPr>
        <a:xfrm flipV="1">
          <a:off x="20434300" y="6623957"/>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128270</xdr:rowOff>
    </xdr:from>
    <xdr:to>
      <xdr:col>102</xdr:col>
      <xdr:colOff>165100</xdr:colOff>
      <xdr:row>40</xdr:row>
      <xdr:rowOff>58420</xdr:rowOff>
    </xdr:to>
    <xdr:sp macro="" textlink="">
      <xdr:nvSpPr>
        <xdr:cNvPr id="551" name="楕円 550"/>
        <xdr:cNvSpPr/>
      </xdr:nvSpPr>
      <xdr:spPr>
        <a:xfrm>
          <a:off x="19494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1088</xdr:rowOff>
    </xdr:from>
    <xdr:to>
      <xdr:col>107</xdr:col>
      <xdr:colOff>50800</xdr:colOff>
      <xdr:row>40</xdr:row>
      <xdr:rowOff>7620</xdr:rowOff>
    </xdr:to>
    <xdr:cxnSp macro="">
      <xdr:nvCxnSpPr>
        <xdr:cNvPr id="552" name="直線コネクタ 551"/>
        <xdr:cNvCxnSpPr/>
      </xdr:nvCxnSpPr>
      <xdr:spPr>
        <a:xfrm flipV="1">
          <a:off x="19545300" y="68590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2194</xdr:rowOff>
    </xdr:from>
    <xdr:ext cx="469744" cy="259045"/>
    <xdr:sp macro="" textlink="">
      <xdr:nvSpPr>
        <xdr:cNvPr id="553" name="n_1aveValue【認定こども園・幼稚園・保育所】&#10;一人当たり面積"/>
        <xdr:cNvSpPr txBox="1"/>
      </xdr:nvSpPr>
      <xdr:spPr>
        <a:xfrm>
          <a:off x="210757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14531</xdr:rowOff>
    </xdr:from>
    <xdr:ext cx="469744" cy="259045"/>
    <xdr:sp macro="" textlink="">
      <xdr:nvSpPr>
        <xdr:cNvPr id="554" name="n_2aveValue【認定こども園・幼稚園・保育所】&#10;一人当たり面積"/>
        <xdr:cNvSpPr txBox="1"/>
      </xdr:nvSpPr>
      <xdr:spPr>
        <a:xfrm>
          <a:off x="201994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555"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4734</xdr:rowOff>
    </xdr:from>
    <xdr:ext cx="469744" cy="259045"/>
    <xdr:sp macro="" textlink="">
      <xdr:nvSpPr>
        <xdr:cNvPr id="556" name="n_1mainValue【認定こども園・幼稚園・保育所】&#10;一人当たり面積"/>
        <xdr:cNvSpPr txBox="1"/>
      </xdr:nvSpPr>
      <xdr:spPr>
        <a:xfrm>
          <a:off x="21075727" y="634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43015</xdr:rowOff>
    </xdr:from>
    <xdr:ext cx="469744" cy="259045"/>
    <xdr:sp macro="" textlink="">
      <xdr:nvSpPr>
        <xdr:cNvPr id="557" name="n_2mainValue【認定こども園・幼稚園・保育所】&#10;一人当たり面積"/>
        <xdr:cNvSpPr txBox="1"/>
      </xdr:nvSpPr>
      <xdr:spPr>
        <a:xfrm>
          <a:off x="201994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49547</xdr:rowOff>
    </xdr:from>
    <xdr:ext cx="469744" cy="259045"/>
    <xdr:sp macro="" textlink="">
      <xdr:nvSpPr>
        <xdr:cNvPr id="558" name="n_3mainValue【認定こども園・幼稚園・保育所】&#10;一人当たり面積"/>
        <xdr:cNvSpPr txBox="1"/>
      </xdr:nvSpPr>
      <xdr:spPr>
        <a:xfrm>
          <a:off x="19310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9" name="テキスト ボックス 56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0" name="直線コネクタ 5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1" name="テキスト ボックス 57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2" name="直線コネクタ 5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3" name="テキスト ボックス 5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4" name="直線コネクタ 5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5" name="テキスト ボックス 5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6" name="直線コネクタ 5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7" name="テキスト ボックス 5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8" name="直線コネクタ 5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9" name="テキスト ボックス 57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1" name="テキスト ボックス 5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583" name="直線コネクタ 582"/>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84"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85" name="直線コネクタ 584"/>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86"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87" name="直線コネクタ 586"/>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588"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89" name="フローチャート: 判断 588"/>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90" name="フローチャート: 判断 589"/>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91" name="フローチャート: 判断 590"/>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592" name="フローチャート: 判断 591"/>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3" name="テキスト ボックス 5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598" name="楕円 597"/>
        <xdr:cNvSpPr/>
      </xdr:nvSpPr>
      <xdr:spPr>
        <a:xfrm>
          <a:off x="16268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116857</xdr:rowOff>
    </xdr:from>
    <xdr:ext cx="405111" cy="259045"/>
    <xdr:sp macro="" textlink="">
      <xdr:nvSpPr>
        <xdr:cNvPr id="599" name="【学校施設】&#10;有形固定資産減価償却率該当値テキスト"/>
        <xdr:cNvSpPr txBox="1"/>
      </xdr:nvSpPr>
      <xdr:spPr>
        <a:xfrm>
          <a:off x="16357600"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124460</xdr:rowOff>
    </xdr:from>
    <xdr:to>
      <xdr:col>81</xdr:col>
      <xdr:colOff>101600</xdr:colOff>
      <xdr:row>59</xdr:row>
      <xdr:rowOff>54610</xdr:rowOff>
    </xdr:to>
    <xdr:sp macro="" textlink="">
      <xdr:nvSpPr>
        <xdr:cNvPr id="600" name="楕円 599"/>
        <xdr:cNvSpPr/>
      </xdr:nvSpPr>
      <xdr:spPr>
        <a:xfrm>
          <a:off x="15430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144780</xdr:rowOff>
    </xdr:from>
    <xdr:to>
      <xdr:col>85</xdr:col>
      <xdr:colOff>127000</xdr:colOff>
      <xdr:row>59</xdr:row>
      <xdr:rowOff>3810</xdr:rowOff>
    </xdr:to>
    <xdr:cxnSp macro="">
      <xdr:nvCxnSpPr>
        <xdr:cNvPr id="601" name="直線コネクタ 600"/>
        <xdr:cNvCxnSpPr/>
      </xdr:nvCxnSpPr>
      <xdr:spPr>
        <a:xfrm flipV="1">
          <a:off x="15481300" y="100888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40640</xdr:rowOff>
    </xdr:from>
    <xdr:to>
      <xdr:col>76</xdr:col>
      <xdr:colOff>165100</xdr:colOff>
      <xdr:row>57</xdr:row>
      <xdr:rowOff>142240</xdr:rowOff>
    </xdr:to>
    <xdr:sp macro="" textlink="">
      <xdr:nvSpPr>
        <xdr:cNvPr id="602" name="楕円 601"/>
        <xdr:cNvSpPr/>
      </xdr:nvSpPr>
      <xdr:spPr>
        <a:xfrm>
          <a:off x="14541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91440</xdr:rowOff>
    </xdr:from>
    <xdr:to>
      <xdr:col>81</xdr:col>
      <xdr:colOff>50800</xdr:colOff>
      <xdr:row>59</xdr:row>
      <xdr:rowOff>3810</xdr:rowOff>
    </xdr:to>
    <xdr:cxnSp macro="">
      <xdr:nvCxnSpPr>
        <xdr:cNvPr id="603" name="直線コネクタ 602"/>
        <xdr:cNvCxnSpPr/>
      </xdr:nvCxnSpPr>
      <xdr:spPr>
        <a:xfrm>
          <a:off x="14592300" y="986409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34925</xdr:rowOff>
    </xdr:from>
    <xdr:to>
      <xdr:col>72</xdr:col>
      <xdr:colOff>38100</xdr:colOff>
      <xdr:row>57</xdr:row>
      <xdr:rowOff>136525</xdr:rowOff>
    </xdr:to>
    <xdr:sp macro="" textlink="">
      <xdr:nvSpPr>
        <xdr:cNvPr id="604" name="楕円 603"/>
        <xdr:cNvSpPr/>
      </xdr:nvSpPr>
      <xdr:spPr>
        <a:xfrm>
          <a:off x="13652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85725</xdr:rowOff>
    </xdr:from>
    <xdr:to>
      <xdr:col>76</xdr:col>
      <xdr:colOff>114300</xdr:colOff>
      <xdr:row>57</xdr:row>
      <xdr:rowOff>91440</xdr:rowOff>
    </xdr:to>
    <xdr:cxnSp macro="">
      <xdr:nvCxnSpPr>
        <xdr:cNvPr id="605" name="直線コネクタ 604"/>
        <xdr:cNvCxnSpPr/>
      </xdr:nvCxnSpPr>
      <xdr:spPr>
        <a:xfrm>
          <a:off x="13703300" y="98583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5732</xdr:rowOff>
    </xdr:from>
    <xdr:ext cx="405111" cy="259045"/>
    <xdr:sp macro="" textlink="">
      <xdr:nvSpPr>
        <xdr:cNvPr id="606" name="n_1aveValue【学校施設】&#10;有形固定資産減価償却率"/>
        <xdr:cNvSpPr txBox="1"/>
      </xdr:nvSpPr>
      <xdr:spPr>
        <a:xfrm>
          <a:off x="15266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607" name="n_2aveValue【学校施設】&#10;有形固定資産減価償却率"/>
        <xdr:cNvSpPr txBox="1"/>
      </xdr:nvSpPr>
      <xdr:spPr>
        <a:xfrm>
          <a:off x="14389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40022</xdr:rowOff>
    </xdr:from>
    <xdr:ext cx="405111" cy="259045"/>
    <xdr:sp macro="" textlink="">
      <xdr:nvSpPr>
        <xdr:cNvPr id="608" name="n_3aveValue【学校施設】&#10;有形固定資産減価償却率"/>
        <xdr:cNvSpPr txBox="1"/>
      </xdr:nvSpPr>
      <xdr:spPr>
        <a:xfrm>
          <a:off x="13500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71137</xdr:rowOff>
    </xdr:from>
    <xdr:ext cx="405111" cy="259045"/>
    <xdr:sp macro="" textlink="">
      <xdr:nvSpPr>
        <xdr:cNvPr id="609" name="n_1mainValue【学校施設】&#10;有形固定資産減価償却率"/>
        <xdr:cNvSpPr txBox="1"/>
      </xdr:nvSpPr>
      <xdr:spPr>
        <a:xfrm>
          <a:off x="15266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158767</xdr:rowOff>
    </xdr:from>
    <xdr:ext cx="405111" cy="259045"/>
    <xdr:sp macro="" textlink="">
      <xdr:nvSpPr>
        <xdr:cNvPr id="610" name="n_2mainValue【学校施設】&#10;有形固定資産減価償却率"/>
        <xdr:cNvSpPr txBox="1"/>
      </xdr:nvSpPr>
      <xdr:spPr>
        <a:xfrm>
          <a:off x="14389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153052</xdr:rowOff>
    </xdr:from>
    <xdr:ext cx="405111" cy="259045"/>
    <xdr:sp macro="" textlink="">
      <xdr:nvSpPr>
        <xdr:cNvPr id="611" name="n_3mainValue【学校施設】&#10;有形固定資産減価償却率"/>
        <xdr:cNvSpPr txBox="1"/>
      </xdr:nvSpPr>
      <xdr:spPr>
        <a:xfrm>
          <a:off x="1350074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0" name="テキスト ボックス 6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2" name="テキスト ボックス 6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23" name="直線コネクタ 62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4" name="テキスト ボックス 62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5" name="直線コネクタ 62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6" name="テキスト ボックス 62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7" name="直線コネクタ 62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8" name="テキスト ボックス 62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9" name="直線コネクタ 62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0" name="テキスト ボックス 62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1" name="直線コネクタ 63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2" name="テキスト ボックス 63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4" name="テキスト ボックス 6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636" name="直線コネクタ 635"/>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637"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638" name="直線コネクタ 637"/>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639"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640" name="直線コネクタ 639"/>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168800</xdr:rowOff>
    </xdr:from>
    <xdr:ext cx="469744" cy="259045"/>
    <xdr:sp macro="" textlink="">
      <xdr:nvSpPr>
        <xdr:cNvPr id="641" name="【学校施設】&#10;一人当たり面積平均値テキスト"/>
        <xdr:cNvSpPr txBox="1"/>
      </xdr:nvSpPr>
      <xdr:spPr>
        <a:xfrm>
          <a:off x="22199600" y="1062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642" name="フローチャート: 判断 641"/>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643" name="フローチャート: 判断 642"/>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644" name="フローチャート: 判断 643"/>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645" name="フローチャート: 判断 644"/>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xdr:rowOff>
    </xdr:from>
    <xdr:to>
      <xdr:col>116</xdr:col>
      <xdr:colOff>114300</xdr:colOff>
      <xdr:row>62</xdr:row>
      <xdr:rowOff>116713</xdr:rowOff>
    </xdr:to>
    <xdr:sp macro="" textlink="">
      <xdr:nvSpPr>
        <xdr:cNvPr id="651" name="楕円 650"/>
        <xdr:cNvSpPr/>
      </xdr:nvSpPr>
      <xdr:spPr>
        <a:xfrm>
          <a:off x="22110700" y="106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37990</xdr:rowOff>
    </xdr:from>
    <xdr:ext cx="469744" cy="259045"/>
    <xdr:sp macro="" textlink="">
      <xdr:nvSpPr>
        <xdr:cNvPr id="652" name="【学校施設】&#10;一人当たり面積該当値テキスト"/>
        <xdr:cNvSpPr txBox="1"/>
      </xdr:nvSpPr>
      <xdr:spPr>
        <a:xfrm>
          <a:off x="22199600"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124460</xdr:rowOff>
    </xdr:from>
    <xdr:to>
      <xdr:col>112</xdr:col>
      <xdr:colOff>38100</xdr:colOff>
      <xdr:row>62</xdr:row>
      <xdr:rowOff>54610</xdr:rowOff>
    </xdr:to>
    <xdr:sp macro="" textlink="">
      <xdr:nvSpPr>
        <xdr:cNvPr id="653" name="楕円 652"/>
        <xdr:cNvSpPr/>
      </xdr:nvSpPr>
      <xdr:spPr>
        <a:xfrm>
          <a:off x="21272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xdr:rowOff>
    </xdr:from>
    <xdr:to>
      <xdr:col>116</xdr:col>
      <xdr:colOff>63500</xdr:colOff>
      <xdr:row>62</xdr:row>
      <xdr:rowOff>65913</xdr:rowOff>
    </xdr:to>
    <xdr:cxnSp macro="">
      <xdr:nvCxnSpPr>
        <xdr:cNvPr id="654" name="直線コネクタ 653"/>
        <xdr:cNvCxnSpPr/>
      </xdr:nvCxnSpPr>
      <xdr:spPr>
        <a:xfrm>
          <a:off x="21323300" y="10633710"/>
          <a:ext cx="8382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59309</xdr:rowOff>
    </xdr:from>
    <xdr:to>
      <xdr:col>107</xdr:col>
      <xdr:colOff>101600</xdr:colOff>
      <xdr:row>62</xdr:row>
      <xdr:rowOff>160909</xdr:rowOff>
    </xdr:to>
    <xdr:sp macro="" textlink="">
      <xdr:nvSpPr>
        <xdr:cNvPr id="655" name="楕円 654"/>
        <xdr:cNvSpPr/>
      </xdr:nvSpPr>
      <xdr:spPr>
        <a:xfrm>
          <a:off x="20383500" y="106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xdr:rowOff>
    </xdr:from>
    <xdr:to>
      <xdr:col>111</xdr:col>
      <xdr:colOff>177800</xdr:colOff>
      <xdr:row>62</xdr:row>
      <xdr:rowOff>110109</xdr:rowOff>
    </xdr:to>
    <xdr:cxnSp macro="">
      <xdr:nvCxnSpPr>
        <xdr:cNvPr id="656" name="直線コネクタ 655"/>
        <xdr:cNvCxnSpPr/>
      </xdr:nvCxnSpPr>
      <xdr:spPr>
        <a:xfrm flipV="1">
          <a:off x="20434300" y="10633710"/>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70739</xdr:rowOff>
    </xdr:from>
    <xdr:to>
      <xdr:col>102</xdr:col>
      <xdr:colOff>165100</xdr:colOff>
      <xdr:row>63</xdr:row>
      <xdr:rowOff>889</xdr:rowOff>
    </xdr:to>
    <xdr:sp macro="" textlink="">
      <xdr:nvSpPr>
        <xdr:cNvPr id="657" name="楕円 656"/>
        <xdr:cNvSpPr/>
      </xdr:nvSpPr>
      <xdr:spPr>
        <a:xfrm>
          <a:off x="19494500" y="1070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110109</xdr:rowOff>
    </xdr:from>
    <xdr:to>
      <xdr:col>107</xdr:col>
      <xdr:colOff>50800</xdr:colOff>
      <xdr:row>62</xdr:row>
      <xdr:rowOff>121539</xdr:rowOff>
    </xdr:to>
    <xdr:cxnSp macro="">
      <xdr:nvCxnSpPr>
        <xdr:cNvPr id="658" name="直線コネクタ 657"/>
        <xdr:cNvCxnSpPr/>
      </xdr:nvCxnSpPr>
      <xdr:spPr>
        <a:xfrm flipV="1">
          <a:off x="19545300" y="1074000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97553</xdr:rowOff>
    </xdr:from>
    <xdr:ext cx="469744" cy="259045"/>
    <xdr:sp macro="" textlink="">
      <xdr:nvSpPr>
        <xdr:cNvPr id="659" name="n_1aveValue【学校施設】&#10;一人当たり面積"/>
        <xdr:cNvSpPr txBox="1"/>
      </xdr:nvSpPr>
      <xdr:spPr>
        <a:xfrm>
          <a:off x="210757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660" name="n_2aveValue【学校施設】&#10;一人当たり面積"/>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168419</xdr:rowOff>
    </xdr:from>
    <xdr:ext cx="469744" cy="259045"/>
    <xdr:sp macro="" textlink="">
      <xdr:nvSpPr>
        <xdr:cNvPr id="661" name="n_3aveValue【学校施設】&#10;一人当たり面積"/>
        <xdr:cNvSpPr txBox="1"/>
      </xdr:nvSpPr>
      <xdr:spPr>
        <a:xfrm>
          <a:off x="19310427" y="1079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71137</xdr:rowOff>
    </xdr:from>
    <xdr:ext cx="469744" cy="259045"/>
    <xdr:sp macro="" textlink="">
      <xdr:nvSpPr>
        <xdr:cNvPr id="662" name="n_1mainValue【学校施設】&#10;一人当たり面積"/>
        <xdr:cNvSpPr txBox="1"/>
      </xdr:nvSpPr>
      <xdr:spPr>
        <a:xfrm>
          <a:off x="210757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152036</xdr:rowOff>
    </xdr:from>
    <xdr:ext cx="469744" cy="259045"/>
    <xdr:sp macro="" textlink="">
      <xdr:nvSpPr>
        <xdr:cNvPr id="663" name="n_2mainValue【学校施設】&#10;一人当たり面積"/>
        <xdr:cNvSpPr txBox="1"/>
      </xdr:nvSpPr>
      <xdr:spPr>
        <a:xfrm>
          <a:off x="20199427" y="1078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17416</xdr:rowOff>
    </xdr:from>
    <xdr:ext cx="469744" cy="259045"/>
    <xdr:sp macro="" textlink="">
      <xdr:nvSpPr>
        <xdr:cNvPr id="664" name="n_3mainValue【学校施設】&#10;一人当たり面積"/>
        <xdr:cNvSpPr txBox="1"/>
      </xdr:nvSpPr>
      <xdr:spPr>
        <a:xfrm>
          <a:off x="19310427" y="1047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3" name="テキスト ボックス 6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4" name="直線コネクタ 6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5" name="直線コネクタ 6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6" name="テキスト ボックス 6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7" name="直線コネクタ 6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8" name="テキスト ボックス 6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9" name="直線コネクタ 6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0" name="テキスト ボックス 6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1" name="直線コネクタ 6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2" name="テキスト ボックス 6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3" name="直線コネクタ 6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4" name="テキスト ボックス 6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5" name="直線コネクタ 6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6" name="テキスト ボックス 6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7" name="直線コネクタ 6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8" name="テキスト ボックス 6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690" name="直線コネクタ 689"/>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691" name="【児童館】&#10;有形固定資産減価償却率最小値テキスト"/>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692" name="直線コネクタ 691"/>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4" name="直線コネクタ 69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88554</xdr:rowOff>
    </xdr:from>
    <xdr:ext cx="405111" cy="259045"/>
    <xdr:sp macro="" textlink="">
      <xdr:nvSpPr>
        <xdr:cNvPr id="695" name="【児童館】&#10;有形固定資産減価償却率平均値テキスト"/>
        <xdr:cNvSpPr txBox="1"/>
      </xdr:nvSpPr>
      <xdr:spPr>
        <a:xfrm>
          <a:off x="16357600" y="1397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696" name="フローチャート: 判断 695"/>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697" name="フローチャート: 判断 696"/>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698" name="フローチャート: 判断 697"/>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99" name="フローチャート: 判断 698"/>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0" name="テキスト ボックス 6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1" name="テキスト ボックス 7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2" name="テキスト ボックス 7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3" name="テキスト ボックス 7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4" name="テキスト ボックス 7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705" name="楕円 704"/>
        <xdr:cNvSpPr/>
      </xdr:nvSpPr>
      <xdr:spPr>
        <a:xfrm>
          <a:off x="16268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xdr:rowOff>
    </xdr:from>
    <xdr:ext cx="405111" cy="259045"/>
    <xdr:sp macro="" textlink="">
      <xdr:nvSpPr>
        <xdr:cNvPr id="706" name="【児童館】&#10;有形固定資産減価償却率該当値テキスト"/>
        <xdr:cNvSpPr txBox="1"/>
      </xdr:nvSpPr>
      <xdr:spPr>
        <a:xfrm>
          <a:off x="16357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57513</xdr:rowOff>
    </xdr:from>
    <xdr:to>
      <xdr:col>81</xdr:col>
      <xdr:colOff>101600</xdr:colOff>
      <xdr:row>83</xdr:row>
      <xdr:rowOff>159113</xdr:rowOff>
    </xdr:to>
    <xdr:sp macro="" textlink="">
      <xdr:nvSpPr>
        <xdr:cNvPr id="707" name="楕円 706"/>
        <xdr:cNvSpPr/>
      </xdr:nvSpPr>
      <xdr:spPr>
        <a:xfrm>
          <a:off x="15430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72389</xdr:rowOff>
    </xdr:from>
    <xdr:to>
      <xdr:col>85</xdr:col>
      <xdr:colOff>127000</xdr:colOff>
      <xdr:row>83</xdr:row>
      <xdr:rowOff>108313</xdr:rowOff>
    </xdr:to>
    <xdr:cxnSp macro="">
      <xdr:nvCxnSpPr>
        <xdr:cNvPr id="708" name="直線コネクタ 707"/>
        <xdr:cNvCxnSpPr/>
      </xdr:nvCxnSpPr>
      <xdr:spPr>
        <a:xfrm flipV="1">
          <a:off x="15481300" y="1430273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93436</xdr:rowOff>
    </xdr:from>
    <xdr:to>
      <xdr:col>76</xdr:col>
      <xdr:colOff>165100</xdr:colOff>
      <xdr:row>84</xdr:row>
      <xdr:rowOff>23586</xdr:rowOff>
    </xdr:to>
    <xdr:sp macro="" textlink="">
      <xdr:nvSpPr>
        <xdr:cNvPr id="709" name="楕円 708"/>
        <xdr:cNvSpPr/>
      </xdr:nvSpPr>
      <xdr:spPr>
        <a:xfrm>
          <a:off x="14541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108313</xdr:rowOff>
    </xdr:from>
    <xdr:to>
      <xdr:col>81</xdr:col>
      <xdr:colOff>50800</xdr:colOff>
      <xdr:row>83</xdr:row>
      <xdr:rowOff>144236</xdr:rowOff>
    </xdr:to>
    <xdr:cxnSp macro="">
      <xdr:nvCxnSpPr>
        <xdr:cNvPr id="710" name="直線コネクタ 709"/>
        <xdr:cNvCxnSpPr/>
      </xdr:nvCxnSpPr>
      <xdr:spPr>
        <a:xfrm flipV="1">
          <a:off x="14592300" y="143386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129358</xdr:rowOff>
    </xdr:from>
    <xdr:to>
      <xdr:col>72</xdr:col>
      <xdr:colOff>38100</xdr:colOff>
      <xdr:row>84</xdr:row>
      <xdr:rowOff>59508</xdr:rowOff>
    </xdr:to>
    <xdr:sp macro="" textlink="">
      <xdr:nvSpPr>
        <xdr:cNvPr id="711" name="楕円 710"/>
        <xdr:cNvSpPr/>
      </xdr:nvSpPr>
      <xdr:spPr>
        <a:xfrm>
          <a:off x="13652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144236</xdr:rowOff>
    </xdr:from>
    <xdr:to>
      <xdr:col>76</xdr:col>
      <xdr:colOff>114300</xdr:colOff>
      <xdr:row>84</xdr:row>
      <xdr:rowOff>8708</xdr:rowOff>
    </xdr:to>
    <xdr:cxnSp macro="">
      <xdr:nvCxnSpPr>
        <xdr:cNvPr id="712" name="直線コネクタ 711"/>
        <xdr:cNvCxnSpPr/>
      </xdr:nvCxnSpPr>
      <xdr:spPr>
        <a:xfrm flipV="1">
          <a:off x="13703300" y="143745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147882</xdr:rowOff>
    </xdr:from>
    <xdr:ext cx="405111" cy="259045"/>
    <xdr:sp macro="" textlink="">
      <xdr:nvSpPr>
        <xdr:cNvPr id="713" name="n_1aveValue【児童館】&#10;有形固定資産減価償却率"/>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126654</xdr:rowOff>
    </xdr:from>
    <xdr:ext cx="405111" cy="259045"/>
    <xdr:sp macro="" textlink="">
      <xdr:nvSpPr>
        <xdr:cNvPr id="714" name="n_2aveValue【児童館】&#10;有形固定資産減価償却率"/>
        <xdr:cNvSpPr txBox="1"/>
      </xdr:nvSpPr>
      <xdr:spPr>
        <a:xfrm>
          <a:off x="14389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715" name="n_3aveValue【児童館】&#10;有形固定資産減価償却率"/>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150240</xdr:rowOff>
    </xdr:from>
    <xdr:ext cx="405111" cy="259045"/>
    <xdr:sp macro="" textlink="">
      <xdr:nvSpPr>
        <xdr:cNvPr id="716" name="n_1mainValue【児童館】&#10;有形固定資産減価償却率"/>
        <xdr:cNvSpPr txBox="1"/>
      </xdr:nvSpPr>
      <xdr:spPr>
        <a:xfrm>
          <a:off x="152660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14713</xdr:rowOff>
    </xdr:from>
    <xdr:ext cx="405111" cy="259045"/>
    <xdr:sp macro="" textlink="">
      <xdr:nvSpPr>
        <xdr:cNvPr id="717" name="n_2mainValue【児童館】&#10;有形固定資産減価償却率"/>
        <xdr:cNvSpPr txBox="1"/>
      </xdr:nvSpPr>
      <xdr:spPr>
        <a:xfrm>
          <a:off x="14389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50635</xdr:rowOff>
    </xdr:from>
    <xdr:ext cx="405111" cy="259045"/>
    <xdr:sp macro="" textlink="">
      <xdr:nvSpPr>
        <xdr:cNvPr id="718" name="n_3mainValue【児童館】&#10;有形固定資産減価償却率"/>
        <xdr:cNvSpPr txBox="1"/>
      </xdr:nvSpPr>
      <xdr:spPr>
        <a:xfrm>
          <a:off x="13500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9" name="正方形/長方形 7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0" name="正方形/長方形 7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1" name="正方形/長方形 7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2" name="正方形/長方形 7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3" name="正方形/長方形 7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4" name="正方形/長方形 7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5" name="正方形/長方形 7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6" name="正方形/長方形 7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7" name="テキスト ボックス 7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8" name="直線コネクタ 7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9" name="直線コネクタ 72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0" name="テキスト ボックス 72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1" name="直線コネクタ 73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2" name="テキスト ボックス 73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3" name="直線コネクタ 73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4" name="テキスト ボックス 73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5" name="直線コネクタ 73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6" name="テキスト ボックス 73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7" name="直線コネクタ 7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8" name="テキスト ボックス 7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740" name="直線コネクタ 739"/>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41"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42" name="直線コネクタ 741"/>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743" name="【児童館】&#10;一人当たり面積最大値テキスト"/>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744" name="直線コネクタ 743"/>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75455</xdr:rowOff>
    </xdr:from>
    <xdr:ext cx="469744" cy="259045"/>
    <xdr:sp macro="" textlink="">
      <xdr:nvSpPr>
        <xdr:cNvPr id="745" name="【児童館】&#10;一人当たり面積平均値テキスト"/>
        <xdr:cNvSpPr txBox="1"/>
      </xdr:nvSpPr>
      <xdr:spPr>
        <a:xfrm>
          <a:off x="22199600" y="14477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746" name="フローチャート: 判断 745"/>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747" name="フローチャート: 判断 746"/>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748" name="フローチャート: 判断 747"/>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749" name="フローチャート: 判断 748"/>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55" name="楕円 754"/>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55897</xdr:rowOff>
    </xdr:from>
    <xdr:ext cx="469744" cy="259045"/>
    <xdr:sp macro="" textlink="">
      <xdr:nvSpPr>
        <xdr:cNvPr id="756" name="【児童館】&#10;一人当たり面積該当値テキスト"/>
        <xdr:cNvSpPr txBox="1"/>
      </xdr:nvSpPr>
      <xdr:spPr>
        <a:xfrm>
          <a:off x="22199600"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37592</xdr:rowOff>
    </xdr:from>
    <xdr:to>
      <xdr:col>112</xdr:col>
      <xdr:colOff>38100</xdr:colOff>
      <xdr:row>84</xdr:row>
      <xdr:rowOff>139192</xdr:rowOff>
    </xdr:to>
    <xdr:sp macro="" textlink="">
      <xdr:nvSpPr>
        <xdr:cNvPr id="757" name="楕円 756"/>
        <xdr:cNvSpPr/>
      </xdr:nvSpPr>
      <xdr:spPr>
        <a:xfrm>
          <a:off x="21272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88392</xdr:rowOff>
    </xdr:to>
    <xdr:cxnSp macro="">
      <xdr:nvCxnSpPr>
        <xdr:cNvPr id="758" name="直線コネクタ 757"/>
        <xdr:cNvCxnSpPr/>
      </xdr:nvCxnSpPr>
      <xdr:spPr>
        <a:xfrm flipV="1">
          <a:off x="21323300" y="14485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42163</xdr:rowOff>
    </xdr:from>
    <xdr:to>
      <xdr:col>107</xdr:col>
      <xdr:colOff>101600</xdr:colOff>
      <xdr:row>84</xdr:row>
      <xdr:rowOff>143763</xdr:rowOff>
    </xdr:to>
    <xdr:sp macro="" textlink="">
      <xdr:nvSpPr>
        <xdr:cNvPr id="759" name="楕円 758"/>
        <xdr:cNvSpPr/>
      </xdr:nvSpPr>
      <xdr:spPr>
        <a:xfrm>
          <a:off x="20383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88392</xdr:rowOff>
    </xdr:from>
    <xdr:to>
      <xdr:col>111</xdr:col>
      <xdr:colOff>177800</xdr:colOff>
      <xdr:row>84</xdr:row>
      <xdr:rowOff>92963</xdr:rowOff>
    </xdr:to>
    <xdr:cxnSp macro="">
      <xdr:nvCxnSpPr>
        <xdr:cNvPr id="760" name="直線コネクタ 759"/>
        <xdr:cNvCxnSpPr/>
      </xdr:nvCxnSpPr>
      <xdr:spPr>
        <a:xfrm flipV="1">
          <a:off x="20434300" y="14490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761" name="楕円 760"/>
        <xdr:cNvSpPr/>
      </xdr:nvSpPr>
      <xdr:spPr>
        <a:xfrm>
          <a:off x="19494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92963</xdr:rowOff>
    </xdr:from>
    <xdr:to>
      <xdr:col>107</xdr:col>
      <xdr:colOff>50800</xdr:colOff>
      <xdr:row>84</xdr:row>
      <xdr:rowOff>97537</xdr:rowOff>
    </xdr:to>
    <xdr:cxnSp macro="">
      <xdr:nvCxnSpPr>
        <xdr:cNvPr id="762" name="直線コネクタ 761"/>
        <xdr:cNvCxnSpPr/>
      </xdr:nvCxnSpPr>
      <xdr:spPr>
        <a:xfrm flipV="1">
          <a:off x="19545300" y="14494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13733</xdr:rowOff>
    </xdr:from>
    <xdr:ext cx="469744" cy="259045"/>
    <xdr:sp macro="" textlink="">
      <xdr:nvSpPr>
        <xdr:cNvPr id="763" name="n_1aveValue【児童館】&#10;一人当たり面積"/>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764" name="n_2aveValue【児童館】&#10;一人当たり面積"/>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765" name="n_3aveValue【児童館】&#10;一人当たり面積"/>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155719</xdr:rowOff>
    </xdr:from>
    <xdr:ext cx="469744" cy="259045"/>
    <xdr:sp macro="" textlink="">
      <xdr:nvSpPr>
        <xdr:cNvPr id="766" name="n_1mainValue【児童館】&#10;一人当たり面積"/>
        <xdr:cNvSpPr txBox="1"/>
      </xdr:nvSpPr>
      <xdr:spPr>
        <a:xfrm>
          <a:off x="210757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160290</xdr:rowOff>
    </xdr:from>
    <xdr:ext cx="469744" cy="259045"/>
    <xdr:sp macro="" textlink="">
      <xdr:nvSpPr>
        <xdr:cNvPr id="767" name="n_2mainValue【児童館】&#10;一人当たり面積"/>
        <xdr:cNvSpPr txBox="1"/>
      </xdr:nvSpPr>
      <xdr:spPr>
        <a:xfrm>
          <a:off x="20199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768" name="n_3mainValue【児童館】&#10;一人当たり面積"/>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9" name="正方形/長方形 7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0" name="正方形/長方形 7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1" name="正方形/長方形 7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2" name="正方形/長方形 7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3" name="正方形/長方形 7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4" name="正方形/長方形 7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5" name="正方形/長方形 7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6" name="正方形/長方形 7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7" name="テキスト ボックス 7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8" name="直線コネクタ 7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9" name="テキスト ボックス 77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80" name="直線コネクタ 77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81" name="テキスト ボックス 78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2" name="直線コネクタ 78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3" name="テキスト ボックス 78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4" name="直線コネクタ 78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5" name="テキスト ボックス 78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6" name="直線コネクタ 78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87" name="テキスト ボックス 78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9" name="テキスト ボックス 7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791" name="直線コネクタ 790"/>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92"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93" name="直線コネクタ 792"/>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94"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95" name="直線コネクタ 79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796" name="【公民館】&#10;有形固定資産減価償却率平均値テキスト"/>
        <xdr:cNvSpPr txBox="1"/>
      </xdr:nvSpPr>
      <xdr:spPr>
        <a:xfrm>
          <a:off x="16357600" y="1779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797" name="フローチャート: 判断 796"/>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798" name="フローチャート: 判断 797"/>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99" name="フローチャート: 判断 798"/>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800" name="フローチャート: 判断 799"/>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57404</xdr:rowOff>
    </xdr:from>
    <xdr:to>
      <xdr:col>85</xdr:col>
      <xdr:colOff>177800</xdr:colOff>
      <xdr:row>101</xdr:row>
      <xdr:rowOff>159004</xdr:rowOff>
    </xdr:to>
    <xdr:sp macro="" textlink="">
      <xdr:nvSpPr>
        <xdr:cNvPr id="806" name="楕円 805"/>
        <xdr:cNvSpPr/>
      </xdr:nvSpPr>
      <xdr:spPr>
        <a:xfrm>
          <a:off x="16268700" y="173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80281</xdr:rowOff>
    </xdr:from>
    <xdr:ext cx="405111" cy="259045"/>
    <xdr:sp macro="" textlink="">
      <xdr:nvSpPr>
        <xdr:cNvPr id="807" name="【公民館】&#10;有形固定資産減価償却率該当値テキスト"/>
        <xdr:cNvSpPr txBox="1"/>
      </xdr:nvSpPr>
      <xdr:spPr>
        <a:xfrm>
          <a:off x="16357600" y="172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103124</xdr:rowOff>
    </xdr:from>
    <xdr:to>
      <xdr:col>81</xdr:col>
      <xdr:colOff>101600</xdr:colOff>
      <xdr:row>102</xdr:row>
      <xdr:rowOff>33274</xdr:rowOff>
    </xdr:to>
    <xdr:sp macro="" textlink="">
      <xdr:nvSpPr>
        <xdr:cNvPr id="808" name="楕円 807"/>
        <xdr:cNvSpPr/>
      </xdr:nvSpPr>
      <xdr:spPr>
        <a:xfrm>
          <a:off x="15430500" y="174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108204</xdr:rowOff>
    </xdr:from>
    <xdr:to>
      <xdr:col>85</xdr:col>
      <xdr:colOff>127000</xdr:colOff>
      <xdr:row>101</xdr:row>
      <xdr:rowOff>153924</xdr:rowOff>
    </xdr:to>
    <xdr:cxnSp macro="">
      <xdr:nvCxnSpPr>
        <xdr:cNvPr id="809" name="直線コネクタ 808"/>
        <xdr:cNvCxnSpPr/>
      </xdr:nvCxnSpPr>
      <xdr:spPr>
        <a:xfrm flipV="1">
          <a:off x="15481300" y="1742465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148844</xdr:rowOff>
    </xdr:from>
    <xdr:to>
      <xdr:col>76</xdr:col>
      <xdr:colOff>165100</xdr:colOff>
      <xdr:row>102</xdr:row>
      <xdr:rowOff>78994</xdr:rowOff>
    </xdr:to>
    <xdr:sp macro="" textlink="">
      <xdr:nvSpPr>
        <xdr:cNvPr id="810" name="楕円 809"/>
        <xdr:cNvSpPr/>
      </xdr:nvSpPr>
      <xdr:spPr>
        <a:xfrm>
          <a:off x="14541500" y="174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153924</xdr:rowOff>
    </xdr:from>
    <xdr:to>
      <xdr:col>81</xdr:col>
      <xdr:colOff>50800</xdr:colOff>
      <xdr:row>102</xdr:row>
      <xdr:rowOff>28194</xdr:rowOff>
    </xdr:to>
    <xdr:cxnSp macro="">
      <xdr:nvCxnSpPr>
        <xdr:cNvPr id="811" name="直線コネクタ 810"/>
        <xdr:cNvCxnSpPr/>
      </xdr:nvCxnSpPr>
      <xdr:spPr>
        <a:xfrm flipV="1">
          <a:off x="14592300" y="174703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23113</xdr:rowOff>
    </xdr:from>
    <xdr:to>
      <xdr:col>72</xdr:col>
      <xdr:colOff>38100</xdr:colOff>
      <xdr:row>102</xdr:row>
      <xdr:rowOff>124713</xdr:rowOff>
    </xdr:to>
    <xdr:sp macro="" textlink="">
      <xdr:nvSpPr>
        <xdr:cNvPr id="812" name="楕円 811"/>
        <xdr:cNvSpPr/>
      </xdr:nvSpPr>
      <xdr:spPr>
        <a:xfrm>
          <a:off x="13652500" y="1751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28194</xdr:rowOff>
    </xdr:from>
    <xdr:to>
      <xdr:col>76</xdr:col>
      <xdr:colOff>114300</xdr:colOff>
      <xdr:row>102</xdr:row>
      <xdr:rowOff>73913</xdr:rowOff>
    </xdr:to>
    <xdr:cxnSp macro="">
      <xdr:nvCxnSpPr>
        <xdr:cNvPr id="813" name="直線コネクタ 812"/>
        <xdr:cNvCxnSpPr/>
      </xdr:nvCxnSpPr>
      <xdr:spPr>
        <a:xfrm flipV="1">
          <a:off x="13703300" y="1751609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170705</xdr:rowOff>
    </xdr:from>
    <xdr:ext cx="405111" cy="259045"/>
    <xdr:sp macro="" textlink="">
      <xdr:nvSpPr>
        <xdr:cNvPr id="814" name="n_1aveValue【公民館】&#10;有形固定資産減価償却率"/>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815" name="n_2aveValue【公民館】&#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124985</xdr:rowOff>
    </xdr:from>
    <xdr:ext cx="405111" cy="259045"/>
    <xdr:sp macro="" textlink="">
      <xdr:nvSpPr>
        <xdr:cNvPr id="816" name="n_3aveValue【公民館】&#10;有形固定資産減価償却率"/>
        <xdr:cNvSpPr txBox="1"/>
      </xdr:nvSpPr>
      <xdr:spPr>
        <a:xfrm>
          <a:off x="13500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49801</xdr:rowOff>
    </xdr:from>
    <xdr:ext cx="405111" cy="259045"/>
    <xdr:sp macro="" textlink="">
      <xdr:nvSpPr>
        <xdr:cNvPr id="817" name="n_1mainValue【公民館】&#10;有形固定資産減価償却率"/>
        <xdr:cNvSpPr txBox="1"/>
      </xdr:nvSpPr>
      <xdr:spPr>
        <a:xfrm>
          <a:off x="15266044" y="1719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95521</xdr:rowOff>
    </xdr:from>
    <xdr:ext cx="405111" cy="259045"/>
    <xdr:sp macro="" textlink="">
      <xdr:nvSpPr>
        <xdr:cNvPr id="818" name="n_2mainValue【公民館】&#10;有形固定資産減価償却率"/>
        <xdr:cNvSpPr txBox="1"/>
      </xdr:nvSpPr>
      <xdr:spPr>
        <a:xfrm>
          <a:off x="14389744" y="1724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141240</xdr:rowOff>
    </xdr:from>
    <xdr:ext cx="405111" cy="259045"/>
    <xdr:sp macro="" textlink="">
      <xdr:nvSpPr>
        <xdr:cNvPr id="819" name="n_3mainValue【公民館】&#10;有形固定資産減価償却率"/>
        <xdr:cNvSpPr txBox="1"/>
      </xdr:nvSpPr>
      <xdr:spPr>
        <a:xfrm>
          <a:off x="13500744" y="1728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0" name="直線コネクタ 8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1" name="テキスト ボックス 8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2" name="直線コネクタ 8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3" name="テキスト ボックス 8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4" name="直線コネクタ 8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5" name="テキスト ボックス 8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6" name="直線コネクタ 8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7" name="テキスト ボックス 8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8" name="直線コネクタ 8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9" name="テキスト ボックス 8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0" name="直線コネクタ 8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1" name="テキスト ボックス 8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3" name="テキスト ボックス 8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845" name="直線コネクタ 844"/>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846" name="【公民館】&#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847" name="直線コネクタ 846"/>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848" name="【公民館】&#10;一人当たり面積最大値テキスト"/>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849" name="直線コネクタ 848"/>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850" name="【公民館】&#10;一人当たり面積平均値テキスト"/>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851" name="フローチャート: 判断 850"/>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852" name="フローチャート: 判断 851"/>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853" name="フローチャート: 判断 852"/>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854" name="フローチャート: 判断 853"/>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5" name="テキスト ボックス 8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71120</xdr:rowOff>
    </xdr:from>
    <xdr:to>
      <xdr:col>116</xdr:col>
      <xdr:colOff>114300</xdr:colOff>
      <xdr:row>108</xdr:row>
      <xdr:rowOff>1270</xdr:rowOff>
    </xdr:to>
    <xdr:sp macro="" textlink="">
      <xdr:nvSpPr>
        <xdr:cNvPr id="860" name="楕円 859"/>
        <xdr:cNvSpPr/>
      </xdr:nvSpPr>
      <xdr:spPr>
        <a:xfrm>
          <a:off x="221107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49547</xdr:rowOff>
    </xdr:from>
    <xdr:ext cx="469744" cy="259045"/>
    <xdr:sp macro="" textlink="">
      <xdr:nvSpPr>
        <xdr:cNvPr id="861" name="【公民館】&#10;一人当たり面積該当値テキスト"/>
        <xdr:cNvSpPr txBox="1"/>
      </xdr:nvSpPr>
      <xdr:spPr>
        <a:xfrm>
          <a:off x="22199600"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74386</xdr:rowOff>
    </xdr:from>
    <xdr:to>
      <xdr:col>112</xdr:col>
      <xdr:colOff>38100</xdr:colOff>
      <xdr:row>108</xdr:row>
      <xdr:rowOff>4536</xdr:rowOff>
    </xdr:to>
    <xdr:sp macro="" textlink="">
      <xdr:nvSpPr>
        <xdr:cNvPr id="862" name="楕円 861"/>
        <xdr:cNvSpPr/>
      </xdr:nvSpPr>
      <xdr:spPr>
        <a:xfrm>
          <a:off x="21272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121920</xdr:rowOff>
    </xdr:from>
    <xdr:to>
      <xdr:col>116</xdr:col>
      <xdr:colOff>63500</xdr:colOff>
      <xdr:row>107</xdr:row>
      <xdr:rowOff>125186</xdr:rowOff>
    </xdr:to>
    <xdr:cxnSp macro="">
      <xdr:nvCxnSpPr>
        <xdr:cNvPr id="863" name="直線コネクタ 862"/>
        <xdr:cNvCxnSpPr/>
      </xdr:nvCxnSpPr>
      <xdr:spPr>
        <a:xfrm flipV="1">
          <a:off x="21323300" y="1846707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77651</xdr:rowOff>
    </xdr:from>
    <xdr:to>
      <xdr:col>107</xdr:col>
      <xdr:colOff>101600</xdr:colOff>
      <xdr:row>108</xdr:row>
      <xdr:rowOff>7801</xdr:rowOff>
    </xdr:to>
    <xdr:sp macro="" textlink="">
      <xdr:nvSpPr>
        <xdr:cNvPr id="864" name="楕円 863"/>
        <xdr:cNvSpPr/>
      </xdr:nvSpPr>
      <xdr:spPr>
        <a:xfrm>
          <a:off x="20383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125186</xdr:rowOff>
    </xdr:from>
    <xdr:to>
      <xdr:col>111</xdr:col>
      <xdr:colOff>177800</xdr:colOff>
      <xdr:row>107</xdr:row>
      <xdr:rowOff>128451</xdr:rowOff>
    </xdr:to>
    <xdr:cxnSp macro="">
      <xdr:nvCxnSpPr>
        <xdr:cNvPr id="865" name="直線コネクタ 864"/>
        <xdr:cNvCxnSpPr/>
      </xdr:nvCxnSpPr>
      <xdr:spPr>
        <a:xfrm flipV="1">
          <a:off x="20434300" y="1847033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80918</xdr:rowOff>
    </xdr:from>
    <xdr:to>
      <xdr:col>102</xdr:col>
      <xdr:colOff>165100</xdr:colOff>
      <xdr:row>108</xdr:row>
      <xdr:rowOff>11068</xdr:rowOff>
    </xdr:to>
    <xdr:sp macro="" textlink="">
      <xdr:nvSpPr>
        <xdr:cNvPr id="866" name="楕円 865"/>
        <xdr:cNvSpPr/>
      </xdr:nvSpPr>
      <xdr:spPr>
        <a:xfrm>
          <a:off x="19494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128451</xdr:rowOff>
    </xdr:from>
    <xdr:to>
      <xdr:col>107</xdr:col>
      <xdr:colOff>50800</xdr:colOff>
      <xdr:row>107</xdr:row>
      <xdr:rowOff>131718</xdr:rowOff>
    </xdr:to>
    <xdr:cxnSp macro="">
      <xdr:nvCxnSpPr>
        <xdr:cNvPr id="867" name="直線コネクタ 866"/>
        <xdr:cNvCxnSpPr/>
      </xdr:nvCxnSpPr>
      <xdr:spPr>
        <a:xfrm flipV="1">
          <a:off x="19545300" y="1847360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868"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869" name="n_2aveValue【公民館】&#10;一人当たり面積"/>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146793</xdr:rowOff>
    </xdr:from>
    <xdr:ext cx="469744" cy="259045"/>
    <xdr:sp macro="" textlink="">
      <xdr:nvSpPr>
        <xdr:cNvPr id="870" name="n_3aveValue【公民館】&#10;一人当たり面積"/>
        <xdr:cNvSpPr txBox="1"/>
      </xdr:nvSpPr>
      <xdr:spPr>
        <a:xfrm>
          <a:off x="19310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167113</xdr:rowOff>
    </xdr:from>
    <xdr:ext cx="469744" cy="259045"/>
    <xdr:sp macro="" textlink="">
      <xdr:nvSpPr>
        <xdr:cNvPr id="871" name="n_1mainValue【公民館】&#10;一人当たり面積"/>
        <xdr:cNvSpPr txBox="1"/>
      </xdr:nvSpPr>
      <xdr:spPr>
        <a:xfrm>
          <a:off x="21075727" y="1851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170378</xdr:rowOff>
    </xdr:from>
    <xdr:ext cx="469744" cy="259045"/>
    <xdr:sp macro="" textlink="">
      <xdr:nvSpPr>
        <xdr:cNvPr id="872" name="n_2mainValue【公民館】&#10;一人当たり面積"/>
        <xdr:cNvSpPr txBox="1"/>
      </xdr:nvSpPr>
      <xdr:spPr>
        <a:xfrm>
          <a:off x="20199427" y="1851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2195</xdr:rowOff>
    </xdr:from>
    <xdr:ext cx="469744" cy="259045"/>
    <xdr:sp macro="" textlink="">
      <xdr:nvSpPr>
        <xdr:cNvPr id="873" name="n_3mainValue【公民館】&#10;一人当たり面積"/>
        <xdr:cNvSpPr txBox="1"/>
      </xdr:nvSpPr>
      <xdr:spPr>
        <a:xfrm>
          <a:off x="19310427" y="1851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4" name="正方形/長方形 8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5" name="正方形/長方形 8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6" name="テキスト ボックス 8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公民館であり、特に低くなっている施設は港湾・漁港、認定こども園・幼稚園・保育所である。学校施設については、築城中学校の建設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減少したが、残りの</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校は維持改修工事はしているものの老朽化が進んでいるため、有形固定資産減価償却率が高くなっている。その他、年々有形固定資産減価償却率が高くなっている施設については、維持管理にかかる経費に留意しつつ築上町公共施設等総合維持管理計画を進めていく必要がある。保育所につい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園に統合し、新しい保育園を建設したため平成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27.2%</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年度にで</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減少した。そのため、一人当たり面積についても減少した。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18,497
18,260
119.61
11,181,976
10,038,211
977,586
5,675,369
10,130,592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131190</xdr:rowOff>
    </xdr:from>
    <xdr:ext cx="405111" cy="259045"/>
    <xdr:sp macro="" textlink="">
      <xdr:nvSpPr>
        <xdr:cNvPr id="62" name="【図書館】&#10;有形固定資産減価償却率平均値テキスト"/>
        <xdr:cNvSpPr txBox="1"/>
      </xdr:nvSpPr>
      <xdr:spPr>
        <a:xfrm>
          <a:off x="4673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6" name="フローチャート: 判断 65"/>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72" name="楕円 71"/>
        <xdr:cNvSpPr/>
      </xdr:nvSpPr>
      <xdr:spPr>
        <a:xfrm>
          <a:off x="45847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23784</xdr:rowOff>
    </xdr:from>
    <xdr:ext cx="405111" cy="259045"/>
    <xdr:sp macro="" textlink="">
      <xdr:nvSpPr>
        <xdr:cNvPr id="73" name="【図書館】&#10;有形固定資産減価償却率該当値テキスト"/>
        <xdr:cNvSpPr txBox="1"/>
      </xdr:nvSpPr>
      <xdr:spPr>
        <a:xfrm>
          <a:off x="4673600" y="619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4" name="楕円 73"/>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51707</xdr:rowOff>
    </xdr:from>
    <xdr:to>
      <xdr:col>24</xdr:col>
      <xdr:colOff>63500</xdr:colOff>
      <xdr:row>37</xdr:row>
      <xdr:rowOff>87630</xdr:rowOff>
    </xdr:to>
    <xdr:cxnSp macro="">
      <xdr:nvCxnSpPr>
        <xdr:cNvPr id="75" name="直線コネクタ 74"/>
        <xdr:cNvCxnSpPr/>
      </xdr:nvCxnSpPr>
      <xdr:spPr>
        <a:xfrm flipV="1">
          <a:off x="3797300" y="63953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108676</xdr:rowOff>
    </xdr:from>
    <xdr:to>
      <xdr:col>10</xdr:col>
      <xdr:colOff>165100</xdr:colOff>
      <xdr:row>38</xdr:row>
      <xdr:rowOff>38826</xdr:rowOff>
    </xdr:to>
    <xdr:sp macro="" textlink="">
      <xdr:nvSpPr>
        <xdr:cNvPr id="76" name="楕円 75"/>
        <xdr:cNvSpPr/>
      </xdr:nvSpPr>
      <xdr:spPr>
        <a:xfrm>
          <a:off x="1968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100165</xdr:rowOff>
    </xdr:from>
    <xdr:ext cx="405111" cy="259045"/>
    <xdr:sp macro="" textlink="">
      <xdr:nvSpPr>
        <xdr:cNvPr id="77" name="n_1aveValue【図書館】&#10;有形固定資産減価償却率"/>
        <xdr:cNvSpPr txBox="1"/>
      </xdr:nvSpPr>
      <xdr:spPr>
        <a:xfrm>
          <a:off x="3582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130464</xdr:rowOff>
    </xdr:from>
    <xdr:ext cx="405111" cy="259045"/>
    <xdr:sp macro="" textlink="">
      <xdr:nvSpPr>
        <xdr:cNvPr id="78" name="n_2aveValue【図書館】&#10;有形固定資産減価償却率"/>
        <xdr:cNvSpPr txBox="1"/>
      </xdr:nvSpPr>
      <xdr:spPr>
        <a:xfrm>
          <a:off x="2705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79" name="n_3aveValue【図書館】&#10;有形固定資産減価償却率"/>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80" name="n_1mainValue【図書館】&#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55353</xdr:rowOff>
    </xdr:from>
    <xdr:ext cx="405111" cy="259045"/>
    <xdr:sp macro="" textlink="">
      <xdr:nvSpPr>
        <xdr:cNvPr id="81" name="n_3mainValue【図書館】&#10;有形固定資産減価償却率"/>
        <xdr:cNvSpPr txBox="1"/>
      </xdr:nvSpPr>
      <xdr:spPr>
        <a:xfrm>
          <a:off x="1816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1" name="テキスト ボックス 10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5" name="直線コネクタ 104"/>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06" name="【図書館】&#10;一人当たり面積最小値テキスト"/>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07" name="直線コネクタ 106"/>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08" name="【図書館】&#10;一人当たり面積最大値テキスト"/>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09" name="直線コネクタ 108"/>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36847</xdr:rowOff>
    </xdr:from>
    <xdr:ext cx="469744" cy="259045"/>
    <xdr:sp macro="" textlink="">
      <xdr:nvSpPr>
        <xdr:cNvPr id="110" name="【図書館】&#10;一人当たり面積平均値テキスト"/>
        <xdr:cNvSpPr txBox="1"/>
      </xdr:nvSpPr>
      <xdr:spPr>
        <a:xfrm>
          <a:off x="10515600" y="672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1" name="フローチャート: 判断 110"/>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2" name="フローチャート: 判断 111"/>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13" name="フローチャート: 判断 112"/>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40640</xdr:rowOff>
    </xdr:from>
    <xdr:to>
      <xdr:col>41</xdr:col>
      <xdr:colOff>101600</xdr:colOff>
      <xdr:row>40</xdr:row>
      <xdr:rowOff>142240</xdr:rowOff>
    </xdr:to>
    <xdr:sp macro="" textlink="">
      <xdr:nvSpPr>
        <xdr:cNvPr id="114" name="フローチャート: 判断 113"/>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20" name="楕円 119"/>
        <xdr:cNvSpPr/>
      </xdr:nvSpPr>
      <xdr:spPr>
        <a:xfrm>
          <a:off x="10426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168927</xdr:rowOff>
    </xdr:from>
    <xdr:ext cx="469744" cy="259045"/>
    <xdr:sp macro="" textlink="">
      <xdr:nvSpPr>
        <xdr:cNvPr id="121" name="【図書館】&#10;一人当たり面積該当値テキスト"/>
        <xdr:cNvSpPr txBox="1"/>
      </xdr:nvSpPr>
      <xdr:spPr>
        <a:xfrm>
          <a:off x="105156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86360</xdr:rowOff>
    </xdr:from>
    <xdr:to>
      <xdr:col>50</xdr:col>
      <xdr:colOff>165100</xdr:colOff>
      <xdr:row>42</xdr:row>
      <xdr:rowOff>16510</xdr:rowOff>
    </xdr:to>
    <xdr:sp macro="" textlink="">
      <xdr:nvSpPr>
        <xdr:cNvPr id="122" name="楕円 121"/>
        <xdr:cNvSpPr/>
      </xdr:nvSpPr>
      <xdr:spPr>
        <a:xfrm>
          <a:off x="958850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137160</xdr:rowOff>
    </xdr:to>
    <xdr:cxnSp macro="">
      <xdr:nvCxnSpPr>
        <xdr:cNvPr id="123" name="直線コネクタ 122"/>
        <xdr:cNvCxnSpPr/>
      </xdr:nvCxnSpPr>
      <xdr:spPr>
        <a:xfrm flipV="1">
          <a:off x="9639300" y="71628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86360</xdr:rowOff>
    </xdr:from>
    <xdr:to>
      <xdr:col>41</xdr:col>
      <xdr:colOff>101600</xdr:colOff>
      <xdr:row>42</xdr:row>
      <xdr:rowOff>16510</xdr:rowOff>
    </xdr:to>
    <xdr:sp macro="" textlink="">
      <xdr:nvSpPr>
        <xdr:cNvPr id="124" name="楕円 123"/>
        <xdr:cNvSpPr/>
      </xdr:nvSpPr>
      <xdr:spPr>
        <a:xfrm>
          <a:off x="781050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154957</xdr:rowOff>
    </xdr:from>
    <xdr:ext cx="469744" cy="259045"/>
    <xdr:sp macro="" textlink="">
      <xdr:nvSpPr>
        <xdr:cNvPr id="125" name="n_1aveValue【図書館】&#10;一人当たり面積"/>
        <xdr:cNvSpPr txBox="1"/>
      </xdr:nvSpPr>
      <xdr:spPr>
        <a:xfrm>
          <a:off x="93917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162577</xdr:rowOff>
    </xdr:from>
    <xdr:ext cx="469744" cy="259045"/>
    <xdr:sp macro="" textlink="">
      <xdr:nvSpPr>
        <xdr:cNvPr id="126" name="n_2aveValue【図書館】&#10;一人当たり面積"/>
        <xdr:cNvSpPr txBox="1"/>
      </xdr:nvSpPr>
      <xdr:spPr>
        <a:xfrm>
          <a:off x="8515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158767</xdr:rowOff>
    </xdr:from>
    <xdr:ext cx="469744" cy="259045"/>
    <xdr:sp macro="" textlink="">
      <xdr:nvSpPr>
        <xdr:cNvPr id="127" name="n_3aveValue【図書館】&#10;一人当たり面積"/>
        <xdr:cNvSpPr txBox="1"/>
      </xdr:nvSpPr>
      <xdr:spPr>
        <a:xfrm>
          <a:off x="7626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7637</xdr:rowOff>
    </xdr:from>
    <xdr:ext cx="469744" cy="259045"/>
    <xdr:sp macro="" textlink="">
      <xdr:nvSpPr>
        <xdr:cNvPr id="128" name="n_1mainValue【図書館】&#10;一人当たり面積"/>
        <xdr:cNvSpPr txBox="1"/>
      </xdr:nvSpPr>
      <xdr:spPr>
        <a:xfrm>
          <a:off x="9391727"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7637</xdr:rowOff>
    </xdr:from>
    <xdr:ext cx="469744" cy="259045"/>
    <xdr:sp macro="" textlink="">
      <xdr:nvSpPr>
        <xdr:cNvPr id="129" name="n_3mainValue【図書館】&#10;一人当たり面積"/>
        <xdr:cNvSpPr txBox="1"/>
      </xdr:nvSpPr>
      <xdr:spPr>
        <a:xfrm>
          <a:off x="7626427"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55" name="直線コネクタ 154"/>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56"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57" name="直線コネクタ 156"/>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8"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9" name="直線コネクタ 158"/>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160" name="【体育館・プール】&#10;有形固定資産減価償却率平均値テキスト"/>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61" name="フローチャート: 判断 160"/>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62" name="フローチャート: 判断 161"/>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3" name="フローチャート: 判断 162"/>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4" name="フローチャート: 判断 163"/>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29210</xdr:rowOff>
    </xdr:from>
    <xdr:to>
      <xdr:col>24</xdr:col>
      <xdr:colOff>114300</xdr:colOff>
      <xdr:row>57</xdr:row>
      <xdr:rowOff>130810</xdr:rowOff>
    </xdr:to>
    <xdr:sp macro="" textlink="">
      <xdr:nvSpPr>
        <xdr:cNvPr id="170" name="楕円 169"/>
        <xdr:cNvSpPr/>
      </xdr:nvSpPr>
      <xdr:spPr>
        <a:xfrm>
          <a:off x="4584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52087</xdr:rowOff>
    </xdr:from>
    <xdr:ext cx="405111" cy="259045"/>
    <xdr:sp macro="" textlink="">
      <xdr:nvSpPr>
        <xdr:cNvPr id="171" name="【体育館・プール】&#10;有形固定資産減価償却率該当値テキスト"/>
        <xdr:cNvSpPr txBox="1"/>
      </xdr:nvSpPr>
      <xdr:spPr>
        <a:xfrm>
          <a:off x="4673600"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30843</xdr:rowOff>
    </xdr:from>
    <xdr:to>
      <xdr:col>20</xdr:col>
      <xdr:colOff>38100</xdr:colOff>
      <xdr:row>57</xdr:row>
      <xdr:rowOff>132443</xdr:rowOff>
    </xdr:to>
    <xdr:sp macro="" textlink="">
      <xdr:nvSpPr>
        <xdr:cNvPr id="172" name="楕円 171"/>
        <xdr:cNvSpPr/>
      </xdr:nvSpPr>
      <xdr:spPr>
        <a:xfrm>
          <a:off x="3746500" y="98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80010</xdr:rowOff>
    </xdr:from>
    <xdr:to>
      <xdr:col>24</xdr:col>
      <xdr:colOff>63500</xdr:colOff>
      <xdr:row>57</xdr:row>
      <xdr:rowOff>81643</xdr:rowOff>
    </xdr:to>
    <xdr:cxnSp macro="">
      <xdr:nvCxnSpPr>
        <xdr:cNvPr id="173" name="直線コネクタ 172"/>
        <xdr:cNvCxnSpPr/>
      </xdr:nvCxnSpPr>
      <xdr:spPr>
        <a:xfrm flipV="1">
          <a:off x="3797300" y="985266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66766</xdr:rowOff>
    </xdr:from>
    <xdr:to>
      <xdr:col>15</xdr:col>
      <xdr:colOff>101600</xdr:colOff>
      <xdr:row>57</xdr:row>
      <xdr:rowOff>168366</xdr:rowOff>
    </xdr:to>
    <xdr:sp macro="" textlink="">
      <xdr:nvSpPr>
        <xdr:cNvPr id="174" name="楕円 173"/>
        <xdr:cNvSpPr/>
      </xdr:nvSpPr>
      <xdr:spPr>
        <a:xfrm>
          <a:off x="2857500" y="98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81643</xdr:rowOff>
    </xdr:from>
    <xdr:to>
      <xdr:col>19</xdr:col>
      <xdr:colOff>177800</xdr:colOff>
      <xdr:row>57</xdr:row>
      <xdr:rowOff>117566</xdr:rowOff>
    </xdr:to>
    <xdr:cxnSp macro="">
      <xdr:nvCxnSpPr>
        <xdr:cNvPr id="175" name="直線コネクタ 174"/>
        <xdr:cNvCxnSpPr/>
      </xdr:nvCxnSpPr>
      <xdr:spPr>
        <a:xfrm flipV="1">
          <a:off x="2908300" y="98542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102688</xdr:rowOff>
    </xdr:from>
    <xdr:to>
      <xdr:col>10</xdr:col>
      <xdr:colOff>165100</xdr:colOff>
      <xdr:row>58</xdr:row>
      <xdr:rowOff>32838</xdr:rowOff>
    </xdr:to>
    <xdr:sp macro="" textlink="">
      <xdr:nvSpPr>
        <xdr:cNvPr id="176" name="楕円 175"/>
        <xdr:cNvSpPr/>
      </xdr:nvSpPr>
      <xdr:spPr>
        <a:xfrm>
          <a:off x="1968500" y="9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117566</xdr:rowOff>
    </xdr:from>
    <xdr:to>
      <xdr:col>15</xdr:col>
      <xdr:colOff>50800</xdr:colOff>
      <xdr:row>57</xdr:row>
      <xdr:rowOff>153488</xdr:rowOff>
    </xdr:to>
    <xdr:cxnSp macro="">
      <xdr:nvCxnSpPr>
        <xdr:cNvPr id="177" name="直線コネクタ 176"/>
        <xdr:cNvCxnSpPr/>
      </xdr:nvCxnSpPr>
      <xdr:spPr>
        <a:xfrm flipV="1">
          <a:off x="2019300" y="98902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169290</xdr:rowOff>
    </xdr:from>
    <xdr:ext cx="405111" cy="259045"/>
    <xdr:sp macro="" textlink="">
      <xdr:nvSpPr>
        <xdr:cNvPr id="178" name="n_1aveValue【体育館・プール】&#10;有形固定資産減価償却率"/>
        <xdr:cNvSpPr txBox="1"/>
      </xdr:nvSpPr>
      <xdr:spPr>
        <a:xfrm>
          <a:off x="35820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79"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71318</xdr:rowOff>
    </xdr:from>
    <xdr:ext cx="405111" cy="259045"/>
    <xdr:sp macro="" textlink="">
      <xdr:nvSpPr>
        <xdr:cNvPr id="180"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148970</xdr:rowOff>
    </xdr:from>
    <xdr:ext cx="405111" cy="259045"/>
    <xdr:sp macro="" textlink="">
      <xdr:nvSpPr>
        <xdr:cNvPr id="181" name="n_1mainValue【体育館・プール】&#10;有形固定資産減価償却率"/>
        <xdr:cNvSpPr txBox="1"/>
      </xdr:nvSpPr>
      <xdr:spPr>
        <a:xfrm>
          <a:off x="3582044" y="957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13443</xdr:rowOff>
    </xdr:from>
    <xdr:ext cx="405111" cy="259045"/>
    <xdr:sp macro="" textlink="">
      <xdr:nvSpPr>
        <xdr:cNvPr id="182" name="n_2mainValue【体育館・プール】&#10;有形固定資産減価償却率"/>
        <xdr:cNvSpPr txBox="1"/>
      </xdr:nvSpPr>
      <xdr:spPr>
        <a:xfrm>
          <a:off x="2705744" y="961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49365</xdr:rowOff>
    </xdr:from>
    <xdr:ext cx="405111" cy="259045"/>
    <xdr:sp macro="" textlink="">
      <xdr:nvSpPr>
        <xdr:cNvPr id="183" name="n_3mainValue【体育館・プール】&#10;有形固定資産減価償却率"/>
        <xdr:cNvSpPr txBox="1"/>
      </xdr:nvSpPr>
      <xdr:spPr>
        <a:xfrm>
          <a:off x="1816744" y="965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5" name="テキスト ボックス 19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7" name="テキスト ボックス 19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9" name="テキスト ボックス 19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1" name="テキスト ボックス 20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3" name="テキスト ボックス 20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5" name="テキスト ボックス 20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7" name="テキスト ボックス 20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209" name="直線コネクタ 208"/>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10"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1" name="直線コネクタ 210"/>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12" name="【体育館・プール】&#10;一人当たり面積最大値テキスト"/>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13" name="直線コネクタ 212"/>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14"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15" name="フローチャート: 判断 21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16" name="フローチャート: 判断 215"/>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28666</xdr:rowOff>
    </xdr:from>
    <xdr:to>
      <xdr:col>46</xdr:col>
      <xdr:colOff>38100</xdr:colOff>
      <xdr:row>62</xdr:row>
      <xdr:rowOff>130266</xdr:rowOff>
    </xdr:to>
    <xdr:sp macro="" textlink="">
      <xdr:nvSpPr>
        <xdr:cNvPr id="217" name="フローチャート: 判断 216"/>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71120</xdr:rowOff>
    </xdr:from>
    <xdr:to>
      <xdr:col>41</xdr:col>
      <xdr:colOff>101600</xdr:colOff>
      <xdr:row>63</xdr:row>
      <xdr:rowOff>1270</xdr:rowOff>
    </xdr:to>
    <xdr:sp macro="" textlink="">
      <xdr:nvSpPr>
        <xdr:cNvPr id="218" name="フローチャート: 判断 217"/>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96157</xdr:rowOff>
    </xdr:from>
    <xdr:to>
      <xdr:col>55</xdr:col>
      <xdr:colOff>50800</xdr:colOff>
      <xdr:row>63</xdr:row>
      <xdr:rowOff>26307</xdr:rowOff>
    </xdr:to>
    <xdr:sp macro="" textlink="">
      <xdr:nvSpPr>
        <xdr:cNvPr id="224" name="楕円 223"/>
        <xdr:cNvSpPr/>
      </xdr:nvSpPr>
      <xdr:spPr>
        <a:xfrm>
          <a:off x="10426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74584</xdr:rowOff>
    </xdr:from>
    <xdr:ext cx="469744" cy="259045"/>
    <xdr:sp macro="" textlink="">
      <xdr:nvSpPr>
        <xdr:cNvPr id="225" name="【体育館・プール】&#10;一人当たり面積該当値テキスト"/>
        <xdr:cNvSpPr txBox="1"/>
      </xdr:nvSpPr>
      <xdr:spPr>
        <a:xfrm>
          <a:off x="10515600"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101600</xdr:rowOff>
    </xdr:from>
    <xdr:to>
      <xdr:col>50</xdr:col>
      <xdr:colOff>165100</xdr:colOff>
      <xdr:row>63</xdr:row>
      <xdr:rowOff>31750</xdr:rowOff>
    </xdr:to>
    <xdr:sp macro="" textlink="">
      <xdr:nvSpPr>
        <xdr:cNvPr id="226" name="楕円 225"/>
        <xdr:cNvSpPr/>
      </xdr:nvSpPr>
      <xdr:spPr>
        <a:xfrm>
          <a:off x="9588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146957</xdr:rowOff>
    </xdr:from>
    <xdr:to>
      <xdr:col>55</xdr:col>
      <xdr:colOff>0</xdr:colOff>
      <xdr:row>62</xdr:row>
      <xdr:rowOff>152400</xdr:rowOff>
    </xdr:to>
    <xdr:cxnSp macro="">
      <xdr:nvCxnSpPr>
        <xdr:cNvPr id="227" name="直線コネクタ 226"/>
        <xdr:cNvCxnSpPr/>
      </xdr:nvCxnSpPr>
      <xdr:spPr>
        <a:xfrm flipV="1">
          <a:off x="9639300" y="10776857"/>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105954</xdr:rowOff>
    </xdr:from>
    <xdr:to>
      <xdr:col>46</xdr:col>
      <xdr:colOff>38100</xdr:colOff>
      <xdr:row>63</xdr:row>
      <xdr:rowOff>36104</xdr:rowOff>
    </xdr:to>
    <xdr:sp macro="" textlink="">
      <xdr:nvSpPr>
        <xdr:cNvPr id="228" name="楕円 227"/>
        <xdr:cNvSpPr/>
      </xdr:nvSpPr>
      <xdr:spPr>
        <a:xfrm>
          <a:off x="8699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152400</xdr:rowOff>
    </xdr:from>
    <xdr:to>
      <xdr:col>50</xdr:col>
      <xdr:colOff>114300</xdr:colOff>
      <xdr:row>62</xdr:row>
      <xdr:rowOff>156754</xdr:rowOff>
    </xdr:to>
    <xdr:cxnSp macro="">
      <xdr:nvCxnSpPr>
        <xdr:cNvPr id="229" name="直線コネクタ 228"/>
        <xdr:cNvCxnSpPr/>
      </xdr:nvCxnSpPr>
      <xdr:spPr>
        <a:xfrm flipV="1">
          <a:off x="8750300" y="1078230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110309</xdr:rowOff>
    </xdr:from>
    <xdr:to>
      <xdr:col>41</xdr:col>
      <xdr:colOff>101600</xdr:colOff>
      <xdr:row>63</xdr:row>
      <xdr:rowOff>40459</xdr:rowOff>
    </xdr:to>
    <xdr:sp macro="" textlink="">
      <xdr:nvSpPr>
        <xdr:cNvPr id="230" name="楕円 229"/>
        <xdr:cNvSpPr/>
      </xdr:nvSpPr>
      <xdr:spPr>
        <a:xfrm>
          <a:off x="7810500" y="107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156754</xdr:rowOff>
    </xdr:from>
    <xdr:to>
      <xdr:col>45</xdr:col>
      <xdr:colOff>177800</xdr:colOff>
      <xdr:row>62</xdr:row>
      <xdr:rowOff>161109</xdr:rowOff>
    </xdr:to>
    <xdr:cxnSp macro="">
      <xdr:nvCxnSpPr>
        <xdr:cNvPr id="231" name="直線コネクタ 230"/>
        <xdr:cNvCxnSpPr/>
      </xdr:nvCxnSpPr>
      <xdr:spPr>
        <a:xfrm flipV="1">
          <a:off x="7861300" y="1078665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32"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146793</xdr:rowOff>
    </xdr:from>
    <xdr:ext cx="469744" cy="259045"/>
    <xdr:sp macro="" textlink="">
      <xdr:nvSpPr>
        <xdr:cNvPr id="233" name="n_2aveValue【体育館・プール】&#10;一人当たり面積"/>
        <xdr:cNvSpPr txBox="1"/>
      </xdr:nvSpPr>
      <xdr:spPr>
        <a:xfrm>
          <a:off x="8515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17797</xdr:rowOff>
    </xdr:from>
    <xdr:ext cx="469744" cy="259045"/>
    <xdr:sp macro="" textlink="">
      <xdr:nvSpPr>
        <xdr:cNvPr id="234" name="n_3aveValue【体育館・プール】&#10;一人当たり面積"/>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22877</xdr:rowOff>
    </xdr:from>
    <xdr:ext cx="469744" cy="259045"/>
    <xdr:sp macro="" textlink="">
      <xdr:nvSpPr>
        <xdr:cNvPr id="235" name="n_1mainValue【体育館・プール】&#10;一人当たり面積"/>
        <xdr:cNvSpPr txBox="1"/>
      </xdr:nvSpPr>
      <xdr:spPr>
        <a:xfrm>
          <a:off x="9391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27231</xdr:rowOff>
    </xdr:from>
    <xdr:ext cx="469744" cy="259045"/>
    <xdr:sp macro="" textlink="">
      <xdr:nvSpPr>
        <xdr:cNvPr id="236" name="n_2mainValue【体育館・プール】&#10;一人当たり面積"/>
        <xdr:cNvSpPr txBox="1"/>
      </xdr:nvSpPr>
      <xdr:spPr>
        <a:xfrm>
          <a:off x="8515427" y="1082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31586</xdr:rowOff>
    </xdr:from>
    <xdr:ext cx="469744" cy="259045"/>
    <xdr:sp macro="" textlink="">
      <xdr:nvSpPr>
        <xdr:cNvPr id="237" name="n_3mainValue【体育館・プール】&#10;一人当たり面積"/>
        <xdr:cNvSpPr txBox="1"/>
      </xdr:nvSpPr>
      <xdr:spPr>
        <a:xfrm>
          <a:off x="7626427" y="108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8" name="テキスト ボックス 24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9" name="直線コネクタ 24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0" name="テキスト ボックス 24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1" name="直線コネクタ 25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2" name="テキスト ボックス 25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3" name="直線コネクタ 25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4" name="テキスト ボックス 25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5" name="直線コネクタ 25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6" name="テキスト ボックス 25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7" name="直線コネクタ 25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8" name="テキスト ボックス 25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0" name="テキスト ボックス 25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262" name="直線コネクタ 261"/>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263" name="【福祉施設】&#10;有形固定資産減価償却率最小値テキスト"/>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264" name="直線コネクタ 263"/>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5"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6" name="直線コネクタ 26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267" name="【福祉施設】&#10;有形固定資産減価償却率平均値テキスト"/>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68" name="フローチャート: 判断 267"/>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69" name="フローチャート: 判断 268"/>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12064</xdr:rowOff>
    </xdr:from>
    <xdr:to>
      <xdr:col>15</xdr:col>
      <xdr:colOff>101600</xdr:colOff>
      <xdr:row>83</xdr:row>
      <xdr:rowOff>113664</xdr:rowOff>
    </xdr:to>
    <xdr:sp macro="" textlink="">
      <xdr:nvSpPr>
        <xdr:cNvPr id="270" name="フローチャート: 判断 269"/>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36830</xdr:rowOff>
    </xdr:from>
    <xdr:to>
      <xdr:col>10</xdr:col>
      <xdr:colOff>165100</xdr:colOff>
      <xdr:row>83</xdr:row>
      <xdr:rowOff>138430</xdr:rowOff>
    </xdr:to>
    <xdr:sp macro="" textlink="">
      <xdr:nvSpPr>
        <xdr:cNvPr id="271" name="フローチャート: 判断 270"/>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77" name="楕円 276"/>
        <xdr:cNvSpPr/>
      </xdr:nvSpPr>
      <xdr:spPr>
        <a:xfrm>
          <a:off x="45847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93997</xdr:rowOff>
    </xdr:from>
    <xdr:ext cx="405111" cy="259045"/>
    <xdr:sp macro="" textlink="">
      <xdr:nvSpPr>
        <xdr:cNvPr id="278" name="【福祉施設】&#10;有形固定資産減価償却率該当値テキスト"/>
        <xdr:cNvSpPr txBox="1"/>
      </xdr:nvSpPr>
      <xdr:spPr>
        <a:xfrm>
          <a:off x="4673600"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107314</xdr:rowOff>
    </xdr:from>
    <xdr:to>
      <xdr:col>20</xdr:col>
      <xdr:colOff>38100</xdr:colOff>
      <xdr:row>83</xdr:row>
      <xdr:rowOff>37464</xdr:rowOff>
    </xdr:to>
    <xdr:sp macro="" textlink="">
      <xdr:nvSpPr>
        <xdr:cNvPr id="279" name="楕円 278"/>
        <xdr:cNvSpPr/>
      </xdr:nvSpPr>
      <xdr:spPr>
        <a:xfrm>
          <a:off x="3746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121920</xdr:rowOff>
    </xdr:from>
    <xdr:to>
      <xdr:col>24</xdr:col>
      <xdr:colOff>63500</xdr:colOff>
      <xdr:row>82</xdr:row>
      <xdr:rowOff>158114</xdr:rowOff>
    </xdr:to>
    <xdr:cxnSp macro="">
      <xdr:nvCxnSpPr>
        <xdr:cNvPr id="280" name="直線コネクタ 279"/>
        <xdr:cNvCxnSpPr/>
      </xdr:nvCxnSpPr>
      <xdr:spPr>
        <a:xfrm flipV="1">
          <a:off x="3797300" y="141808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156845</xdr:rowOff>
    </xdr:from>
    <xdr:to>
      <xdr:col>15</xdr:col>
      <xdr:colOff>101600</xdr:colOff>
      <xdr:row>83</xdr:row>
      <xdr:rowOff>86995</xdr:rowOff>
    </xdr:to>
    <xdr:sp macro="" textlink="">
      <xdr:nvSpPr>
        <xdr:cNvPr id="281" name="楕円 280"/>
        <xdr:cNvSpPr/>
      </xdr:nvSpPr>
      <xdr:spPr>
        <a:xfrm>
          <a:off x="2857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158114</xdr:rowOff>
    </xdr:from>
    <xdr:to>
      <xdr:col>19</xdr:col>
      <xdr:colOff>177800</xdr:colOff>
      <xdr:row>83</xdr:row>
      <xdr:rowOff>36195</xdr:rowOff>
    </xdr:to>
    <xdr:cxnSp macro="">
      <xdr:nvCxnSpPr>
        <xdr:cNvPr id="282" name="直線コネクタ 281"/>
        <xdr:cNvCxnSpPr/>
      </xdr:nvCxnSpPr>
      <xdr:spPr>
        <a:xfrm flipV="1">
          <a:off x="2908300" y="142170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33020</xdr:rowOff>
    </xdr:from>
    <xdr:to>
      <xdr:col>10</xdr:col>
      <xdr:colOff>165100</xdr:colOff>
      <xdr:row>83</xdr:row>
      <xdr:rowOff>134620</xdr:rowOff>
    </xdr:to>
    <xdr:sp macro="" textlink="">
      <xdr:nvSpPr>
        <xdr:cNvPr id="283" name="楕円 282"/>
        <xdr:cNvSpPr/>
      </xdr:nvSpPr>
      <xdr:spPr>
        <a:xfrm>
          <a:off x="1968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36195</xdr:rowOff>
    </xdr:from>
    <xdr:to>
      <xdr:col>15</xdr:col>
      <xdr:colOff>50800</xdr:colOff>
      <xdr:row>83</xdr:row>
      <xdr:rowOff>83820</xdr:rowOff>
    </xdr:to>
    <xdr:cxnSp macro="">
      <xdr:nvCxnSpPr>
        <xdr:cNvPr id="284" name="直線コネクタ 283"/>
        <xdr:cNvCxnSpPr/>
      </xdr:nvCxnSpPr>
      <xdr:spPr>
        <a:xfrm flipV="1">
          <a:off x="2019300" y="142665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40022</xdr:rowOff>
    </xdr:from>
    <xdr:ext cx="405111" cy="259045"/>
    <xdr:sp macro="" textlink="">
      <xdr:nvSpPr>
        <xdr:cNvPr id="285" name="n_1aveValue【福祉施設】&#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104791</xdr:rowOff>
    </xdr:from>
    <xdr:ext cx="405111" cy="259045"/>
    <xdr:sp macro="" textlink="">
      <xdr:nvSpPr>
        <xdr:cNvPr id="286" name="n_2aveValue【福祉施設】&#10;有形固定資産減価償却率"/>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129557</xdr:rowOff>
    </xdr:from>
    <xdr:ext cx="405111" cy="259045"/>
    <xdr:sp macro="" textlink="">
      <xdr:nvSpPr>
        <xdr:cNvPr id="287" name="n_3aveValue【福祉施設】&#10;有形固定資産減価償却率"/>
        <xdr:cNvSpPr txBox="1"/>
      </xdr:nvSpPr>
      <xdr:spPr>
        <a:xfrm>
          <a:off x="1816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53991</xdr:rowOff>
    </xdr:from>
    <xdr:ext cx="405111" cy="259045"/>
    <xdr:sp macro="" textlink="">
      <xdr:nvSpPr>
        <xdr:cNvPr id="288" name="n_1mainValue【福祉施設】&#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103522</xdr:rowOff>
    </xdr:from>
    <xdr:ext cx="405111" cy="259045"/>
    <xdr:sp macro="" textlink="">
      <xdr:nvSpPr>
        <xdr:cNvPr id="289" name="n_2mainValue【福祉施設】&#10;有形固定資産減価償却率"/>
        <xdr:cNvSpPr txBox="1"/>
      </xdr:nvSpPr>
      <xdr:spPr>
        <a:xfrm>
          <a:off x="2705744"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151147</xdr:rowOff>
    </xdr:from>
    <xdr:ext cx="405111" cy="259045"/>
    <xdr:sp macro="" textlink="">
      <xdr:nvSpPr>
        <xdr:cNvPr id="290" name="n_3mainValue【福祉施設】&#10;有形固定資産減価償却率"/>
        <xdr:cNvSpPr txBox="1"/>
      </xdr:nvSpPr>
      <xdr:spPr>
        <a:xfrm>
          <a:off x="1816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1" name="直線コネクタ 30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2" name="テキスト ボックス 30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3" name="直線コネクタ 30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4" name="テキスト ボックス 30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6" name="テキスト ボックス 30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7" name="直線コネクタ 30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8" name="テキスト ボックス 30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9" name="直線コネクタ 30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0" name="テキスト ボックス 30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314" name="直線コネクタ 313"/>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15"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16" name="直線コネクタ 315"/>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317" name="【福祉施設】&#10;一人当たり面積最大値テキスト"/>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318" name="直線コネクタ 317"/>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319" name="【福祉施設】&#10;一人当たり面積平均値テキスト"/>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20" name="フローチャート: 判断 319"/>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321" name="フローチャート: 判断 320"/>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12700</xdr:rowOff>
    </xdr:from>
    <xdr:to>
      <xdr:col>46</xdr:col>
      <xdr:colOff>38100</xdr:colOff>
      <xdr:row>85</xdr:row>
      <xdr:rowOff>114300</xdr:rowOff>
    </xdr:to>
    <xdr:sp macro="" textlink="">
      <xdr:nvSpPr>
        <xdr:cNvPr id="322" name="フローチャート: 判断 321"/>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71120</xdr:rowOff>
    </xdr:from>
    <xdr:to>
      <xdr:col>41</xdr:col>
      <xdr:colOff>101600</xdr:colOff>
      <xdr:row>86</xdr:row>
      <xdr:rowOff>1270</xdr:rowOff>
    </xdr:to>
    <xdr:sp macro="" textlink="">
      <xdr:nvSpPr>
        <xdr:cNvPr id="323" name="フローチャート: 判断 322"/>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73661</xdr:rowOff>
    </xdr:from>
    <xdr:to>
      <xdr:col>55</xdr:col>
      <xdr:colOff>50800</xdr:colOff>
      <xdr:row>85</xdr:row>
      <xdr:rowOff>3811</xdr:rowOff>
    </xdr:to>
    <xdr:sp macro="" textlink="">
      <xdr:nvSpPr>
        <xdr:cNvPr id="329" name="楕円 328"/>
        <xdr:cNvSpPr/>
      </xdr:nvSpPr>
      <xdr:spPr>
        <a:xfrm>
          <a:off x="10426700" y="1447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96538</xdr:rowOff>
    </xdr:from>
    <xdr:ext cx="469744" cy="259045"/>
    <xdr:sp macro="" textlink="">
      <xdr:nvSpPr>
        <xdr:cNvPr id="330" name="【福祉施設】&#10;一人当たり面積該当値テキスト"/>
        <xdr:cNvSpPr txBox="1"/>
      </xdr:nvSpPr>
      <xdr:spPr>
        <a:xfrm>
          <a:off x="10515600" y="1432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78739</xdr:rowOff>
    </xdr:from>
    <xdr:to>
      <xdr:col>50</xdr:col>
      <xdr:colOff>165100</xdr:colOff>
      <xdr:row>85</xdr:row>
      <xdr:rowOff>8889</xdr:rowOff>
    </xdr:to>
    <xdr:sp macro="" textlink="">
      <xdr:nvSpPr>
        <xdr:cNvPr id="331" name="楕円 330"/>
        <xdr:cNvSpPr/>
      </xdr:nvSpPr>
      <xdr:spPr>
        <a:xfrm>
          <a:off x="958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124461</xdr:rowOff>
    </xdr:from>
    <xdr:to>
      <xdr:col>55</xdr:col>
      <xdr:colOff>0</xdr:colOff>
      <xdr:row>84</xdr:row>
      <xdr:rowOff>129539</xdr:rowOff>
    </xdr:to>
    <xdr:cxnSp macro="">
      <xdr:nvCxnSpPr>
        <xdr:cNvPr id="332" name="直線コネクタ 331"/>
        <xdr:cNvCxnSpPr/>
      </xdr:nvCxnSpPr>
      <xdr:spPr>
        <a:xfrm flipV="1">
          <a:off x="9639300" y="14526261"/>
          <a:ext cx="8382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83820</xdr:rowOff>
    </xdr:from>
    <xdr:to>
      <xdr:col>46</xdr:col>
      <xdr:colOff>38100</xdr:colOff>
      <xdr:row>85</xdr:row>
      <xdr:rowOff>13970</xdr:rowOff>
    </xdr:to>
    <xdr:sp macro="" textlink="">
      <xdr:nvSpPr>
        <xdr:cNvPr id="333" name="楕円 332"/>
        <xdr:cNvSpPr/>
      </xdr:nvSpPr>
      <xdr:spPr>
        <a:xfrm>
          <a:off x="8699500" y="1448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129539</xdr:rowOff>
    </xdr:from>
    <xdr:to>
      <xdr:col>50</xdr:col>
      <xdr:colOff>114300</xdr:colOff>
      <xdr:row>84</xdr:row>
      <xdr:rowOff>134620</xdr:rowOff>
    </xdr:to>
    <xdr:cxnSp macro="">
      <xdr:nvCxnSpPr>
        <xdr:cNvPr id="334" name="直線コネクタ 333"/>
        <xdr:cNvCxnSpPr/>
      </xdr:nvCxnSpPr>
      <xdr:spPr>
        <a:xfrm flipV="1">
          <a:off x="8750300" y="1453133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87630</xdr:rowOff>
    </xdr:from>
    <xdr:to>
      <xdr:col>41</xdr:col>
      <xdr:colOff>101600</xdr:colOff>
      <xdr:row>85</xdr:row>
      <xdr:rowOff>17780</xdr:rowOff>
    </xdr:to>
    <xdr:sp macro="" textlink="">
      <xdr:nvSpPr>
        <xdr:cNvPr id="335" name="楕円 334"/>
        <xdr:cNvSpPr/>
      </xdr:nvSpPr>
      <xdr:spPr>
        <a:xfrm>
          <a:off x="7810500" y="1448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134620</xdr:rowOff>
    </xdr:from>
    <xdr:to>
      <xdr:col>45</xdr:col>
      <xdr:colOff>177800</xdr:colOff>
      <xdr:row>84</xdr:row>
      <xdr:rowOff>138430</xdr:rowOff>
    </xdr:to>
    <xdr:cxnSp macro="">
      <xdr:nvCxnSpPr>
        <xdr:cNvPr id="336" name="直線コネクタ 335"/>
        <xdr:cNvCxnSpPr/>
      </xdr:nvCxnSpPr>
      <xdr:spPr>
        <a:xfrm flipV="1">
          <a:off x="7861300" y="14536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134638</xdr:rowOff>
    </xdr:from>
    <xdr:ext cx="469744" cy="259045"/>
    <xdr:sp macro="" textlink="">
      <xdr:nvSpPr>
        <xdr:cNvPr id="337" name="n_1aveValue【福祉施設】&#10;一人当たり面積"/>
        <xdr:cNvSpPr txBox="1"/>
      </xdr:nvSpPr>
      <xdr:spPr>
        <a:xfrm>
          <a:off x="93917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105427</xdr:rowOff>
    </xdr:from>
    <xdr:ext cx="469744" cy="259045"/>
    <xdr:sp macro="" textlink="">
      <xdr:nvSpPr>
        <xdr:cNvPr id="338" name="n_2aveValue【福祉施設】&#10;一人当たり面積"/>
        <xdr:cNvSpPr txBox="1"/>
      </xdr:nvSpPr>
      <xdr:spPr>
        <a:xfrm>
          <a:off x="8515427" y="1467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163847</xdr:rowOff>
    </xdr:from>
    <xdr:ext cx="469744" cy="259045"/>
    <xdr:sp macro="" textlink="">
      <xdr:nvSpPr>
        <xdr:cNvPr id="339" name="n_3aveValue【福祉施設】&#10;一人当たり面積"/>
        <xdr:cNvSpPr txBox="1"/>
      </xdr:nvSpPr>
      <xdr:spPr>
        <a:xfrm>
          <a:off x="7626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25416</xdr:rowOff>
    </xdr:from>
    <xdr:ext cx="469744" cy="259045"/>
    <xdr:sp macro="" textlink="">
      <xdr:nvSpPr>
        <xdr:cNvPr id="340" name="n_1mainValue【福祉施設】&#10;一人当たり面積"/>
        <xdr:cNvSpPr txBox="1"/>
      </xdr:nvSpPr>
      <xdr:spPr>
        <a:xfrm>
          <a:off x="9391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30497</xdr:rowOff>
    </xdr:from>
    <xdr:ext cx="469744" cy="259045"/>
    <xdr:sp macro="" textlink="">
      <xdr:nvSpPr>
        <xdr:cNvPr id="341" name="n_2mainValue【福祉施設】&#10;一人当たり面積"/>
        <xdr:cNvSpPr txBox="1"/>
      </xdr:nvSpPr>
      <xdr:spPr>
        <a:xfrm>
          <a:off x="8515427" y="1426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34307</xdr:rowOff>
    </xdr:from>
    <xdr:ext cx="469744" cy="259045"/>
    <xdr:sp macro="" textlink="">
      <xdr:nvSpPr>
        <xdr:cNvPr id="342" name="n_3mainValue【福祉施設】&#10;一人当たり面積"/>
        <xdr:cNvSpPr txBox="1"/>
      </xdr:nvSpPr>
      <xdr:spPr>
        <a:xfrm>
          <a:off x="7626427" y="1426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1" name="テキスト ボックス 35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2" name="直線コネクタ 35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3" name="テキスト ボックス 35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4" name="直線コネクタ 35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5" name="テキスト ボックス 35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6" name="直線コネクタ 35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7" name="テキスト ボックス 35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8" name="直線コネクタ 35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9" name="テキスト ボックス 35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0" name="直線コネクタ 35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1" name="テキスト ボックス 36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2" name="直線コネクタ 36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3" name="テキスト ボックス 36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367" name="直線コネクタ 366"/>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368" name="【市民会館】&#10;有形固定資産減価償却率最小値テキスト"/>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369" name="直線コネクタ 368"/>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70"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71" name="直線コネクタ 370"/>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147338</xdr:rowOff>
    </xdr:from>
    <xdr:ext cx="405111" cy="259045"/>
    <xdr:sp macro="" textlink="">
      <xdr:nvSpPr>
        <xdr:cNvPr id="372" name="【市民会館】&#10;有形固定資産減価償却率平均値テキスト"/>
        <xdr:cNvSpPr txBox="1"/>
      </xdr:nvSpPr>
      <xdr:spPr>
        <a:xfrm>
          <a:off x="4673600" y="1780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373" name="フローチャート: 判断 372"/>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374" name="フローチャート: 判断 373"/>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10161</xdr:rowOff>
    </xdr:from>
    <xdr:to>
      <xdr:col>15</xdr:col>
      <xdr:colOff>101600</xdr:colOff>
      <xdr:row>105</xdr:row>
      <xdr:rowOff>111761</xdr:rowOff>
    </xdr:to>
    <xdr:sp macro="" textlink="">
      <xdr:nvSpPr>
        <xdr:cNvPr id="375" name="フローチャート: 判断 374"/>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158750</xdr:rowOff>
    </xdr:from>
    <xdr:to>
      <xdr:col>10</xdr:col>
      <xdr:colOff>165100</xdr:colOff>
      <xdr:row>105</xdr:row>
      <xdr:rowOff>88900</xdr:rowOff>
    </xdr:to>
    <xdr:sp macro="" textlink="">
      <xdr:nvSpPr>
        <xdr:cNvPr id="376" name="フローチャート: 判断 375"/>
        <xdr:cNvSpPr/>
      </xdr:nvSpPr>
      <xdr:spPr>
        <a:xfrm>
          <a:off x="1968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34925</xdr:rowOff>
    </xdr:from>
    <xdr:to>
      <xdr:col>24</xdr:col>
      <xdr:colOff>114300</xdr:colOff>
      <xdr:row>106</xdr:row>
      <xdr:rowOff>136525</xdr:rowOff>
    </xdr:to>
    <xdr:sp macro="" textlink="">
      <xdr:nvSpPr>
        <xdr:cNvPr id="382" name="楕円 381"/>
        <xdr:cNvSpPr/>
      </xdr:nvSpPr>
      <xdr:spPr>
        <a:xfrm>
          <a:off x="45847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13352</xdr:rowOff>
    </xdr:from>
    <xdr:ext cx="405111" cy="259045"/>
    <xdr:sp macro="" textlink="">
      <xdr:nvSpPr>
        <xdr:cNvPr id="383" name="【市民会館】&#10;有形固定資産減価償却率該当値テキスト"/>
        <xdr:cNvSpPr txBox="1"/>
      </xdr:nvSpPr>
      <xdr:spPr>
        <a:xfrm>
          <a:off x="4673600"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76836</xdr:rowOff>
    </xdr:from>
    <xdr:to>
      <xdr:col>20</xdr:col>
      <xdr:colOff>38100</xdr:colOff>
      <xdr:row>107</xdr:row>
      <xdr:rowOff>6986</xdr:rowOff>
    </xdr:to>
    <xdr:sp macro="" textlink="">
      <xdr:nvSpPr>
        <xdr:cNvPr id="384" name="楕円 383"/>
        <xdr:cNvSpPr/>
      </xdr:nvSpPr>
      <xdr:spPr>
        <a:xfrm>
          <a:off x="3746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85725</xdr:rowOff>
    </xdr:from>
    <xdr:to>
      <xdr:col>24</xdr:col>
      <xdr:colOff>63500</xdr:colOff>
      <xdr:row>106</xdr:row>
      <xdr:rowOff>127636</xdr:rowOff>
    </xdr:to>
    <xdr:cxnSp macro="">
      <xdr:nvCxnSpPr>
        <xdr:cNvPr id="385" name="直線コネクタ 384"/>
        <xdr:cNvCxnSpPr/>
      </xdr:nvCxnSpPr>
      <xdr:spPr>
        <a:xfrm flipV="1">
          <a:off x="3797300" y="182594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97789</xdr:rowOff>
    </xdr:from>
    <xdr:to>
      <xdr:col>15</xdr:col>
      <xdr:colOff>101600</xdr:colOff>
      <xdr:row>107</xdr:row>
      <xdr:rowOff>27939</xdr:rowOff>
    </xdr:to>
    <xdr:sp macro="" textlink="">
      <xdr:nvSpPr>
        <xdr:cNvPr id="386" name="楕円 385"/>
        <xdr:cNvSpPr/>
      </xdr:nvSpPr>
      <xdr:spPr>
        <a:xfrm>
          <a:off x="2857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127636</xdr:rowOff>
    </xdr:from>
    <xdr:to>
      <xdr:col>19</xdr:col>
      <xdr:colOff>177800</xdr:colOff>
      <xdr:row>106</xdr:row>
      <xdr:rowOff>148589</xdr:rowOff>
    </xdr:to>
    <xdr:cxnSp macro="">
      <xdr:nvCxnSpPr>
        <xdr:cNvPr id="387" name="直線コネクタ 386"/>
        <xdr:cNvCxnSpPr/>
      </xdr:nvCxnSpPr>
      <xdr:spPr>
        <a:xfrm flipV="1">
          <a:off x="2908300" y="183013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135889</xdr:rowOff>
    </xdr:from>
    <xdr:to>
      <xdr:col>10</xdr:col>
      <xdr:colOff>165100</xdr:colOff>
      <xdr:row>107</xdr:row>
      <xdr:rowOff>66039</xdr:rowOff>
    </xdr:to>
    <xdr:sp macro="" textlink="">
      <xdr:nvSpPr>
        <xdr:cNvPr id="388" name="楕円 387"/>
        <xdr:cNvSpPr/>
      </xdr:nvSpPr>
      <xdr:spPr>
        <a:xfrm>
          <a:off x="1968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148589</xdr:rowOff>
    </xdr:from>
    <xdr:to>
      <xdr:col>15</xdr:col>
      <xdr:colOff>50800</xdr:colOff>
      <xdr:row>107</xdr:row>
      <xdr:rowOff>15239</xdr:rowOff>
    </xdr:to>
    <xdr:cxnSp macro="">
      <xdr:nvCxnSpPr>
        <xdr:cNvPr id="389" name="直線コネクタ 388"/>
        <xdr:cNvCxnSpPr/>
      </xdr:nvCxnSpPr>
      <xdr:spPr>
        <a:xfrm flipV="1">
          <a:off x="2019300" y="183222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101616</xdr:rowOff>
    </xdr:from>
    <xdr:ext cx="405111" cy="259045"/>
    <xdr:sp macro="" textlink="">
      <xdr:nvSpPr>
        <xdr:cNvPr id="390" name="n_1aveValue【市民会館】&#10;有形固定資産減価償却率"/>
        <xdr:cNvSpPr txBox="1"/>
      </xdr:nvSpPr>
      <xdr:spPr>
        <a:xfrm>
          <a:off x="35820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128288</xdr:rowOff>
    </xdr:from>
    <xdr:ext cx="405111" cy="259045"/>
    <xdr:sp macro="" textlink="">
      <xdr:nvSpPr>
        <xdr:cNvPr id="391" name="n_2aveValue【市民会館】&#10;有形固定資産減価償却率"/>
        <xdr:cNvSpPr txBox="1"/>
      </xdr:nvSpPr>
      <xdr:spPr>
        <a:xfrm>
          <a:off x="27057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105427</xdr:rowOff>
    </xdr:from>
    <xdr:ext cx="405111" cy="259045"/>
    <xdr:sp macro="" textlink="">
      <xdr:nvSpPr>
        <xdr:cNvPr id="392" name="n_3aveValue【市民会館】&#10;有形固定資産減価償却率"/>
        <xdr:cNvSpPr txBox="1"/>
      </xdr:nvSpPr>
      <xdr:spPr>
        <a:xfrm>
          <a:off x="1816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169563</xdr:rowOff>
    </xdr:from>
    <xdr:ext cx="405111" cy="259045"/>
    <xdr:sp macro="" textlink="">
      <xdr:nvSpPr>
        <xdr:cNvPr id="393" name="n_1mainValue【市民会館】&#10;有形固定資産減価償却率"/>
        <xdr:cNvSpPr txBox="1"/>
      </xdr:nvSpPr>
      <xdr:spPr>
        <a:xfrm>
          <a:off x="3582044" y="1834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19066</xdr:rowOff>
    </xdr:from>
    <xdr:ext cx="405111" cy="259045"/>
    <xdr:sp macro="" textlink="">
      <xdr:nvSpPr>
        <xdr:cNvPr id="394" name="n_2mainValue【市民会館】&#10;有形固定資産減価償却率"/>
        <xdr:cNvSpPr txBox="1"/>
      </xdr:nvSpPr>
      <xdr:spPr>
        <a:xfrm>
          <a:off x="2705744"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57166</xdr:rowOff>
    </xdr:from>
    <xdr:ext cx="405111" cy="259045"/>
    <xdr:sp macro="" textlink="">
      <xdr:nvSpPr>
        <xdr:cNvPr id="395" name="n_3mainValue【市民会館】&#10;有形固定資産減価償却率"/>
        <xdr:cNvSpPr txBox="1"/>
      </xdr:nvSpPr>
      <xdr:spPr>
        <a:xfrm>
          <a:off x="1816744"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6" name="直線コネクタ 40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7" name="テキスト ボックス 40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8" name="直線コネクタ 40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9" name="テキスト ボックス 40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0" name="直線コネクタ 40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1" name="テキスト ボックス 41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2" name="直線コネクタ 41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3" name="テキスト ボックス 41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5" name="テキスト ボックス 41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417" name="直線コネクタ 416"/>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418" name="【市民会館】&#10;一人当たり面積最小値テキスト"/>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419" name="直線コネクタ 418"/>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420"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421" name="直線コネクタ 420"/>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76979</xdr:rowOff>
    </xdr:from>
    <xdr:ext cx="469744" cy="259045"/>
    <xdr:sp macro="" textlink="">
      <xdr:nvSpPr>
        <xdr:cNvPr id="422" name="【市民会館】&#10;一人当たり面積平均値テキスト"/>
        <xdr:cNvSpPr txBox="1"/>
      </xdr:nvSpPr>
      <xdr:spPr>
        <a:xfrm>
          <a:off x="10515600" y="1807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423" name="フローチャート: 判断 422"/>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424" name="フローチャート: 判断 423"/>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48261</xdr:rowOff>
    </xdr:from>
    <xdr:to>
      <xdr:col>46</xdr:col>
      <xdr:colOff>38100</xdr:colOff>
      <xdr:row>105</xdr:row>
      <xdr:rowOff>149861</xdr:rowOff>
    </xdr:to>
    <xdr:sp macro="" textlink="">
      <xdr:nvSpPr>
        <xdr:cNvPr id="425" name="フローチャート: 判断 424"/>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426" name="フローチャート: 判断 425"/>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82550</xdr:rowOff>
    </xdr:from>
    <xdr:to>
      <xdr:col>55</xdr:col>
      <xdr:colOff>50800</xdr:colOff>
      <xdr:row>105</xdr:row>
      <xdr:rowOff>12700</xdr:rowOff>
    </xdr:to>
    <xdr:sp macro="" textlink="">
      <xdr:nvSpPr>
        <xdr:cNvPr id="432" name="楕円 431"/>
        <xdr:cNvSpPr/>
      </xdr:nvSpPr>
      <xdr:spPr>
        <a:xfrm>
          <a:off x="10426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105427</xdr:rowOff>
    </xdr:from>
    <xdr:ext cx="469744" cy="259045"/>
    <xdr:sp macro="" textlink="">
      <xdr:nvSpPr>
        <xdr:cNvPr id="433" name="【市民会館】&#10;一人当たり面積該当値テキスト"/>
        <xdr:cNvSpPr txBox="1"/>
      </xdr:nvSpPr>
      <xdr:spPr>
        <a:xfrm>
          <a:off x="10515600"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91694</xdr:rowOff>
    </xdr:from>
    <xdr:to>
      <xdr:col>50</xdr:col>
      <xdr:colOff>165100</xdr:colOff>
      <xdr:row>105</xdr:row>
      <xdr:rowOff>21844</xdr:rowOff>
    </xdr:to>
    <xdr:sp macro="" textlink="">
      <xdr:nvSpPr>
        <xdr:cNvPr id="434" name="楕円 433"/>
        <xdr:cNvSpPr/>
      </xdr:nvSpPr>
      <xdr:spPr>
        <a:xfrm>
          <a:off x="9588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133350</xdr:rowOff>
    </xdr:from>
    <xdr:to>
      <xdr:col>55</xdr:col>
      <xdr:colOff>0</xdr:colOff>
      <xdr:row>104</xdr:row>
      <xdr:rowOff>142494</xdr:rowOff>
    </xdr:to>
    <xdr:cxnSp macro="">
      <xdr:nvCxnSpPr>
        <xdr:cNvPr id="435" name="直線コネクタ 434"/>
        <xdr:cNvCxnSpPr/>
      </xdr:nvCxnSpPr>
      <xdr:spPr>
        <a:xfrm flipV="1">
          <a:off x="9639300" y="1796415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57404</xdr:rowOff>
    </xdr:from>
    <xdr:to>
      <xdr:col>46</xdr:col>
      <xdr:colOff>38100</xdr:colOff>
      <xdr:row>104</xdr:row>
      <xdr:rowOff>159004</xdr:rowOff>
    </xdr:to>
    <xdr:sp macro="" textlink="">
      <xdr:nvSpPr>
        <xdr:cNvPr id="436" name="楕円 435"/>
        <xdr:cNvSpPr/>
      </xdr:nvSpPr>
      <xdr:spPr>
        <a:xfrm>
          <a:off x="8699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108204</xdr:rowOff>
    </xdr:from>
    <xdr:to>
      <xdr:col>50</xdr:col>
      <xdr:colOff>114300</xdr:colOff>
      <xdr:row>104</xdr:row>
      <xdr:rowOff>142494</xdr:rowOff>
    </xdr:to>
    <xdr:cxnSp macro="">
      <xdr:nvCxnSpPr>
        <xdr:cNvPr id="437" name="直線コネクタ 436"/>
        <xdr:cNvCxnSpPr/>
      </xdr:nvCxnSpPr>
      <xdr:spPr>
        <a:xfrm>
          <a:off x="8750300" y="179390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109982</xdr:rowOff>
    </xdr:from>
    <xdr:to>
      <xdr:col>41</xdr:col>
      <xdr:colOff>101600</xdr:colOff>
      <xdr:row>105</xdr:row>
      <xdr:rowOff>40132</xdr:rowOff>
    </xdr:to>
    <xdr:sp macro="" textlink="">
      <xdr:nvSpPr>
        <xdr:cNvPr id="438" name="楕円 437"/>
        <xdr:cNvSpPr/>
      </xdr:nvSpPr>
      <xdr:spPr>
        <a:xfrm>
          <a:off x="7810500" y="179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108204</xdr:rowOff>
    </xdr:from>
    <xdr:to>
      <xdr:col>45</xdr:col>
      <xdr:colOff>177800</xdr:colOff>
      <xdr:row>104</xdr:row>
      <xdr:rowOff>160782</xdr:rowOff>
    </xdr:to>
    <xdr:cxnSp macro="">
      <xdr:nvCxnSpPr>
        <xdr:cNvPr id="439" name="直線コネクタ 438"/>
        <xdr:cNvCxnSpPr/>
      </xdr:nvCxnSpPr>
      <xdr:spPr>
        <a:xfrm flipV="1">
          <a:off x="7861300" y="1793900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170705</xdr:rowOff>
    </xdr:from>
    <xdr:ext cx="469744" cy="259045"/>
    <xdr:sp macro="" textlink="">
      <xdr:nvSpPr>
        <xdr:cNvPr id="440" name="n_1aveValue【市民会館】&#10;一人当たり面積"/>
        <xdr:cNvSpPr txBox="1"/>
      </xdr:nvSpPr>
      <xdr:spPr>
        <a:xfrm>
          <a:off x="93917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140988</xdr:rowOff>
    </xdr:from>
    <xdr:ext cx="469744" cy="259045"/>
    <xdr:sp macro="" textlink="">
      <xdr:nvSpPr>
        <xdr:cNvPr id="441" name="n_2aveValue【市民会館】&#10;一人当たり面積"/>
        <xdr:cNvSpPr txBox="1"/>
      </xdr:nvSpPr>
      <xdr:spPr>
        <a:xfrm>
          <a:off x="8515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140988</xdr:rowOff>
    </xdr:from>
    <xdr:ext cx="469744" cy="259045"/>
    <xdr:sp macro="" textlink="">
      <xdr:nvSpPr>
        <xdr:cNvPr id="442" name="n_3aveValue【市民会館】&#10;一人当たり面積"/>
        <xdr:cNvSpPr txBox="1"/>
      </xdr:nvSpPr>
      <xdr:spPr>
        <a:xfrm>
          <a:off x="7626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38371</xdr:rowOff>
    </xdr:from>
    <xdr:ext cx="469744" cy="259045"/>
    <xdr:sp macro="" textlink="">
      <xdr:nvSpPr>
        <xdr:cNvPr id="443" name="n_1mainValue【市民会館】&#10;一人当たり面積"/>
        <xdr:cNvSpPr txBox="1"/>
      </xdr:nvSpPr>
      <xdr:spPr>
        <a:xfrm>
          <a:off x="93917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4081</xdr:rowOff>
    </xdr:from>
    <xdr:ext cx="469744" cy="259045"/>
    <xdr:sp macro="" textlink="">
      <xdr:nvSpPr>
        <xdr:cNvPr id="444" name="n_2mainValue【市民会館】&#10;一人当たり面積"/>
        <xdr:cNvSpPr txBox="1"/>
      </xdr:nvSpPr>
      <xdr:spPr>
        <a:xfrm>
          <a:off x="8515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56659</xdr:rowOff>
    </xdr:from>
    <xdr:ext cx="469744" cy="259045"/>
    <xdr:sp macro="" textlink="">
      <xdr:nvSpPr>
        <xdr:cNvPr id="445" name="n_3mainValue【市民会館】&#10;一人当たり面積"/>
        <xdr:cNvSpPr txBox="1"/>
      </xdr:nvSpPr>
      <xdr:spPr>
        <a:xfrm>
          <a:off x="7626427" y="1771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6" name="テキスト ボックス 4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7" name="直線コネクタ 4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8" name="テキスト ボックス 45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9" name="直線コネクタ 4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0" name="テキスト ボックス 4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1" name="直線コネクタ 4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2" name="テキスト ボックス 4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3" name="直線コネクタ 4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4" name="テキスト ボックス 4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5" name="直線コネクタ 4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6" name="テキスト ボックス 46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7" name="直線コネクタ 4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8" name="テキスト ボックス 4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470" name="直線コネクタ 469"/>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471" name="【一般廃棄物処理施設】&#10;有形固定資産減価償却率最小値テキスト"/>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472" name="直線コネクタ 471"/>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73"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74" name="直線コネクタ 47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44467</xdr:rowOff>
    </xdr:from>
    <xdr:ext cx="405111" cy="259045"/>
    <xdr:sp macro="" textlink="">
      <xdr:nvSpPr>
        <xdr:cNvPr id="475" name="【一般廃棄物処理施設】&#10;有形固定資産減価償却率平均値テキスト"/>
        <xdr:cNvSpPr txBox="1"/>
      </xdr:nvSpPr>
      <xdr:spPr>
        <a:xfrm>
          <a:off x="16357600" y="621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476" name="フローチャート: 判断 475"/>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77" name="フローチャート: 判断 476"/>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478" name="フローチャート: 判断 477"/>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90170</xdr:rowOff>
    </xdr:from>
    <xdr:to>
      <xdr:col>72</xdr:col>
      <xdr:colOff>38100</xdr:colOff>
      <xdr:row>38</xdr:row>
      <xdr:rowOff>20320</xdr:rowOff>
    </xdr:to>
    <xdr:sp macro="" textlink="">
      <xdr:nvSpPr>
        <xdr:cNvPr id="479" name="フローチャート: 判断 478"/>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0" name="テキスト ボックス 4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1" name="テキスト ボックス 4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2" name="テキスト ボックス 4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3" name="テキスト ボックス 4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4" name="テキスト ボックス 4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105410</xdr:rowOff>
    </xdr:from>
    <xdr:to>
      <xdr:col>85</xdr:col>
      <xdr:colOff>177800</xdr:colOff>
      <xdr:row>40</xdr:row>
      <xdr:rowOff>35560</xdr:rowOff>
    </xdr:to>
    <xdr:sp macro="" textlink="">
      <xdr:nvSpPr>
        <xdr:cNvPr id="485" name="楕円 484"/>
        <xdr:cNvSpPr/>
      </xdr:nvSpPr>
      <xdr:spPr>
        <a:xfrm>
          <a:off x="16268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83837</xdr:rowOff>
    </xdr:from>
    <xdr:ext cx="405111" cy="259045"/>
    <xdr:sp macro="" textlink="">
      <xdr:nvSpPr>
        <xdr:cNvPr id="486" name="【一般廃棄物処理施設】&#10;有形固定資産減価償却率該当値テキスト"/>
        <xdr:cNvSpPr txBox="1"/>
      </xdr:nvSpPr>
      <xdr:spPr>
        <a:xfrm>
          <a:off x="163576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160655</xdr:rowOff>
    </xdr:from>
    <xdr:to>
      <xdr:col>81</xdr:col>
      <xdr:colOff>101600</xdr:colOff>
      <xdr:row>40</xdr:row>
      <xdr:rowOff>90805</xdr:rowOff>
    </xdr:to>
    <xdr:sp macro="" textlink="">
      <xdr:nvSpPr>
        <xdr:cNvPr id="487" name="楕円 486"/>
        <xdr:cNvSpPr/>
      </xdr:nvSpPr>
      <xdr:spPr>
        <a:xfrm>
          <a:off x="15430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156210</xdr:rowOff>
    </xdr:from>
    <xdr:to>
      <xdr:col>85</xdr:col>
      <xdr:colOff>127000</xdr:colOff>
      <xdr:row>40</xdr:row>
      <xdr:rowOff>40005</xdr:rowOff>
    </xdr:to>
    <xdr:cxnSp macro="">
      <xdr:nvCxnSpPr>
        <xdr:cNvPr id="488" name="直線コネクタ 487"/>
        <xdr:cNvCxnSpPr/>
      </xdr:nvCxnSpPr>
      <xdr:spPr>
        <a:xfrm flipV="1">
          <a:off x="15481300" y="684276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73025</xdr:rowOff>
    </xdr:from>
    <xdr:to>
      <xdr:col>76</xdr:col>
      <xdr:colOff>165100</xdr:colOff>
      <xdr:row>40</xdr:row>
      <xdr:rowOff>3175</xdr:rowOff>
    </xdr:to>
    <xdr:sp macro="" textlink="">
      <xdr:nvSpPr>
        <xdr:cNvPr id="489" name="楕円 488"/>
        <xdr:cNvSpPr/>
      </xdr:nvSpPr>
      <xdr:spPr>
        <a:xfrm>
          <a:off x="14541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123825</xdr:rowOff>
    </xdr:from>
    <xdr:to>
      <xdr:col>81</xdr:col>
      <xdr:colOff>50800</xdr:colOff>
      <xdr:row>40</xdr:row>
      <xdr:rowOff>40005</xdr:rowOff>
    </xdr:to>
    <xdr:cxnSp macro="">
      <xdr:nvCxnSpPr>
        <xdr:cNvPr id="490" name="直線コネクタ 489"/>
        <xdr:cNvCxnSpPr/>
      </xdr:nvCxnSpPr>
      <xdr:spPr>
        <a:xfrm>
          <a:off x="14592300" y="681037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105410</xdr:rowOff>
    </xdr:from>
    <xdr:to>
      <xdr:col>72</xdr:col>
      <xdr:colOff>38100</xdr:colOff>
      <xdr:row>40</xdr:row>
      <xdr:rowOff>35560</xdr:rowOff>
    </xdr:to>
    <xdr:sp macro="" textlink="">
      <xdr:nvSpPr>
        <xdr:cNvPr id="491" name="楕円 490"/>
        <xdr:cNvSpPr/>
      </xdr:nvSpPr>
      <xdr:spPr>
        <a:xfrm>
          <a:off x="1365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123825</xdr:rowOff>
    </xdr:from>
    <xdr:to>
      <xdr:col>76</xdr:col>
      <xdr:colOff>114300</xdr:colOff>
      <xdr:row>39</xdr:row>
      <xdr:rowOff>156210</xdr:rowOff>
    </xdr:to>
    <xdr:cxnSp macro="">
      <xdr:nvCxnSpPr>
        <xdr:cNvPr id="492" name="直線コネクタ 491"/>
        <xdr:cNvCxnSpPr/>
      </xdr:nvCxnSpPr>
      <xdr:spPr>
        <a:xfrm flipV="1">
          <a:off x="13703300" y="68103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93" name="n_1aveValue【一般廃棄物処理施設】&#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494" name="n_2aveValue【一般廃棄物処理施設】&#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36847</xdr:rowOff>
    </xdr:from>
    <xdr:ext cx="405111" cy="259045"/>
    <xdr:sp macro="" textlink="">
      <xdr:nvSpPr>
        <xdr:cNvPr id="495" name="n_3aveValue【一般廃棄物処理施設】&#10;有形固定資産減価償却率"/>
        <xdr:cNvSpPr txBox="1"/>
      </xdr:nvSpPr>
      <xdr:spPr>
        <a:xfrm>
          <a:off x="13500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81932</xdr:rowOff>
    </xdr:from>
    <xdr:ext cx="405111" cy="259045"/>
    <xdr:sp macro="" textlink="">
      <xdr:nvSpPr>
        <xdr:cNvPr id="496" name="n_1mainValue【一般廃棄物処理施設】&#10;有形固定資産減価償却率"/>
        <xdr:cNvSpPr txBox="1"/>
      </xdr:nvSpPr>
      <xdr:spPr>
        <a:xfrm>
          <a:off x="152660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165752</xdr:rowOff>
    </xdr:from>
    <xdr:ext cx="405111" cy="259045"/>
    <xdr:sp macro="" textlink="">
      <xdr:nvSpPr>
        <xdr:cNvPr id="497" name="n_2mainValue【一般廃棄物処理施設】&#10;有形固定資産減価償却率"/>
        <xdr:cNvSpPr txBox="1"/>
      </xdr:nvSpPr>
      <xdr:spPr>
        <a:xfrm>
          <a:off x="14389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26687</xdr:rowOff>
    </xdr:from>
    <xdr:ext cx="405111" cy="259045"/>
    <xdr:sp macro="" textlink="">
      <xdr:nvSpPr>
        <xdr:cNvPr id="498" name="n_3mainValue【一般廃棄物処理施設】&#10;有形固定資産減価償却率"/>
        <xdr:cNvSpPr txBox="1"/>
      </xdr:nvSpPr>
      <xdr:spPr>
        <a:xfrm>
          <a:off x="13500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9" name="直線コネクタ 50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0" name="テキスト ボックス 50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1" name="直線コネクタ 51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2" name="テキスト ボックス 51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3" name="直線コネクタ 51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4" name="テキスト ボックス 51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5" name="直線コネクタ 51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6" name="テキスト ボックス 51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7" name="直線コネクタ 51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8" name="テキスト ボックス 51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9" name="直線コネクタ 5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0" name="テキスト ボックス 51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522" name="直線コネクタ 521"/>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523" name="【一般廃棄物処理施設】&#10;一人当たり有形固定資産（償却資産）額最小値テキスト"/>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524" name="直線コネクタ 523"/>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525" name="【一般廃棄物処理施設】&#10;一人当たり有形固定資産（償却資産）額最大値テキスト"/>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526" name="直線コネクタ 525"/>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62939</xdr:rowOff>
    </xdr:from>
    <xdr:ext cx="599010" cy="259045"/>
    <xdr:sp macro="" textlink="">
      <xdr:nvSpPr>
        <xdr:cNvPr id="527" name="【一般廃棄物処理施設】&#10;一人当たり有形固定資産（償却資産）額平均値テキスト"/>
        <xdr:cNvSpPr txBox="1"/>
      </xdr:nvSpPr>
      <xdr:spPr>
        <a:xfrm>
          <a:off x="22199600" y="674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528" name="フローチャート: 判断 527"/>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529" name="フローチャート: 判断 528"/>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171110</xdr:rowOff>
    </xdr:from>
    <xdr:to>
      <xdr:col>107</xdr:col>
      <xdr:colOff>101600</xdr:colOff>
      <xdr:row>39</xdr:row>
      <xdr:rowOff>101260</xdr:rowOff>
    </xdr:to>
    <xdr:sp macro="" textlink="">
      <xdr:nvSpPr>
        <xdr:cNvPr id="530" name="フローチャート: 判断 529"/>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82120</xdr:rowOff>
    </xdr:from>
    <xdr:to>
      <xdr:col>102</xdr:col>
      <xdr:colOff>165100</xdr:colOff>
      <xdr:row>40</xdr:row>
      <xdr:rowOff>12270</xdr:rowOff>
    </xdr:to>
    <xdr:sp macro="" textlink="">
      <xdr:nvSpPr>
        <xdr:cNvPr id="531" name="フローチャート: 判断 530"/>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2" name="テキスト ボックス 5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3" name="テキスト ボックス 5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4" name="テキスト ボックス 5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5" name="テキスト ボックス 5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6" name="テキスト ボックス 5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155641</xdr:rowOff>
    </xdr:from>
    <xdr:to>
      <xdr:col>116</xdr:col>
      <xdr:colOff>114300</xdr:colOff>
      <xdr:row>35</xdr:row>
      <xdr:rowOff>85791</xdr:rowOff>
    </xdr:to>
    <xdr:sp macro="" textlink="">
      <xdr:nvSpPr>
        <xdr:cNvPr id="537" name="楕円 536"/>
        <xdr:cNvSpPr/>
      </xdr:nvSpPr>
      <xdr:spPr>
        <a:xfrm>
          <a:off x="22110700" y="598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7068</xdr:rowOff>
    </xdr:from>
    <xdr:ext cx="599010" cy="259045"/>
    <xdr:sp macro="" textlink="">
      <xdr:nvSpPr>
        <xdr:cNvPr id="538" name="【一般廃棄物処理施設】&#10;一人当たり有形固定資産（償却資産）額該当値テキスト"/>
        <xdr:cNvSpPr txBox="1"/>
      </xdr:nvSpPr>
      <xdr:spPr>
        <a:xfrm>
          <a:off x="22199600" y="583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799</xdr:rowOff>
    </xdr:from>
    <xdr:to>
      <xdr:col>112</xdr:col>
      <xdr:colOff>38100</xdr:colOff>
      <xdr:row>35</xdr:row>
      <xdr:rowOff>102399</xdr:rowOff>
    </xdr:to>
    <xdr:sp macro="" textlink="">
      <xdr:nvSpPr>
        <xdr:cNvPr id="539" name="楕円 538"/>
        <xdr:cNvSpPr/>
      </xdr:nvSpPr>
      <xdr:spPr>
        <a:xfrm>
          <a:off x="21272500" y="600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34991</xdr:rowOff>
    </xdr:from>
    <xdr:to>
      <xdr:col>116</xdr:col>
      <xdr:colOff>63500</xdr:colOff>
      <xdr:row>35</xdr:row>
      <xdr:rowOff>51599</xdr:rowOff>
    </xdr:to>
    <xdr:cxnSp macro="">
      <xdr:nvCxnSpPr>
        <xdr:cNvPr id="540" name="直線コネクタ 539"/>
        <xdr:cNvCxnSpPr/>
      </xdr:nvCxnSpPr>
      <xdr:spPr>
        <a:xfrm flipV="1">
          <a:off x="21323300" y="6035741"/>
          <a:ext cx="838200" cy="1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33946</xdr:rowOff>
    </xdr:from>
    <xdr:to>
      <xdr:col>107</xdr:col>
      <xdr:colOff>101600</xdr:colOff>
      <xdr:row>36</xdr:row>
      <xdr:rowOff>135546</xdr:rowOff>
    </xdr:to>
    <xdr:sp macro="" textlink="">
      <xdr:nvSpPr>
        <xdr:cNvPr id="541" name="楕円 540"/>
        <xdr:cNvSpPr/>
      </xdr:nvSpPr>
      <xdr:spPr>
        <a:xfrm>
          <a:off x="20383500" y="62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51599</xdr:rowOff>
    </xdr:from>
    <xdr:to>
      <xdr:col>111</xdr:col>
      <xdr:colOff>177800</xdr:colOff>
      <xdr:row>36</xdr:row>
      <xdr:rowOff>84746</xdr:rowOff>
    </xdr:to>
    <xdr:cxnSp macro="">
      <xdr:nvCxnSpPr>
        <xdr:cNvPr id="542" name="直線コネクタ 541"/>
        <xdr:cNvCxnSpPr/>
      </xdr:nvCxnSpPr>
      <xdr:spPr>
        <a:xfrm flipV="1">
          <a:off x="20434300" y="6052349"/>
          <a:ext cx="889000" cy="20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16728</xdr:rowOff>
    </xdr:from>
    <xdr:to>
      <xdr:col>102</xdr:col>
      <xdr:colOff>165100</xdr:colOff>
      <xdr:row>36</xdr:row>
      <xdr:rowOff>118328</xdr:rowOff>
    </xdr:to>
    <xdr:sp macro="" textlink="">
      <xdr:nvSpPr>
        <xdr:cNvPr id="543" name="楕円 542"/>
        <xdr:cNvSpPr/>
      </xdr:nvSpPr>
      <xdr:spPr>
        <a:xfrm>
          <a:off x="19494500" y="61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67528</xdr:rowOff>
    </xdr:from>
    <xdr:to>
      <xdr:col>107</xdr:col>
      <xdr:colOff>50800</xdr:colOff>
      <xdr:row>36</xdr:row>
      <xdr:rowOff>84746</xdr:rowOff>
    </xdr:to>
    <xdr:cxnSp macro="">
      <xdr:nvCxnSpPr>
        <xdr:cNvPr id="544" name="直線コネクタ 543"/>
        <xdr:cNvCxnSpPr/>
      </xdr:nvCxnSpPr>
      <xdr:spPr>
        <a:xfrm>
          <a:off x="19545300" y="6239728"/>
          <a:ext cx="889000" cy="1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112431</xdr:rowOff>
    </xdr:from>
    <xdr:ext cx="599010" cy="259045"/>
    <xdr:sp macro="" textlink="">
      <xdr:nvSpPr>
        <xdr:cNvPr id="545" name="n_1aveValue【一般廃棄物処理施設】&#10;一人当たり有形固定資産（償却資産）額"/>
        <xdr:cNvSpPr txBox="1"/>
      </xdr:nvSpPr>
      <xdr:spPr>
        <a:xfrm>
          <a:off x="21011095" y="679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92387</xdr:rowOff>
    </xdr:from>
    <xdr:ext cx="599010" cy="259045"/>
    <xdr:sp macro="" textlink="">
      <xdr:nvSpPr>
        <xdr:cNvPr id="546" name="n_2aveValue【一般廃棄物処理施設】&#10;一人当たり有形固定資産（償却資産）額"/>
        <xdr:cNvSpPr txBox="1"/>
      </xdr:nvSpPr>
      <xdr:spPr>
        <a:xfrm>
          <a:off x="201347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3397</xdr:rowOff>
    </xdr:from>
    <xdr:ext cx="599010" cy="259045"/>
    <xdr:sp macro="" textlink="">
      <xdr:nvSpPr>
        <xdr:cNvPr id="547" name="n_3aveValue【一般廃棄物処理施設】&#10;一人当たり有形固定資産（償却資産）額"/>
        <xdr:cNvSpPr txBox="1"/>
      </xdr:nvSpPr>
      <xdr:spPr>
        <a:xfrm>
          <a:off x="19245795" y="68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118926</xdr:rowOff>
    </xdr:from>
    <xdr:ext cx="599010" cy="259045"/>
    <xdr:sp macro="" textlink="">
      <xdr:nvSpPr>
        <xdr:cNvPr id="548" name="n_1mainValue【一般廃棄物処理施設】&#10;一人当たり有形固定資産（償却資産）額"/>
        <xdr:cNvSpPr txBox="1"/>
      </xdr:nvSpPr>
      <xdr:spPr>
        <a:xfrm>
          <a:off x="21011095" y="577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152073</xdr:rowOff>
    </xdr:from>
    <xdr:ext cx="599010" cy="259045"/>
    <xdr:sp macro="" textlink="">
      <xdr:nvSpPr>
        <xdr:cNvPr id="549" name="n_2mainValue【一般廃棄物処理施設】&#10;一人当たり有形固定資産（償却資産）額"/>
        <xdr:cNvSpPr txBox="1"/>
      </xdr:nvSpPr>
      <xdr:spPr>
        <a:xfrm>
          <a:off x="20134795" y="598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134855</xdr:rowOff>
    </xdr:from>
    <xdr:ext cx="599010" cy="259045"/>
    <xdr:sp macro="" textlink="">
      <xdr:nvSpPr>
        <xdr:cNvPr id="550" name="n_3mainValue【一般廃棄物処理施設】&#10;一人当たり有形固定資産（償却資産）額"/>
        <xdr:cNvSpPr txBox="1"/>
      </xdr:nvSpPr>
      <xdr:spPr>
        <a:xfrm>
          <a:off x="19245795" y="596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1" name="正方形/長方形 5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2" name="正方形/長方形 5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3" name="正方形/長方形 5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4" name="正方形/長方形 5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5" name="正方形/長方形 5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6" name="正方形/長方形 5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7" name="正方形/長方形 5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8" name="正方形/長方形 5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9" name="テキスト ボックス 5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0" name="直線コネクタ 5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1" name="テキスト ボックス 56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2" name="直線コネクタ 56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3" name="テキスト ボックス 56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4" name="直線コネクタ 56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5" name="テキスト ボックス 56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6" name="直線コネクタ 56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7" name="テキスト ボックス 56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8" name="直線コネクタ 56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69" name="テキスト ボックス 56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1" name="テキスト ボックス 5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573" name="直線コネクタ 572"/>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574" name="【保健センター・保健所】&#10;有形固定資産減価償却率最小値テキスト"/>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575" name="直線コネクタ 574"/>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576" name="【保健センター・保健所】&#10;有形固定資産減価償却率最大値テキスト"/>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577" name="直線コネクタ 576"/>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24655</xdr:rowOff>
    </xdr:from>
    <xdr:ext cx="405111" cy="259045"/>
    <xdr:sp macro="" textlink="">
      <xdr:nvSpPr>
        <xdr:cNvPr id="578" name="【保健センター・保健所】&#10;有形固定資産減価償却率平均値テキスト"/>
        <xdr:cNvSpPr txBox="1"/>
      </xdr:nvSpPr>
      <xdr:spPr>
        <a:xfrm>
          <a:off x="16357600" y="996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579" name="フローチャート: 判断 578"/>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580" name="フローチャート: 判断 579"/>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20066</xdr:rowOff>
    </xdr:from>
    <xdr:to>
      <xdr:col>76</xdr:col>
      <xdr:colOff>165100</xdr:colOff>
      <xdr:row>60</xdr:row>
      <xdr:rowOff>121666</xdr:rowOff>
    </xdr:to>
    <xdr:sp macro="" textlink="">
      <xdr:nvSpPr>
        <xdr:cNvPr id="581" name="フローチャート: 判断 580"/>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56642</xdr:rowOff>
    </xdr:from>
    <xdr:to>
      <xdr:col>72</xdr:col>
      <xdr:colOff>38100</xdr:colOff>
      <xdr:row>60</xdr:row>
      <xdr:rowOff>158242</xdr:rowOff>
    </xdr:to>
    <xdr:sp macro="" textlink="">
      <xdr:nvSpPr>
        <xdr:cNvPr id="582" name="フローチャート: 判断 581"/>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45212</xdr:rowOff>
    </xdr:from>
    <xdr:to>
      <xdr:col>85</xdr:col>
      <xdr:colOff>177800</xdr:colOff>
      <xdr:row>62</xdr:row>
      <xdr:rowOff>146812</xdr:rowOff>
    </xdr:to>
    <xdr:sp macro="" textlink="">
      <xdr:nvSpPr>
        <xdr:cNvPr id="588" name="楕円 587"/>
        <xdr:cNvSpPr/>
      </xdr:nvSpPr>
      <xdr:spPr>
        <a:xfrm>
          <a:off x="162687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131589</xdr:rowOff>
    </xdr:from>
    <xdr:ext cx="405111" cy="259045"/>
    <xdr:sp macro="" textlink="">
      <xdr:nvSpPr>
        <xdr:cNvPr id="589" name="【保健センター・保健所】&#10;有形固定資産減価償却率該当値テキスト"/>
        <xdr:cNvSpPr txBox="1"/>
      </xdr:nvSpPr>
      <xdr:spPr>
        <a:xfrm>
          <a:off x="16357600" y="10590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95504</xdr:rowOff>
    </xdr:from>
    <xdr:to>
      <xdr:col>81</xdr:col>
      <xdr:colOff>101600</xdr:colOff>
      <xdr:row>63</xdr:row>
      <xdr:rowOff>25654</xdr:rowOff>
    </xdr:to>
    <xdr:sp macro="" textlink="">
      <xdr:nvSpPr>
        <xdr:cNvPr id="590" name="楕円 589"/>
        <xdr:cNvSpPr/>
      </xdr:nvSpPr>
      <xdr:spPr>
        <a:xfrm>
          <a:off x="15430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96012</xdr:rowOff>
    </xdr:from>
    <xdr:to>
      <xdr:col>85</xdr:col>
      <xdr:colOff>127000</xdr:colOff>
      <xdr:row>62</xdr:row>
      <xdr:rowOff>146304</xdr:rowOff>
    </xdr:to>
    <xdr:cxnSp macro="">
      <xdr:nvCxnSpPr>
        <xdr:cNvPr id="591" name="直線コネクタ 590"/>
        <xdr:cNvCxnSpPr/>
      </xdr:nvCxnSpPr>
      <xdr:spPr>
        <a:xfrm flipV="1">
          <a:off x="15481300" y="107259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145796</xdr:rowOff>
    </xdr:from>
    <xdr:to>
      <xdr:col>76</xdr:col>
      <xdr:colOff>165100</xdr:colOff>
      <xdr:row>63</xdr:row>
      <xdr:rowOff>75946</xdr:rowOff>
    </xdr:to>
    <xdr:sp macro="" textlink="">
      <xdr:nvSpPr>
        <xdr:cNvPr id="592" name="楕円 591"/>
        <xdr:cNvSpPr/>
      </xdr:nvSpPr>
      <xdr:spPr>
        <a:xfrm>
          <a:off x="14541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146304</xdr:rowOff>
    </xdr:from>
    <xdr:to>
      <xdr:col>81</xdr:col>
      <xdr:colOff>50800</xdr:colOff>
      <xdr:row>63</xdr:row>
      <xdr:rowOff>25146</xdr:rowOff>
    </xdr:to>
    <xdr:cxnSp macro="">
      <xdr:nvCxnSpPr>
        <xdr:cNvPr id="593" name="直線コネクタ 592"/>
        <xdr:cNvCxnSpPr/>
      </xdr:nvCxnSpPr>
      <xdr:spPr>
        <a:xfrm flipV="1">
          <a:off x="14592300" y="10776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24638</xdr:rowOff>
    </xdr:from>
    <xdr:to>
      <xdr:col>72</xdr:col>
      <xdr:colOff>38100</xdr:colOff>
      <xdr:row>63</xdr:row>
      <xdr:rowOff>126238</xdr:rowOff>
    </xdr:to>
    <xdr:sp macro="" textlink="">
      <xdr:nvSpPr>
        <xdr:cNvPr id="594" name="楕円 593"/>
        <xdr:cNvSpPr/>
      </xdr:nvSpPr>
      <xdr:spPr>
        <a:xfrm>
          <a:off x="13652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25146</xdr:rowOff>
    </xdr:from>
    <xdr:to>
      <xdr:col>76</xdr:col>
      <xdr:colOff>114300</xdr:colOff>
      <xdr:row>63</xdr:row>
      <xdr:rowOff>75438</xdr:rowOff>
    </xdr:to>
    <xdr:cxnSp macro="">
      <xdr:nvCxnSpPr>
        <xdr:cNvPr id="595" name="直線コネクタ 594"/>
        <xdr:cNvCxnSpPr/>
      </xdr:nvCxnSpPr>
      <xdr:spPr>
        <a:xfrm flipV="1">
          <a:off x="13703300" y="108264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26179</xdr:rowOff>
    </xdr:from>
    <xdr:ext cx="405111" cy="259045"/>
    <xdr:sp macro="" textlink="">
      <xdr:nvSpPr>
        <xdr:cNvPr id="596" name="n_1aveValue【保健センター・保健所】&#10;有形固定資産減価償却率"/>
        <xdr:cNvSpPr txBox="1"/>
      </xdr:nvSpPr>
      <xdr:spPr>
        <a:xfrm>
          <a:off x="152660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138193</xdr:rowOff>
    </xdr:from>
    <xdr:ext cx="405111" cy="259045"/>
    <xdr:sp macro="" textlink="">
      <xdr:nvSpPr>
        <xdr:cNvPr id="597" name="n_2aveValue【保健センター・保健所】&#10;有形固定資産減価償却率"/>
        <xdr:cNvSpPr txBox="1"/>
      </xdr:nvSpPr>
      <xdr:spPr>
        <a:xfrm>
          <a:off x="143897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3319</xdr:rowOff>
    </xdr:from>
    <xdr:ext cx="405111" cy="259045"/>
    <xdr:sp macro="" textlink="">
      <xdr:nvSpPr>
        <xdr:cNvPr id="598" name="n_3aveValue【保健センター・保健所】&#10;有形固定資産減価償却率"/>
        <xdr:cNvSpPr txBox="1"/>
      </xdr:nvSpPr>
      <xdr:spPr>
        <a:xfrm>
          <a:off x="13500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16781</xdr:rowOff>
    </xdr:from>
    <xdr:ext cx="405111" cy="259045"/>
    <xdr:sp macro="" textlink="">
      <xdr:nvSpPr>
        <xdr:cNvPr id="599" name="n_1mainValue【保健センター・保健所】&#10;有形固定資産減価償却率"/>
        <xdr:cNvSpPr txBox="1"/>
      </xdr:nvSpPr>
      <xdr:spPr>
        <a:xfrm>
          <a:off x="15266044" y="1081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67073</xdr:rowOff>
    </xdr:from>
    <xdr:ext cx="405111" cy="259045"/>
    <xdr:sp macro="" textlink="">
      <xdr:nvSpPr>
        <xdr:cNvPr id="600" name="n_2mainValue【保健センター・保健所】&#10;有形固定資産減価償却率"/>
        <xdr:cNvSpPr txBox="1"/>
      </xdr:nvSpPr>
      <xdr:spPr>
        <a:xfrm>
          <a:off x="14389744" y="1086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117365</xdr:rowOff>
    </xdr:from>
    <xdr:ext cx="405111" cy="259045"/>
    <xdr:sp macro="" textlink="">
      <xdr:nvSpPr>
        <xdr:cNvPr id="601" name="n_3mainValue【保健センター・保健所】&#10;有形固定資産減価償却率"/>
        <xdr:cNvSpPr txBox="1"/>
      </xdr:nvSpPr>
      <xdr:spPr>
        <a:xfrm>
          <a:off x="13500744" y="1091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2" name="直線コネクタ 61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3" name="テキスト ボックス 61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4" name="直線コネクタ 61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5" name="テキスト ボックス 61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6" name="直線コネクタ 61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7" name="テキスト ボックス 61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8" name="直線コネクタ 61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9" name="テキスト ボックス 61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0" name="直線コネクタ 6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1" name="テキスト ボックス 6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623" name="直線コネクタ 622"/>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624"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625" name="直線コネクタ 624"/>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626" name="【保健センター・保健所】&#10;一人当たり面積最大値テキスト"/>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627" name="直線コネクタ 626"/>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28"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29" name="フローチャート: 判断 628"/>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630" name="フローチャート: 判断 629"/>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631" name="フローチャート: 判断 630"/>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70358</xdr:rowOff>
    </xdr:from>
    <xdr:to>
      <xdr:col>102</xdr:col>
      <xdr:colOff>165100</xdr:colOff>
      <xdr:row>62</xdr:row>
      <xdr:rowOff>508</xdr:rowOff>
    </xdr:to>
    <xdr:sp macro="" textlink="">
      <xdr:nvSpPr>
        <xdr:cNvPr id="632" name="フローチャート: 判断 631"/>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3" name="テキスト ボックス 6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4" name="テキスト ボックス 6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5" name="テキスト ボックス 6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6" name="テキスト ボックス 6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7" name="テキスト ボックス 6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26924</xdr:rowOff>
    </xdr:from>
    <xdr:to>
      <xdr:col>116</xdr:col>
      <xdr:colOff>114300</xdr:colOff>
      <xdr:row>62</xdr:row>
      <xdr:rowOff>128524</xdr:rowOff>
    </xdr:to>
    <xdr:sp macro="" textlink="">
      <xdr:nvSpPr>
        <xdr:cNvPr id="638" name="楕円 637"/>
        <xdr:cNvSpPr/>
      </xdr:nvSpPr>
      <xdr:spPr>
        <a:xfrm>
          <a:off x="221107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5351</xdr:rowOff>
    </xdr:from>
    <xdr:ext cx="469744" cy="259045"/>
    <xdr:sp macro="" textlink="">
      <xdr:nvSpPr>
        <xdr:cNvPr id="639" name="【保健センター・保健所】&#10;一人当たり面積該当値テキスト"/>
        <xdr:cNvSpPr txBox="1"/>
      </xdr:nvSpPr>
      <xdr:spPr>
        <a:xfrm>
          <a:off x="22199600"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31496</xdr:rowOff>
    </xdr:from>
    <xdr:to>
      <xdr:col>112</xdr:col>
      <xdr:colOff>38100</xdr:colOff>
      <xdr:row>62</xdr:row>
      <xdr:rowOff>133096</xdr:rowOff>
    </xdr:to>
    <xdr:sp macro="" textlink="">
      <xdr:nvSpPr>
        <xdr:cNvPr id="640" name="楕円 639"/>
        <xdr:cNvSpPr/>
      </xdr:nvSpPr>
      <xdr:spPr>
        <a:xfrm>
          <a:off x="21272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77724</xdr:rowOff>
    </xdr:from>
    <xdr:to>
      <xdr:col>116</xdr:col>
      <xdr:colOff>63500</xdr:colOff>
      <xdr:row>62</xdr:row>
      <xdr:rowOff>82296</xdr:rowOff>
    </xdr:to>
    <xdr:cxnSp macro="">
      <xdr:nvCxnSpPr>
        <xdr:cNvPr id="641" name="直線コネクタ 640"/>
        <xdr:cNvCxnSpPr/>
      </xdr:nvCxnSpPr>
      <xdr:spPr>
        <a:xfrm flipV="1">
          <a:off x="21323300" y="10707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36068</xdr:rowOff>
    </xdr:from>
    <xdr:to>
      <xdr:col>107</xdr:col>
      <xdr:colOff>101600</xdr:colOff>
      <xdr:row>62</xdr:row>
      <xdr:rowOff>137668</xdr:rowOff>
    </xdr:to>
    <xdr:sp macro="" textlink="">
      <xdr:nvSpPr>
        <xdr:cNvPr id="642" name="楕円 641"/>
        <xdr:cNvSpPr/>
      </xdr:nvSpPr>
      <xdr:spPr>
        <a:xfrm>
          <a:off x="20383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82296</xdr:rowOff>
    </xdr:from>
    <xdr:to>
      <xdr:col>111</xdr:col>
      <xdr:colOff>177800</xdr:colOff>
      <xdr:row>62</xdr:row>
      <xdr:rowOff>86868</xdr:rowOff>
    </xdr:to>
    <xdr:cxnSp macro="">
      <xdr:nvCxnSpPr>
        <xdr:cNvPr id="643" name="直線コネクタ 642"/>
        <xdr:cNvCxnSpPr/>
      </xdr:nvCxnSpPr>
      <xdr:spPr>
        <a:xfrm flipV="1">
          <a:off x="20434300" y="1071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644" name="楕円 643"/>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86868</xdr:rowOff>
    </xdr:from>
    <xdr:to>
      <xdr:col>107</xdr:col>
      <xdr:colOff>50800</xdr:colOff>
      <xdr:row>62</xdr:row>
      <xdr:rowOff>91440</xdr:rowOff>
    </xdr:to>
    <xdr:cxnSp macro="">
      <xdr:nvCxnSpPr>
        <xdr:cNvPr id="645" name="直線コネクタ 644"/>
        <xdr:cNvCxnSpPr/>
      </xdr:nvCxnSpPr>
      <xdr:spPr>
        <a:xfrm flipV="1">
          <a:off x="19545300" y="1071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71899</xdr:rowOff>
    </xdr:from>
    <xdr:ext cx="469744" cy="259045"/>
    <xdr:sp macro="" textlink="">
      <xdr:nvSpPr>
        <xdr:cNvPr id="646" name="n_1aveValue【保健センター・保健所】&#10;一人当たり面積"/>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647" name="n_2ave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17035</xdr:rowOff>
    </xdr:from>
    <xdr:ext cx="469744" cy="259045"/>
    <xdr:sp macro="" textlink="">
      <xdr:nvSpPr>
        <xdr:cNvPr id="648" name="n_3aveValue【保健センター・保健所】&#10;一人当たり面積"/>
        <xdr:cNvSpPr txBox="1"/>
      </xdr:nvSpPr>
      <xdr:spPr>
        <a:xfrm>
          <a:off x="19310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124223</xdr:rowOff>
    </xdr:from>
    <xdr:ext cx="469744" cy="259045"/>
    <xdr:sp macro="" textlink="">
      <xdr:nvSpPr>
        <xdr:cNvPr id="649" name="n_1mainValue【保健センター・保健所】&#10;一人当たり面積"/>
        <xdr:cNvSpPr txBox="1"/>
      </xdr:nvSpPr>
      <xdr:spPr>
        <a:xfrm>
          <a:off x="210757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128795</xdr:rowOff>
    </xdr:from>
    <xdr:ext cx="469744" cy="259045"/>
    <xdr:sp macro="" textlink="">
      <xdr:nvSpPr>
        <xdr:cNvPr id="650" name="n_2mainValue【保健センター・保健所】&#10;一人当たり面積"/>
        <xdr:cNvSpPr txBox="1"/>
      </xdr:nvSpPr>
      <xdr:spPr>
        <a:xfrm>
          <a:off x="20199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651" name="n_3mainValue【保健センター・保健所】&#10;一人当たり面積"/>
        <xdr:cNvSpPr txBox="1"/>
      </xdr:nvSpPr>
      <xdr:spPr>
        <a:xfrm>
          <a:off x="19310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2" name="正方形/長方形 6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3" name="正方形/長方形 6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4" name="正方形/長方形 6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5" name="正方形/長方形 6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6" name="正方形/長方形 6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7" name="正方形/長方形 6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8" name="正方形/長方形 6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正方形/長方形 65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0" name="テキスト ボックス 6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1" name="直線コネクタ 6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2" name="直線コネクタ 66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3" name="テキスト ボックス 66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4" name="直線コネクタ 66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5" name="テキスト ボックス 66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6" name="直線コネクタ 66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7" name="テキスト ボックス 66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8" name="直線コネクタ 66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9" name="テキスト ボックス 66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0" name="直線コネクタ 66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1" name="テキスト ボックス 67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2" name="直線コネクタ 67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3" name="テキスト ボックス 67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5" name="テキスト ボックス 67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677" name="直線コネクタ 676"/>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78"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79" name="直線コネクタ 678"/>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680"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681" name="直線コネクタ 680"/>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35940</xdr:rowOff>
    </xdr:from>
    <xdr:ext cx="405111" cy="259045"/>
    <xdr:sp macro="" textlink="">
      <xdr:nvSpPr>
        <xdr:cNvPr id="682" name="【消防施設】&#10;有形固定資産減価償却率平均値テキスト"/>
        <xdr:cNvSpPr txBox="1"/>
      </xdr:nvSpPr>
      <xdr:spPr>
        <a:xfrm>
          <a:off x="16357600" y="139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683" name="フローチャート: 判断 682"/>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684" name="フローチャート: 判断 683"/>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85" name="フローチャート: 判断 684"/>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157118</xdr:rowOff>
    </xdr:from>
    <xdr:to>
      <xdr:col>72</xdr:col>
      <xdr:colOff>38100</xdr:colOff>
      <xdr:row>82</xdr:row>
      <xdr:rowOff>87268</xdr:rowOff>
    </xdr:to>
    <xdr:sp macro="" textlink="">
      <xdr:nvSpPr>
        <xdr:cNvPr id="686" name="フローチャート: 判断 685"/>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7" name="テキスト ボックス 68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8" name="テキスト ボックス 68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9" name="テキスト ボックス 68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0" name="テキスト ボックス 68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1" name="テキスト ボックス 69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121194</xdr:rowOff>
    </xdr:from>
    <xdr:to>
      <xdr:col>85</xdr:col>
      <xdr:colOff>177800</xdr:colOff>
      <xdr:row>80</xdr:row>
      <xdr:rowOff>51344</xdr:rowOff>
    </xdr:to>
    <xdr:sp macro="" textlink="">
      <xdr:nvSpPr>
        <xdr:cNvPr id="692" name="楕円 691"/>
        <xdr:cNvSpPr/>
      </xdr:nvSpPr>
      <xdr:spPr>
        <a:xfrm>
          <a:off x="16268700" y="1366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144071</xdr:rowOff>
    </xdr:from>
    <xdr:ext cx="405111" cy="259045"/>
    <xdr:sp macro="" textlink="">
      <xdr:nvSpPr>
        <xdr:cNvPr id="693" name="【消防施設】&#10;有形固定資産減価償却率該当値テキスト"/>
        <xdr:cNvSpPr txBox="1"/>
      </xdr:nvSpPr>
      <xdr:spPr>
        <a:xfrm>
          <a:off x="16357600" y="1351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132624</xdr:rowOff>
    </xdr:from>
    <xdr:to>
      <xdr:col>81</xdr:col>
      <xdr:colOff>101600</xdr:colOff>
      <xdr:row>80</xdr:row>
      <xdr:rowOff>62774</xdr:rowOff>
    </xdr:to>
    <xdr:sp macro="" textlink="">
      <xdr:nvSpPr>
        <xdr:cNvPr id="694" name="楕円 693"/>
        <xdr:cNvSpPr/>
      </xdr:nvSpPr>
      <xdr:spPr>
        <a:xfrm>
          <a:off x="15430500" y="136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544</xdr:rowOff>
    </xdr:from>
    <xdr:to>
      <xdr:col>85</xdr:col>
      <xdr:colOff>127000</xdr:colOff>
      <xdr:row>80</xdr:row>
      <xdr:rowOff>11974</xdr:rowOff>
    </xdr:to>
    <xdr:cxnSp macro="">
      <xdr:nvCxnSpPr>
        <xdr:cNvPr id="695" name="直線コネクタ 694"/>
        <xdr:cNvCxnSpPr/>
      </xdr:nvCxnSpPr>
      <xdr:spPr>
        <a:xfrm flipV="1">
          <a:off x="15481300" y="1371654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147320</xdr:rowOff>
    </xdr:from>
    <xdr:to>
      <xdr:col>76</xdr:col>
      <xdr:colOff>165100</xdr:colOff>
      <xdr:row>80</xdr:row>
      <xdr:rowOff>77470</xdr:rowOff>
    </xdr:to>
    <xdr:sp macro="" textlink="">
      <xdr:nvSpPr>
        <xdr:cNvPr id="696" name="楕円 695"/>
        <xdr:cNvSpPr/>
      </xdr:nvSpPr>
      <xdr:spPr>
        <a:xfrm>
          <a:off x="14541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11974</xdr:rowOff>
    </xdr:from>
    <xdr:to>
      <xdr:col>81</xdr:col>
      <xdr:colOff>50800</xdr:colOff>
      <xdr:row>80</xdr:row>
      <xdr:rowOff>26670</xdr:rowOff>
    </xdr:to>
    <xdr:cxnSp macro="">
      <xdr:nvCxnSpPr>
        <xdr:cNvPr id="697" name="直線コネクタ 696"/>
        <xdr:cNvCxnSpPr/>
      </xdr:nvCxnSpPr>
      <xdr:spPr>
        <a:xfrm flipV="1">
          <a:off x="14592300" y="1372797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104866</xdr:rowOff>
    </xdr:from>
    <xdr:to>
      <xdr:col>72</xdr:col>
      <xdr:colOff>38100</xdr:colOff>
      <xdr:row>81</xdr:row>
      <xdr:rowOff>35016</xdr:rowOff>
    </xdr:to>
    <xdr:sp macro="" textlink="">
      <xdr:nvSpPr>
        <xdr:cNvPr id="698" name="楕円 697"/>
        <xdr:cNvSpPr/>
      </xdr:nvSpPr>
      <xdr:spPr>
        <a:xfrm>
          <a:off x="13652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26670</xdr:rowOff>
    </xdr:from>
    <xdr:to>
      <xdr:col>76</xdr:col>
      <xdr:colOff>114300</xdr:colOff>
      <xdr:row>80</xdr:row>
      <xdr:rowOff>155666</xdr:rowOff>
    </xdr:to>
    <xdr:cxnSp macro="">
      <xdr:nvCxnSpPr>
        <xdr:cNvPr id="699" name="直線コネクタ 698"/>
        <xdr:cNvCxnSpPr/>
      </xdr:nvCxnSpPr>
      <xdr:spPr>
        <a:xfrm flipV="1">
          <a:off x="13703300" y="13742670"/>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9814</xdr:rowOff>
    </xdr:from>
    <xdr:ext cx="405111" cy="259045"/>
    <xdr:sp macro="" textlink="">
      <xdr:nvSpPr>
        <xdr:cNvPr id="700" name="n_1aveValue【消防施設】&#10;有形固定資産減価償却率"/>
        <xdr:cNvSpPr txBox="1"/>
      </xdr:nvSpPr>
      <xdr:spPr>
        <a:xfrm>
          <a:off x="15266044"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701"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78395</xdr:rowOff>
    </xdr:from>
    <xdr:ext cx="405111" cy="259045"/>
    <xdr:sp macro="" textlink="">
      <xdr:nvSpPr>
        <xdr:cNvPr id="702" name="n_3aveValue【消防施設】&#10;有形固定資産減価償却率"/>
        <xdr:cNvSpPr txBox="1"/>
      </xdr:nvSpPr>
      <xdr:spPr>
        <a:xfrm>
          <a:off x="13500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79301</xdr:rowOff>
    </xdr:from>
    <xdr:ext cx="405111" cy="259045"/>
    <xdr:sp macro="" textlink="">
      <xdr:nvSpPr>
        <xdr:cNvPr id="703" name="n_1mainValue【消防施設】&#10;有形固定資産減価償却率"/>
        <xdr:cNvSpPr txBox="1"/>
      </xdr:nvSpPr>
      <xdr:spPr>
        <a:xfrm>
          <a:off x="15266044" y="1345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93997</xdr:rowOff>
    </xdr:from>
    <xdr:ext cx="405111" cy="259045"/>
    <xdr:sp macro="" textlink="">
      <xdr:nvSpPr>
        <xdr:cNvPr id="704" name="n_2mainValue【消防施設】&#10;有形固定資産減価償却率"/>
        <xdr:cNvSpPr txBox="1"/>
      </xdr:nvSpPr>
      <xdr:spPr>
        <a:xfrm>
          <a:off x="14389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51543</xdr:rowOff>
    </xdr:from>
    <xdr:ext cx="405111" cy="259045"/>
    <xdr:sp macro="" textlink="">
      <xdr:nvSpPr>
        <xdr:cNvPr id="705" name="n_3mainValue【消防施設】&#10;有形固定資産減価償却率"/>
        <xdr:cNvSpPr txBox="1"/>
      </xdr:nvSpPr>
      <xdr:spPr>
        <a:xfrm>
          <a:off x="1350074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6" name="正方形/長方形 7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7" name="正方形/長方形 7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8" name="正方形/長方形 7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9" name="正方形/長方形 7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0" name="正方形/長方形 7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1" name="正方形/長方形 7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2" name="正方形/長方形 7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3" name="正方形/長方形 7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4" name="テキスト ボックス 7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5" name="直線コネクタ 7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6" name="直線コネクタ 71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7" name="テキスト ボックス 71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8" name="直線コネクタ 71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9" name="テキスト ボックス 71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0" name="直線コネクタ 71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1" name="テキスト ボックス 72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2" name="直線コネクタ 72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3" name="テキスト ボックス 72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5" name="テキスト ボックス 7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727" name="直線コネクタ 726"/>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28"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29" name="直線コネクタ 728"/>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730"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731" name="直線コネクタ 730"/>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53612</xdr:rowOff>
    </xdr:from>
    <xdr:ext cx="469744" cy="259045"/>
    <xdr:sp macro="" textlink="">
      <xdr:nvSpPr>
        <xdr:cNvPr id="732" name="【消防施設】&#10;一人当たり面積平均値テキスト"/>
        <xdr:cNvSpPr txBox="1"/>
      </xdr:nvSpPr>
      <xdr:spPr>
        <a:xfrm>
          <a:off x="22199600" y="1428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733" name="フローチャート: 判断 732"/>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734" name="フローチャート: 判断 733"/>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35" name="フローチャート: 判断 734"/>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736" name="フローチャート: 判断 735"/>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7" name="テキスト ボックス 7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8" name="テキスト ボックス 7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9" name="テキスト ボックス 7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0" name="テキスト ボックス 7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1" name="テキスト ボックス 7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14732</xdr:rowOff>
    </xdr:from>
    <xdr:to>
      <xdr:col>116</xdr:col>
      <xdr:colOff>114300</xdr:colOff>
      <xdr:row>85</xdr:row>
      <xdr:rowOff>116332</xdr:rowOff>
    </xdr:to>
    <xdr:sp macro="" textlink="">
      <xdr:nvSpPr>
        <xdr:cNvPr id="742" name="楕円 741"/>
        <xdr:cNvSpPr/>
      </xdr:nvSpPr>
      <xdr:spPr>
        <a:xfrm>
          <a:off x="221107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164609</xdr:rowOff>
    </xdr:from>
    <xdr:ext cx="469744" cy="259045"/>
    <xdr:sp macro="" textlink="">
      <xdr:nvSpPr>
        <xdr:cNvPr id="743" name="【消防施設】&#10;一人当たり面積該当値テキスト"/>
        <xdr:cNvSpPr txBox="1"/>
      </xdr:nvSpPr>
      <xdr:spPr>
        <a:xfrm>
          <a:off x="22199600"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xdr:rowOff>
    </xdr:from>
    <xdr:to>
      <xdr:col>112</xdr:col>
      <xdr:colOff>38100</xdr:colOff>
      <xdr:row>85</xdr:row>
      <xdr:rowOff>118618</xdr:rowOff>
    </xdr:to>
    <xdr:sp macro="" textlink="">
      <xdr:nvSpPr>
        <xdr:cNvPr id="744" name="楕円 743"/>
        <xdr:cNvSpPr/>
      </xdr:nvSpPr>
      <xdr:spPr>
        <a:xfrm>
          <a:off x="21272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65532</xdr:rowOff>
    </xdr:from>
    <xdr:to>
      <xdr:col>116</xdr:col>
      <xdr:colOff>63500</xdr:colOff>
      <xdr:row>85</xdr:row>
      <xdr:rowOff>67818</xdr:rowOff>
    </xdr:to>
    <xdr:cxnSp macro="">
      <xdr:nvCxnSpPr>
        <xdr:cNvPr id="745" name="直線コネクタ 744"/>
        <xdr:cNvCxnSpPr/>
      </xdr:nvCxnSpPr>
      <xdr:spPr>
        <a:xfrm flipV="1">
          <a:off x="21323300" y="146387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19304</xdr:rowOff>
    </xdr:from>
    <xdr:to>
      <xdr:col>107</xdr:col>
      <xdr:colOff>101600</xdr:colOff>
      <xdr:row>85</xdr:row>
      <xdr:rowOff>120904</xdr:rowOff>
    </xdr:to>
    <xdr:sp macro="" textlink="">
      <xdr:nvSpPr>
        <xdr:cNvPr id="746" name="楕円 745"/>
        <xdr:cNvSpPr/>
      </xdr:nvSpPr>
      <xdr:spPr>
        <a:xfrm>
          <a:off x="20383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67818</xdr:rowOff>
    </xdr:from>
    <xdr:to>
      <xdr:col>111</xdr:col>
      <xdr:colOff>177800</xdr:colOff>
      <xdr:row>85</xdr:row>
      <xdr:rowOff>70104</xdr:rowOff>
    </xdr:to>
    <xdr:cxnSp macro="">
      <xdr:nvCxnSpPr>
        <xdr:cNvPr id="747" name="直線コネクタ 746"/>
        <xdr:cNvCxnSpPr/>
      </xdr:nvCxnSpPr>
      <xdr:spPr>
        <a:xfrm flipV="1">
          <a:off x="20434300" y="146410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48" name="楕円 747"/>
        <xdr:cNvSpPr/>
      </xdr:nvSpPr>
      <xdr:spPr>
        <a:xfrm>
          <a:off x="19494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65532</xdr:rowOff>
    </xdr:from>
    <xdr:to>
      <xdr:col>107</xdr:col>
      <xdr:colOff>50800</xdr:colOff>
      <xdr:row>85</xdr:row>
      <xdr:rowOff>70104</xdr:rowOff>
    </xdr:to>
    <xdr:cxnSp macro="">
      <xdr:nvCxnSpPr>
        <xdr:cNvPr id="749" name="直線コネクタ 748"/>
        <xdr:cNvCxnSpPr/>
      </xdr:nvCxnSpPr>
      <xdr:spPr>
        <a:xfrm>
          <a:off x="19545300" y="14467332"/>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750"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51"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32021</xdr:rowOff>
    </xdr:from>
    <xdr:ext cx="469744" cy="259045"/>
    <xdr:sp macro="" textlink="">
      <xdr:nvSpPr>
        <xdr:cNvPr id="752" name="n_3aveValue【消防施設】&#10;一人当たり面積"/>
        <xdr:cNvSpPr txBox="1"/>
      </xdr:nvSpPr>
      <xdr:spPr>
        <a:xfrm>
          <a:off x="19310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109745</xdr:rowOff>
    </xdr:from>
    <xdr:ext cx="469744" cy="259045"/>
    <xdr:sp macro="" textlink="">
      <xdr:nvSpPr>
        <xdr:cNvPr id="753" name="n_1mainValue【消防施設】&#10;一人当たり面積"/>
        <xdr:cNvSpPr txBox="1"/>
      </xdr:nvSpPr>
      <xdr:spPr>
        <a:xfrm>
          <a:off x="210757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112031</xdr:rowOff>
    </xdr:from>
    <xdr:ext cx="469744" cy="259045"/>
    <xdr:sp macro="" textlink="">
      <xdr:nvSpPr>
        <xdr:cNvPr id="754" name="n_2mainValue【消防施設】&#10;一人当たり面積"/>
        <xdr:cNvSpPr txBox="1"/>
      </xdr:nvSpPr>
      <xdr:spPr>
        <a:xfrm>
          <a:off x="201994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755" name="n_3main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6" name="正方形/長方形 7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7" name="正方形/長方形 7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8" name="正方形/長方形 7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9" name="正方形/長方形 7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0" name="正方形/長方形 7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1" name="正方形/長方形 7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2" name="正方形/長方形 7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正方形/長方形 7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4" name="テキスト ボックス 7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5" name="直線コネクタ 7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6" name="直線コネクタ 7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7" name="テキスト ボックス 76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8" name="直線コネクタ 7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9" name="テキスト ボックス 7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0" name="直線コネクタ 7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1" name="テキスト ボックス 7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2" name="直線コネクタ 7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3" name="テキスト ボックス 7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4" name="直線コネクタ 7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5" name="テキスト ボックス 7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6" name="直線コネクタ 7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7" name="テキスト ボックス 77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8" name="直線コネクタ 7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9" name="テキスト ボックス 7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781" name="直線コネクタ 780"/>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782"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783" name="直線コネクタ 782"/>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784"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785" name="直線コネクタ 784"/>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45011</xdr:rowOff>
    </xdr:from>
    <xdr:ext cx="405111" cy="259045"/>
    <xdr:sp macro="" textlink="">
      <xdr:nvSpPr>
        <xdr:cNvPr id="786" name="【庁舎】&#10;有形固定資産減価償却率平均値テキスト"/>
        <xdr:cNvSpPr txBox="1"/>
      </xdr:nvSpPr>
      <xdr:spPr>
        <a:xfrm>
          <a:off x="16357600" y="1753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787" name="フローチャート: 判断 786"/>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788" name="フローチャート: 判断 787"/>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789" name="フローチャート: 判断 788"/>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790" name="フローチャート: 判断 789"/>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1" name="テキスト ボックス 7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2" name="テキスト ボックス 7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3" name="テキスト ボックス 7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4" name="テキスト ボックス 7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5" name="テキスト ボックス 7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796" name="楕円 795"/>
        <xdr:cNvSpPr/>
      </xdr:nvSpPr>
      <xdr:spPr>
        <a:xfrm>
          <a:off x="162687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157315</xdr:rowOff>
    </xdr:from>
    <xdr:ext cx="405111" cy="259045"/>
    <xdr:sp macro="" textlink="">
      <xdr:nvSpPr>
        <xdr:cNvPr id="797" name="【庁舎】&#10;有形固定資産減価償却率該当値テキスト"/>
        <xdr:cNvSpPr txBox="1"/>
      </xdr:nvSpPr>
      <xdr:spPr>
        <a:xfrm>
          <a:off x="16357600"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33564</xdr:rowOff>
    </xdr:from>
    <xdr:to>
      <xdr:col>81</xdr:col>
      <xdr:colOff>101600</xdr:colOff>
      <xdr:row>104</xdr:row>
      <xdr:rowOff>135164</xdr:rowOff>
    </xdr:to>
    <xdr:sp macro="" textlink="">
      <xdr:nvSpPr>
        <xdr:cNvPr id="798" name="楕円 797"/>
        <xdr:cNvSpPr/>
      </xdr:nvSpPr>
      <xdr:spPr>
        <a:xfrm>
          <a:off x="15430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58238</xdr:rowOff>
    </xdr:from>
    <xdr:to>
      <xdr:col>85</xdr:col>
      <xdr:colOff>127000</xdr:colOff>
      <xdr:row>104</xdr:row>
      <xdr:rowOff>84364</xdr:rowOff>
    </xdr:to>
    <xdr:cxnSp macro="">
      <xdr:nvCxnSpPr>
        <xdr:cNvPr id="799" name="直線コネクタ 798"/>
        <xdr:cNvCxnSpPr/>
      </xdr:nvCxnSpPr>
      <xdr:spPr>
        <a:xfrm flipV="1">
          <a:off x="15481300" y="1788903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61323</xdr:rowOff>
    </xdr:from>
    <xdr:to>
      <xdr:col>76</xdr:col>
      <xdr:colOff>165100</xdr:colOff>
      <xdr:row>104</xdr:row>
      <xdr:rowOff>162923</xdr:rowOff>
    </xdr:to>
    <xdr:sp macro="" textlink="">
      <xdr:nvSpPr>
        <xdr:cNvPr id="800" name="楕円 799"/>
        <xdr:cNvSpPr/>
      </xdr:nvSpPr>
      <xdr:spPr>
        <a:xfrm>
          <a:off x="14541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84364</xdr:rowOff>
    </xdr:from>
    <xdr:to>
      <xdr:col>81</xdr:col>
      <xdr:colOff>50800</xdr:colOff>
      <xdr:row>104</xdr:row>
      <xdr:rowOff>112123</xdr:rowOff>
    </xdr:to>
    <xdr:cxnSp macro="">
      <xdr:nvCxnSpPr>
        <xdr:cNvPr id="801" name="直線コネクタ 800"/>
        <xdr:cNvCxnSpPr/>
      </xdr:nvCxnSpPr>
      <xdr:spPr>
        <a:xfrm flipV="1">
          <a:off x="14592300" y="1791516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87449</xdr:rowOff>
    </xdr:from>
    <xdr:to>
      <xdr:col>72</xdr:col>
      <xdr:colOff>38100</xdr:colOff>
      <xdr:row>105</xdr:row>
      <xdr:rowOff>17599</xdr:rowOff>
    </xdr:to>
    <xdr:sp macro="" textlink="">
      <xdr:nvSpPr>
        <xdr:cNvPr id="802" name="楕円 801"/>
        <xdr:cNvSpPr/>
      </xdr:nvSpPr>
      <xdr:spPr>
        <a:xfrm>
          <a:off x="13652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112123</xdr:rowOff>
    </xdr:from>
    <xdr:to>
      <xdr:col>76</xdr:col>
      <xdr:colOff>114300</xdr:colOff>
      <xdr:row>104</xdr:row>
      <xdr:rowOff>138249</xdr:rowOff>
    </xdr:to>
    <xdr:cxnSp macro="">
      <xdr:nvCxnSpPr>
        <xdr:cNvPr id="803" name="直線コネクタ 802"/>
        <xdr:cNvCxnSpPr/>
      </xdr:nvCxnSpPr>
      <xdr:spPr>
        <a:xfrm flipV="1">
          <a:off x="13703300" y="179429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153325</xdr:rowOff>
    </xdr:from>
    <xdr:ext cx="405111" cy="259045"/>
    <xdr:sp macro="" textlink="">
      <xdr:nvSpPr>
        <xdr:cNvPr id="804" name="n_1aveValue【庁舎】&#10;有形固定資産減価償却率"/>
        <xdr:cNvSpPr txBox="1"/>
      </xdr:nvSpPr>
      <xdr:spPr>
        <a:xfrm>
          <a:off x="15266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171285</xdr:rowOff>
    </xdr:from>
    <xdr:ext cx="405111" cy="259045"/>
    <xdr:sp macro="" textlink="">
      <xdr:nvSpPr>
        <xdr:cNvPr id="805" name="n_2aveValue【庁舎】&#10;有形固定資産減価償却率"/>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3101</xdr:rowOff>
    </xdr:from>
    <xdr:ext cx="405111" cy="259045"/>
    <xdr:sp macro="" textlink="">
      <xdr:nvSpPr>
        <xdr:cNvPr id="806" name="n_3aveValue【庁舎】&#10;有形固定資産減価償却率"/>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126291</xdr:rowOff>
    </xdr:from>
    <xdr:ext cx="405111" cy="259045"/>
    <xdr:sp macro="" textlink="">
      <xdr:nvSpPr>
        <xdr:cNvPr id="807" name="n_1mainValue【庁舎】&#10;有形固定資産減価償却率"/>
        <xdr:cNvSpPr txBox="1"/>
      </xdr:nvSpPr>
      <xdr:spPr>
        <a:xfrm>
          <a:off x="152660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154050</xdr:rowOff>
    </xdr:from>
    <xdr:ext cx="405111" cy="259045"/>
    <xdr:sp macro="" textlink="">
      <xdr:nvSpPr>
        <xdr:cNvPr id="808" name="n_2mainValue【庁舎】&#10;有形固定資産減価償却率"/>
        <xdr:cNvSpPr txBox="1"/>
      </xdr:nvSpPr>
      <xdr:spPr>
        <a:xfrm>
          <a:off x="14389744"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8726</xdr:rowOff>
    </xdr:from>
    <xdr:ext cx="405111" cy="259045"/>
    <xdr:sp macro="" textlink="">
      <xdr:nvSpPr>
        <xdr:cNvPr id="809" name="n_3mainValue【庁舎】&#10;有形固定資産減価償却率"/>
        <xdr:cNvSpPr txBox="1"/>
      </xdr:nvSpPr>
      <xdr:spPr>
        <a:xfrm>
          <a:off x="13500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0" name="正方形/長方形 8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1" name="正方形/長方形 8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2" name="正方形/長方形 8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3" name="正方形/長方形 8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4" name="正方形/長方形 8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5" name="正方形/長方形 8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6" name="正方形/長方形 8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7" name="正方形/長方形 8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8" name="テキスト ボックス 8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9" name="直線コネクタ 8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0" name="直線コネクタ 81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1" name="テキスト ボックス 82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2" name="直線コネクタ 82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3" name="テキスト ボックス 82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4" name="直線コネクタ 82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5" name="テキスト ボックス 82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6" name="直線コネクタ 82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7" name="テキスト ボックス 82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8" name="直線コネクタ 82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9" name="テキスト ボックス 82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0" name="直線コネクタ 8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1" name="テキスト ボックス 8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833" name="直線コネクタ 832"/>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834"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835" name="直線コネクタ 834"/>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836"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837" name="直線コネクタ 836"/>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104030</xdr:rowOff>
    </xdr:from>
    <xdr:ext cx="469744" cy="259045"/>
    <xdr:sp macro="" textlink="">
      <xdr:nvSpPr>
        <xdr:cNvPr id="838" name="【庁舎】&#10;一人当たり面積平均値テキスト"/>
        <xdr:cNvSpPr txBox="1"/>
      </xdr:nvSpPr>
      <xdr:spPr>
        <a:xfrm>
          <a:off x="22199600" y="18449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839" name="フローチャート: 判断 838"/>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840" name="フローチャート: 判断 839"/>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149606</xdr:rowOff>
    </xdr:from>
    <xdr:to>
      <xdr:col>107</xdr:col>
      <xdr:colOff>101600</xdr:colOff>
      <xdr:row>108</xdr:row>
      <xdr:rowOff>79756</xdr:rowOff>
    </xdr:to>
    <xdr:sp macro="" textlink="">
      <xdr:nvSpPr>
        <xdr:cNvPr id="841" name="フローチャート: 判断 840"/>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163703</xdr:rowOff>
    </xdr:from>
    <xdr:to>
      <xdr:col>102</xdr:col>
      <xdr:colOff>165100</xdr:colOff>
      <xdr:row>108</xdr:row>
      <xdr:rowOff>93853</xdr:rowOff>
    </xdr:to>
    <xdr:sp macro="" textlink="">
      <xdr:nvSpPr>
        <xdr:cNvPr id="842" name="フローチャート: 判断 841"/>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3" name="テキスト ボックス 8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4" name="テキスト ボックス 8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5" name="テキスト ボックス 8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6" name="テキスト ボックス 8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7" name="テキスト ボックス 8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13970</xdr:rowOff>
    </xdr:from>
    <xdr:to>
      <xdr:col>116</xdr:col>
      <xdr:colOff>114300</xdr:colOff>
      <xdr:row>101</xdr:row>
      <xdr:rowOff>115570</xdr:rowOff>
    </xdr:to>
    <xdr:sp macro="" textlink="">
      <xdr:nvSpPr>
        <xdr:cNvPr id="848" name="楕円 847"/>
        <xdr:cNvSpPr/>
      </xdr:nvSpPr>
      <xdr:spPr>
        <a:xfrm>
          <a:off x="221107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138447</xdr:rowOff>
    </xdr:from>
    <xdr:ext cx="469744" cy="259045"/>
    <xdr:sp macro="" textlink="">
      <xdr:nvSpPr>
        <xdr:cNvPr id="849" name="【庁舎】&#10;一人当たり面積該当値テキスト"/>
        <xdr:cNvSpPr txBox="1"/>
      </xdr:nvSpPr>
      <xdr:spPr>
        <a:xfrm>
          <a:off x="22199600" y="172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146177</xdr:rowOff>
    </xdr:from>
    <xdr:to>
      <xdr:col>112</xdr:col>
      <xdr:colOff>38100</xdr:colOff>
      <xdr:row>108</xdr:row>
      <xdr:rowOff>76327</xdr:rowOff>
    </xdr:to>
    <xdr:sp macro="" textlink="">
      <xdr:nvSpPr>
        <xdr:cNvPr id="850" name="楕円 849"/>
        <xdr:cNvSpPr/>
      </xdr:nvSpPr>
      <xdr:spPr>
        <a:xfrm>
          <a:off x="21272500" y="184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64770</xdr:rowOff>
    </xdr:from>
    <xdr:to>
      <xdr:col>116</xdr:col>
      <xdr:colOff>63500</xdr:colOff>
      <xdr:row>108</xdr:row>
      <xdr:rowOff>25527</xdr:rowOff>
    </xdr:to>
    <xdr:cxnSp macro="">
      <xdr:nvCxnSpPr>
        <xdr:cNvPr id="851" name="直線コネクタ 850"/>
        <xdr:cNvCxnSpPr/>
      </xdr:nvCxnSpPr>
      <xdr:spPr>
        <a:xfrm flipV="1">
          <a:off x="21323300" y="17381220"/>
          <a:ext cx="838200" cy="116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148082</xdr:rowOff>
    </xdr:from>
    <xdr:to>
      <xdr:col>107</xdr:col>
      <xdr:colOff>101600</xdr:colOff>
      <xdr:row>108</xdr:row>
      <xdr:rowOff>78232</xdr:rowOff>
    </xdr:to>
    <xdr:sp macro="" textlink="">
      <xdr:nvSpPr>
        <xdr:cNvPr id="852" name="楕円 851"/>
        <xdr:cNvSpPr/>
      </xdr:nvSpPr>
      <xdr:spPr>
        <a:xfrm>
          <a:off x="20383500" y="184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25527</xdr:rowOff>
    </xdr:from>
    <xdr:to>
      <xdr:col>111</xdr:col>
      <xdr:colOff>177800</xdr:colOff>
      <xdr:row>108</xdr:row>
      <xdr:rowOff>27432</xdr:rowOff>
    </xdr:to>
    <xdr:cxnSp macro="">
      <xdr:nvCxnSpPr>
        <xdr:cNvPr id="853" name="直線コネクタ 852"/>
        <xdr:cNvCxnSpPr/>
      </xdr:nvCxnSpPr>
      <xdr:spPr>
        <a:xfrm flipV="1">
          <a:off x="20434300" y="1854212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149606</xdr:rowOff>
    </xdr:from>
    <xdr:to>
      <xdr:col>102</xdr:col>
      <xdr:colOff>165100</xdr:colOff>
      <xdr:row>108</xdr:row>
      <xdr:rowOff>79756</xdr:rowOff>
    </xdr:to>
    <xdr:sp macro="" textlink="">
      <xdr:nvSpPr>
        <xdr:cNvPr id="854" name="楕円 853"/>
        <xdr:cNvSpPr/>
      </xdr:nvSpPr>
      <xdr:spPr>
        <a:xfrm>
          <a:off x="19494500" y="184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27432</xdr:rowOff>
    </xdr:from>
    <xdr:to>
      <xdr:col>107</xdr:col>
      <xdr:colOff>50800</xdr:colOff>
      <xdr:row>108</xdr:row>
      <xdr:rowOff>28956</xdr:rowOff>
    </xdr:to>
    <xdr:cxnSp macro="">
      <xdr:nvCxnSpPr>
        <xdr:cNvPr id="855" name="直線コネクタ 854"/>
        <xdr:cNvCxnSpPr/>
      </xdr:nvCxnSpPr>
      <xdr:spPr>
        <a:xfrm flipV="1">
          <a:off x="19545300" y="1854403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91712</xdr:rowOff>
    </xdr:from>
    <xdr:ext cx="469744" cy="259045"/>
    <xdr:sp macro="" textlink="">
      <xdr:nvSpPr>
        <xdr:cNvPr id="856" name="n_1aveValue【庁舎】&#10;一人当たり面積"/>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70883</xdr:rowOff>
    </xdr:from>
    <xdr:ext cx="469744" cy="259045"/>
    <xdr:sp macro="" textlink="">
      <xdr:nvSpPr>
        <xdr:cNvPr id="857" name="n_2aveValue【庁舎】&#10;一人当たり面積"/>
        <xdr:cNvSpPr txBox="1"/>
      </xdr:nvSpPr>
      <xdr:spPr>
        <a:xfrm>
          <a:off x="20199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84980</xdr:rowOff>
    </xdr:from>
    <xdr:ext cx="469744" cy="259045"/>
    <xdr:sp macro="" textlink="">
      <xdr:nvSpPr>
        <xdr:cNvPr id="858" name="n_3aveValue【庁舎】&#10;一人当たり面積"/>
        <xdr:cNvSpPr txBox="1"/>
      </xdr:nvSpPr>
      <xdr:spPr>
        <a:xfrm>
          <a:off x="19310427" y="186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67454</xdr:rowOff>
    </xdr:from>
    <xdr:ext cx="469744" cy="259045"/>
    <xdr:sp macro="" textlink="">
      <xdr:nvSpPr>
        <xdr:cNvPr id="859" name="n_1mainValue【庁舎】&#10;一人当たり面積"/>
        <xdr:cNvSpPr txBox="1"/>
      </xdr:nvSpPr>
      <xdr:spPr>
        <a:xfrm>
          <a:off x="21075727" y="1858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94759</xdr:rowOff>
    </xdr:from>
    <xdr:ext cx="469744" cy="259045"/>
    <xdr:sp macro="" textlink="">
      <xdr:nvSpPr>
        <xdr:cNvPr id="860" name="n_2mainValue【庁舎】&#10;一人当たり面積"/>
        <xdr:cNvSpPr txBox="1"/>
      </xdr:nvSpPr>
      <xdr:spPr>
        <a:xfrm>
          <a:off x="20199427" y="1826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96283</xdr:rowOff>
    </xdr:from>
    <xdr:ext cx="469744" cy="259045"/>
    <xdr:sp macro="" textlink="">
      <xdr:nvSpPr>
        <xdr:cNvPr id="861" name="n_3mainValue【庁舎】&#10;一人当たり面積"/>
        <xdr:cNvSpPr txBox="1"/>
      </xdr:nvSpPr>
      <xdr:spPr>
        <a:xfrm>
          <a:off x="19310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のは、消防施設、図書館、体育館であり、特に低くなっている施設は保健センタ、一般廃棄物処理施設、市民会館である。消防施設、図書館、体育館は建築年数が経過し、大規模改修など行っていないため老朽化が進んでいる。消防施設については、庁舎に隣接していた消防施設を庁舎建設に伴い令和元年度に解体したため、償却率は減少するとみられる。保健センターは</a:t>
          </a:r>
          <a:r>
            <a:rPr kumimoji="1" lang="en-US" altLang="ja-JP" sz="1300">
              <a:latin typeface="ＭＳ Ｐゴシック" panose="020B0600070205080204" pitchFamily="50" charset="-128"/>
              <a:ea typeface="ＭＳ Ｐゴシック" panose="020B0600070205080204" pitchFamily="50" charset="-128"/>
            </a:rPr>
            <a:t>H16</a:t>
          </a:r>
          <a:r>
            <a:rPr kumimoji="1" lang="ja-JP" altLang="en-US" sz="1300">
              <a:latin typeface="ＭＳ Ｐゴシック" panose="020B0600070205080204" pitchFamily="50" charset="-128"/>
              <a:ea typeface="ＭＳ Ｐゴシック" panose="020B0600070205080204" pitchFamily="50" charset="-128"/>
            </a:rPr>
            <a:t>年、一般廃棄物処理施設は第２有機液肥製造施設を</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年、市民会館は平成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年に建設されたため有形固定資産減価償却率が低くなっている。一般廃棄物処理施設の有形固定資産額が類似団体より</a:t>
          </a:r>
          <a:r>
            <a:rPr kumimoji="1" lang="en-US" altLang="ja-JP" sz="1300">
              <a:latin typeface="ＭＳ Ｐゴシック" panose="020B0600070205080204" pitchFamily="50" charset="-128"/>
              <a:ea typeface="ＭＳ Ｐゴシック" panose="020B0600070205080204" pitchFamily="50" charset="-128"/>
            </a:rPr>
            <a:t>180,376</a:t>
          </a:r>
          <a:r>
            <a:rPr kumimoji="1" lang="ja-JP" altLang="en-US" sz="1300">
              <a:latin typeface="ＭＳ Ｐゴシック" panose="020B0600070205080204" pitchFamily="50" charset="-128"/>
              <a:ea typeface="ＭＳ Ｐゴシック" panose="020B0600070205080204" pitchFamily="50" charset="-128"/>
            </a:rPr>
            <a:t>円高くなっているのは第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有機液肥製造施設の地方債借り入れと、ごみ固形燃料化施設の維持改修費用が多く発生しているためである。庁舎は築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年を経過しているが、支所が平成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年に建設されているため類似団体に比べて</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低くなっている。新庁舎の建設が令和元年から始まっているため、有形固定資産減価償却率は今後減少する予定である。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18,497
18,260
119.61
11,181,976
10,038,211
977,586
5,675,369
10,130,592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H31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36.01</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％）に加え町内に中心となる産業がないこと等により、財政基盤が弱く、類似団体平均を</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ポイント下回っている。税収体制の強化による税収の徴収率向上、不用な町有地の売却等財源確保に努めるとともに、人口増（移住定住）の促進施策や企業誘致などの取組を通じて財政基盤の強化を図る。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83759</xdr:rowOff>
    </xdr:to>
    <xdr:cxnSp macro="">
      <xdr:nvCxnSpPr>
        <xdr:cNvPr id="70" name="直線コネクタ 69"/>
        <xdr:cNvCxnSpPr/>
      </xdr:nvCxnSpPr>
      <xdr:spPr>
        <a:xfrm>
          <a:off x="4114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83759</xdr:rowOff>
    </xdr:to>
    <xdr:cxnSp macro="">
      <xdr:nvCxnSpPr>
        <xdr:cNvPr id="73" name="直線コネクタ 72"/>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83759</xdr:rowOff>
    </xdr:to>
    <xdr:cxnSp macro="">
      <xdr:nvCxnSpPr>
        <xdr:cNvPr id="76" name="直線コネクタ 75"/>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95250</xdr:rowOff>
    </xdr:to>
    <xdr:cxnSp macro="">
      <xdr:nvCxnSpPr>
        <xdr:cNvPr id="79" name="直線コネクタ 78"/>
        <xdr:cNvCxnSpPr/>
      </xdr:nvCxnSpPr>
      <xdr:spPr>
        <a:xfrm flipV="1">
          <a:off x="1447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81" name="テキスト ボックス 80"/>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類似団体平均と比べると</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ポイント高く、昨年度に比べて</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ポイント上昇している。上昇した原因は、歳出は人件費</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百万円と物件費</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百万円の増加、歳入は普通交付税</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百万円、地方税</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百万円、臨時財政対策債</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百万円の合計</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百万円減少したためである。物件費の増加が特に大きいため、事業の見直し、施設の統廃合を検討し削減を図る。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108313</xdr:rowOff>
    </xdr:from>
    <xdr:to>
      <xdr:col>23</xdr:col>
      <xdr:colOff>133350</xdr:colOff>
      <xdr:row>65</xdr:row>
      <xdr:rowOff>67854</xdr:rowOff>
    </xdr:to>
    <xdr:cxnSp macro="">
      <xdr:nvCxnSpPr>
        <xdr:cNvPr id="135" name="直線コネクタ 134"/>
        <xdr:cNvCxnSpPr/>
      </xdr:nvCxnSpPr>
      <xdr:spPr>
        <a:xfrm>
          <a:off x="4114800" y="11081113"/>
          <a:ext cx="8382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101419</xdr:rowOff>
    </xdr:from>
    <xdr:to>
      <xdr:col>19</xdr:col>
      <xdr:colOff>133350</xdr:colOff>
      <xdr:row>64</xdr:row>
      <xdr:rowOff>108313</xdr:rowOff>
    </xdr:to>
    <xdr:cxnSp macro="">
      <xdr:nvCxnSpPr>
        <xdr:cNvPr id="138" name="直線コネクタ 137"/>
        <xdr:cNvCxnSpPr/>
      </xdr:nvCxnSpPr>
      <xdr:spPr>
        <a:xfrm>
          <a:off x="3225800" y="1107421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101419</xdr:rowOff>
    </xdr:to>
    <xdr:cxnSp macro="">
      <xdr:nvCxnSpPr>
        <xdr:cNvPr id="141" name="直線コネクタ 140"/>
        <xdr:cNvCxnSpPr/>
      </xdr:nvCxnSpPr>
      <xdr:spPr>
        <a:xfrm>
          <a:off x="2336800" y="10915650"/>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125549</xdr:rowOff>
    </xdr:to>
    <xdr:cxnSp macro="">
      <xdr:nvCxnSpPr>
        <xdr:cNvPr id="144" name="直線コネクタ 143"/>
        <xdr:cNvCxnSpPr/>
      </xdr:nvCxnSpPr>
      <xdr:spPr>
        <a:xfrm flipV="1">
          <a:off x="1447800" y="10915650"/>
          <a:ext cx="8890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116676</xdr:rowOff>
    </xdr:from>
    <xdr:ext cx="762000" cy="259045"/>
    <xdr:sp macro="" textlink="">
      <xdr:nvSpPr>
        <xdr:cNvPr id="146" name="テキスト ボックス 145"/>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14168</xdr:rowOff>
    </xdr:from>
    <xdr:ext cx="762000" cy="259045"/>
    <xdr:sp macro="" textlink="">
      <xdr:nvSpPr>
        <xdr:cNvPr id="148" name="テキスト ボックス 147"/>
        <xdr:cNvSpPr txBox="1"/>
      </xdr:nvSpPr>
      <xdr:spPr>
        <a:xfrm>
          <a:off x="1066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17054</xdr:rowOff>
    </xdr:from>
    <xdr:to>
      <xdr:col>23</xdr:col>
      <xdr:colOff>184150</xdr:colOff>
      <xdr:row>65</xdr:row>
      <xdr:rowOff>118654</xdr:rowOff>
    </xdr:to>
    <xdr:sp macro="" textlink="">
      <xdr:nvSpPr>
        <xdr:cNvPr id="154" name="楕円 153"/>
        <xdr:cNvSpPr/>
      </xdr:nvSpPr>
      <xdr:spPr>
        <a:xfrm>
          <a:off x="4902200" y="111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160581</xdr:rowOff>
    </xdr:from>
    <xdr:ext cx="762000" cy="259045"/>
    <xdr:sp macro="" textlink="">
      <xdr:nvSpPr>
        <xdr:cNvPr id="155" name="財政構造の弾力性該当値テキスト"/>
        <xdr:cNvSpPr txBox="1"/>
      </xdr:nvSpPr>
      <xdr:spPr>
        <a:xfrm>
          <a:off x="5041900" y="1113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57513</xdr:rowOff>
    </xdr:from>
    <xdr:to>
      <xdr:col>19</xdr:col>
      <xdr:colOff>184150</xdr:colOff>
      <xdr:row>64</xdr:row>
      <xdr:rowOff>159113</xdr:rowOff>
    </xdr:to>
    <xdr:sp macro="" textlink="">
      <xdr:nvSpPr>
        <xdr:cNvPr id="156" name="楕円 155"/>
        <xdr:cNvSpPr/>
      </xdr:nvSpPr>
      <xdr:spPr>
        <a:xfrm>
          <a:off x="4064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143890</xdr:rowOff>
    </xdr:from>
    <xdr:ext cx="736600" cy="259045"/>
    <xdr:sp macro="" textlink="">
      <xdr:nvSpPr>
        <xdr:cNvPr id="157" name="テキスト ボックス 156"/>
        <xdr:cNvSpPr txBox="1"/>
      </xdr:nvSpPr>
      <xdr:spPr>
        <a:xfrm>
          <a:off x="3733800" y="11116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50619</xdr:rowOff>
    </xdr:from>
    <xdr:to>
      <xdr:col>15</xdr:col>
      <xdr:colOff>133350</xdr:colOff>
      <xdr:row>64</xdr:row>
      <xdr:rowOff>152219</xdr:rowOff>
    </xdr:to>
    <xdr:sp macro="" textlink="">
      <xdr:nvSpPr>
        <xdr:cNvPr id="158" name="楕円 157"/>
        <xdr:cNvSpPr/>
      </xdr:nvSpPr>
      <xdr:spPr>
        <a:xfrm>
          <a:off x="3175000" y="1102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136996</xdr:rowOff>
    </xdr:from>
    <xdr:ext cx="762000" cy="259045"/>
    <xdr:sp macro="" textlink="">
      <xdr:nvSpPr>
        <xdr:cNvPr id="159" name="テキスト ボックス 158"/>
        <xdr:cNvSpPr txBox="1"/>
      </xdr:nvSpPr>
      <xdr:spPr>
        <a:xfrm>
          <a:off x="2844800" y="1110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60" name="楕円 159"/>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61" name="テキスト ボックス 160"/>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74749</xdr:rowOff>
    </xdr:from>
    <xdr:to>
      <xdr:col>7</xdr:col>
      <xdr:colOff>31750</xdr:colOff>
      <xdr:row>65</xdr:row>
      <xdr:rowOff>4899</xdr:rowOff>
    </xdr:to>
    <xdr:sp macro="" textlink="">
      <xdr:nvSpPr>
        <xdr:cNvPr id="162" name="楕円 161"/>
        <xdr:cNvSpPr/>
      </xdr:nvSpPr>
      <xdr:spPr>
        <a:xfrm>
          <a:off x="1397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161126</xdr:rowOff>
    </xdr:from>
    <xdr:ext cx="762000" cy="259045"/>
    <xdr:sp macro="" textlink="">
      <xdr:nvSpPr>
        <xdr:cNvPr id="163" name="テキスト ボックス 162"/>
        <xdr:cNvSpPr txBox="1"/>
      </xdr:nvSpPr>
      <xdr:spPr>
        <a:xfrm>
          <a:off x="1066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[169,295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２６年度以降増加傾向であったが、前年度より▲</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円減少となり類似団体を</a:t>
          </a:r>
          <a:r>
            <a:rPr kumimoji="1" lang="en-US" altLang="ja-JP" sz="1300">
              <a:latin typeface="ＭＳ Ｐゴシック" panose="020B0600070205080204" pitchFamily="50" charset="-128"/>
              <a:ea typeface="ＭＳ Ｐゴシック" panose="020B0600070205080204" pitchFamily="50" charset="-128"/>
            </a:rPr>
            <a:t>3,077</a:t>
          </a:r>
          <a:r>
            <a:rPr kumimoji="1" lang="ja-JP" altLang="en-US" sz="1300">
              <a:latin typeface="ＭＳ Ｐゴシック" panose="020B0600070205080204" pitchFamily="50" charset="-128"/>
              <a:ea typeface="ＭＳ Ｐゴシック" panose="020B0600070205080204" pitchFamily="50" charset="-128"/>
            </a:rPr>
            <a:t>円下回った。大型建設事業が終わったことにより、物件費が減少したことが要因である。しかし全国、県平均に比べると大幅に上回っており、保育所、学校給食、ごみ処理場などの施設運営を直営で行っているため、人件費が高い水準にある。施設の統廃合や民間委託を検討するとともに、事務事業の見直しによる経常経費の削減が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147557</xdr:rowOff>
    </xdr:from>
    <xdr:to>
      <xdr:col>23</xdr:col>
      <xdr:colOff>133350</xdr:colOff>
      <xdr:row>81</xdr:row>
      <xdr:rowOff>147965</xdr:rowOff>
    </xdr:to>
    <xdr:cxnSp macro="">
      <xdr:nvCxnSpPr>
        <xdr:cNvPr id="199" name="直線コネクタ 198"/>
        <xdr:cNvCxnSpPr/>
      </xdr:nvCxnSpPr>
      <xdr:spPr>
        <a:xfrm flipV="1">
          <a:off x="4114800" y="14035007"/>
          <a:ext cx="8382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132334</xdr:rowOff>
    </xdr:from>
    <xdr:ext cx="762000" cy="259045"/>
    <xdr:sp macro="" textlink="">
      <xdr:nvSpPr>
        <xdr:cNvPr id="200" name="人件費・物件費等の状況平均値テキスト"/>
        <xdr:cNvSpPr txBox="1"/>
      </xdr:nvSpPr>
      <xdr:spPr>
        <a:xfrm>
          <a:off x="5041900" y="140197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142171</xdr:rowOff>
    </xdr:from>
    <xdr:to>
      <xdr:col>19</xdr:col>
      <xdr:colOff>133350</xdr:colOff>
      <xdr:row>81</xdr:row>
      <xdr:rowOff>147965</xdr:rowOff>
    </xdr:to>
    <xdr:cxnSp macro="">
      <xdr:nvCxnSpPr>
        <xdr:cNvPr id="202" name="直線コネクタ 201"/>
        <xdr:cNvCxnSpPr/>
      </xdr:nvCxnSpPr>
      <xdr:spPr>
        <a:xfrm>
          <a:off x="3225800" y="14029621"/>
          <a:ext cx="889000" cy="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13251</xdr:rowOff>
    </xdr:from>
    <xdr:ext cx="736600" cy="259045"/>
    <xdr:sp macro="" textlink="">
      <xdr:nvSpPr>
        <xdr:cNvPr id="204" name="テキスト ボックス 203"/>
        <xdr:cNvSpPr txBox="1"/>
      </xdr:nvSpPr>
      <xdr:spPr>
        <a:xfrm>
          <a:off x="3733800" y="1372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133775</xdr:rowOff>
    </xdr:from>
    <xdr:to>
      <xdr:col>15</xdr:col>
      <xdr:colOff>82550</xdr:colOff>
      <xdr:row>81</xdr:row>
      <xdr:rowOff>142171</xdr:rowOff>
    </xdr:to>
    <xdr:cxnSp macro="">
      <xdr:nvCxnSpPr>
        <xdr:cNvPr id="205" name="直線コネクタ 204"/>
        <xdr:cNvCxnSpPr/>
      </xdr:nvCxnSpPr>
      <xdr:spPr>
        <a:xfrm>
          <a:off x="2336800" y="14021225"/>
          <a:ext cx="889000" cy="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13567</xdr:rowOff>
    </xdr:from>
    <xdr:ext cx="762000" cy="259045"/>
    <xdr:sp macro="" textlink="">
      <xdr:nvSpPr>
        <xdr:cNvPr id="207" name="テキスト ボックス 206"/>
        <xdr:cNvSpPr txBox="1"/>
      </xdr:nvSpPr>
      <xdr:spPr>
        <a:xfrm>
          <a:off x="2844800" y="137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125481</xdr:rowOff>
    </xdr:from>
    <xdr:to>
      <xdr:col>11</xdr:col>
      <xdr:colOff>31750</xdr:colOff>
      <xdr:row>81</xdr:row>
      <xdr:rowOff>133775</xdr:rowOff>
    </xdr:to>
    <xdr:cxnSp macro="">
      <xdr:nvCxnSpPr>
        <xdr:cNvPr id="208" name="直線コネクタ 207"/>
        <xdr:cNvCxnSpPr/>
      </xdr:nvCxnSpPr>
      <xdr:spPr>
        <a:xfrm>
          <a:off x="1447800" y="14012931"/>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2449</xdr:rowOff>
    </xdr:from>
    <xdr:ext cx="762000" cy="259045"/>
    <xdr:sp macro="" textlink="">
      <xdr:nvSpPr>
        <xdr:cNvPr id="210" name="テキスト ボックス 209"/>
        <xdr:cNvSpPr txBox="1"/>
      </xdr:nvSpPr>
      <xdr:spPr>
        <a:xfrm>
          <a:off x="1955800" y="137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169911</xdr:rowOff>
    </xdr:from>
    <xdr:ext cx="762000" cy="259045"/>
    <xdr:sp macro="" textlink="">
      <xdr:nvSpPr>
        <xdr:cNvPr id="212" name="テキスト ボックス 211"/>
        <xdr:cNvSpPr txBox="1"/>
      </xdr:nvSpPr>
      <xdr:spPr>
        <a:xfrm>
          <a:off x="1066800" y="1371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96757</xdr:rowOff>
    </xdr:from>
    <xdr:to>
      <xdr:col>23</xdr:col>
      <xdr:colOff>184150</xdr:colOff>
      <xdr:row>82</xdr:row>
      <xdr:rowOff>26907</xdr:rowOff>
    </xdr:to>
    <xdr:sp macro="" textlink="">
      <xdr:nvSpPr>
        <xdr:cNvPr id="218" name="楕円 217"/>
        <xdr:cNvSpPr/>
      </xdr:nvSpPr>
      <xdr:spPr>
        <a:xfrm>
          <a:off x="4902200" y="139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18034</xdr:rowOff>
    </xdr:from>
    <xdr:ext cx="762000" cy="259045"/>
    <xdr:sp macro="" textlink="">
      <xdr:nvSpPr>
        <xdr:cNvPr id="219" name="人件費・物件費等の状況該当値テキスト"/>
        <xdr:cNvSpPr txBox="1"/>
      </xdr:nvSpPr>
      <xdr:spPr>
        <a:xfrm>
          <a:off x="5041900" y="1390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97165</xdr:rowOff>
    </xdr:from>
    <xdr:to>
      <xdr:col>19</xdr:col>
      <xdr:colOff>184150</xdr:colOff>
      <xdr:row>82</xdr:row>
      <xdr:rowOff>27315</xdr:rowOff>
    </xdr:to>
    <xdr:sp macro="" textlink="">
      <xdr:nvSpPr>
        <xdr:cNvPr id="220" name="楕円 219"/>
        <xdr:cNvSpPr/>
      </xdr:nvSpPr>
      <xdr:spPr>
        <a:xfrm>
          <a:off x="4064000" y="1398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12092</xdr:rowOff>
    </xdr:from>
    <xdr:ext cx="736600" cy="259045"/>
    <xdr:sp macro="" textlink="">
      <xdr:nvSpPr>
        <xdr:cNvPr id="221" name="テキスト ボックス 220"/>
        <xdr:cNvSpPr txBox="1"/>
      </xdr:nvSpPr>
      <xdr:spPr>
        <a:xfrm>
          <a:off x="3733800" y="1407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91371</xdr:rowOff>
    </xdr:from>
    <xdr:to>
      <xdr:col>15</xdr:col>
      <xdr:colOff>133350</xdr:colOff>
      <xdr:row>82</xdr:row>
      <xdr:rowOff>21521</xdr:rowOff>
    </xdr:to>
    <xdr:sp macro="" textlink="">
      <xdr:nvSpPr>
        <xdr:cNvPr id="222" name="楕円 221"/>
        <xdr:cNvSpPr/>
      </xdr:nvSpPr>
      <xdr:spPr>
        <a:xfrm>
          <a:off x="3175000" y="1397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6298</xdr:rowOff>
    </xdr:from>
    <xdr:ext cx="762000" cy="259045"/>
    <xdr:sp macro="" textlink="">
      <xdr:nvSpPr>
        <xdr:cNvPr id="223" name="テキスト ボックス 222"/>
        <xdr:cNvSpPr txBox="1"/>
      </xdr:nvSpPr>
      <xdr:spPr>
        <a:xfrm>
          <a:off x="2844800" y="1406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82975</xdr:rowOff>
    </xdr:from>
    <xdr:to>
      <xdr:col>11</xdr:col>
      <xdr:colOff>82550</xdr:colOff>
      <xdr:row>82</xdr:row>
      <xdr:rowOff>13125</xdr:rowOff>
    </xdr:to>
    <xdr:sp macro="" textlink="">
      <xdr:nvSpPr>
        <xdr:cNvPr id="224" name="楕円 223"/>
        <xdr:cNvSpPr/>
      </xdr:nvSpPr>
      <xdr:spPr>
        <a:xfrm>
          <a:off x="2286000" y="139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169352</xdr:rowOff>
    </xdr:from>
    <xdr:ext cx="762000" cy="259045"/>
    <xdr:sp macro="" textlink="">
      <xdr:nvSpPr>
        <xdr:cNvPr id="225" name="テキスト ボックス 224"/>
        <xdr:cNvSpPr txBox="1"/>
      </xdr:nvSpPr>
      <xdr:spPr>
        <a:xfrm>
          <a:off x="1955800" y="1405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74681</xdr:rowOff>
    </xdr:from>
    <xdr:to>
      <xdr:col>7</xdr:col>
      <xdr:colOff>31750</xdr:colOff>
      <xdr:row>82</xdr:row>
      <xdr:rowOff>4831</xdr:rowOff>
    </xdr:to>
    <xdr:sp macro="" textlink="">
      <xdr:nvSpPr>
        <xdr:cNvPr id="226" name="楕円 225"/>
        <xdr:cNvSpPr/>
      </xdr:nvSpPr>
      <xdr:spPr>
        <a:xfrm>
          <a:off x="1397000" y="1396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161058</xdr:rowOff>
    </xdr:from>
    <xdr:ext cx="762000" cy="259045"/>
    <xdr:sp macro="" textlink="">
      <xdr:nvSpPr>
        <xdr:cNvPr id="227" name="テキスト ボックス 226"/>
        <xdr:cNvSpPr txBox="1"/>
      </xdr:nvSpPr>
      <xdr:spPr>
        <a:xfrm>
          <a:off x="1066800" y="1404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ポイント減少となったが、類似団体と比較すると</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ポイント上回っている。要因としては、職員数</a:t>
          </a:r>
          <a:r>
            <a:rPr kumimoji="1" lang="en-US" altLang="ja-JP" sz="1300">
              <a:latin typeface="ＭＳ Ｐゴシック" panose="020B0600070205080204" pitchFamily="50" charset="-128"/>
              <a:ea typeface="ＭＳ Ｐゴシック" panose="020B0600070205080204" pitchFamily="50" charset="-128"/>
            </a:rPr>
            <a:t>188</a:t>
          </a:r>
          <a:r>
            <a:rPr kumimoji="1" lang="ja-JP" altLang="en-US" sz="1300">
              <a:latin typeface="ＭＳ Ｐゴシック" panose="020B0600070205080204" pitchFamily="50" charset="-128"/>
              <a:ea typeface="ＭＳ Ｐゴシック" panose="020B0600070205080204" pitchFamily="50" charset="-128"/>
            </a:rPr>
            <a:t>人のうち</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歳以上の職員が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％しかおらず、若年者の係長登用が増えていること、また、高卒の初任給が国より高いこと、国にはない給与表の付け足しなどである。平成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月に給与表号級の付け替えを実施したため、令和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年度くらいまでにラスパイレス指数は減少する見込みであるが今後も給与の適正化に努める。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163407</xdr:rowOff>
    </xdr:from>
    <xdr:to>
      <xdr:col>81</xdr:col>
      <xdr:colOff>44450</xdr:colOff>
      <xdr:row>88</xdr:row>
      <xdr:rowOff>40216</xdr:rowOff>
    </xdr:to>
    <xdr:cxnSp macro="">
      <xdr:nvCxnSpPr>
        <xdr:cNvPr id="261" name="直線コネクタ 260"/>
        <xdr:cNvCxnSpPr/>
      </xdr:nvCxnSpPr>
      <xdr:spPr>
        <a:xfrm flipV="1">
          <a:off x="16179800" y="1507955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48261</xdr:rowOff>
    </xdr:to>
    <xdr:cxnSp macro="">
      <xdr:nvCxnSpPr>
        <xdr:cNvPr id="264" name="直線コネクタ 263"/>
        <xdr:cNvCxnSpPr/>
      </xdr:nvCxnSpPr>
      <xdr:spPr>
        <a:xfrm flipV="1">
          <a:off x="15290800" y="15127816"/>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163407</xdr:rowOff>
    </xdr:from>
    <xdr:to>
      <xdr:col>72</xdr:col>
      <xdr:colOff>203200</xdr:colOff>
      <xdr:row>88</xdr:row>
      <xdr:rowOff>48261</xdr:rowOff>
    </xdr:to>
    <xdr:cxnSp macro="">
      <xdr:nvCxnSpPr>
        <xdr:cNvPr id="267" name="直線コネクタ 266"/>
        <xdr:cNvCxnSpPr/>
      </xdr:nvCxnSpPr>
      <xdr:spPr>
        <a:xfrm>
          <a:off x="14401800" y="1507955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87</xdr:row>
      <xdr:rowOff>163407</xdr:rowOff>
    </xdr:to>
    <xdr:cxnSp macro="">
      <xdr:nvCxnSpPr>
        <xdr:cNvPr id="270" name="直線コネクタ 269"/>
        <xdr:cNvCxnSpPr/>
      </xdr:nvCxnSpPr>
      <xdr:spPr>
        <a:xfrm>
          <a:off x="13512800" y="1499108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2" name="テキスト ボックス 271"/>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112607</xdr:rowOff>
    </xdr:from>
    <xdr:to>
      <xdr:col>81</xdr:col>
      <xdr:colOff>95250</xdr:colOff>
      <xdr:row>88</xdr:row>
      <xdr:rowOff>42757</xdr:rowOff>
    </xdr:to>
    <xdr:sp macro="" textlink="">
      <xdr:nvSpPr>
        <xdr:cNvPr id="280" name="楕円 279"/>
        <xdr:cNvSpPr/>
      </xdr:nvSpPr>
      <xdr:spPr>
        <a:xfrm>
          <a:off x="169672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84684</xdr:rowOff>
    </xdr:from>
    <xdr:ext cx="762000" cy="259045"/>
    <xdr:sp macro="" textlink="">
      <xdr:nvSpPr>
        <xdr:cNvPr id="281" name="給与水準   （国との比較）該当値テキスト"/>
        <xdr:cNvSpPr txBox="1"/>
      </xdr:nvSpPr>
      <xdr:spPr>
        <a:xfrm>
          <a:off x="17106900" y="1500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82" name="楕円 281"/>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83" name="テキスト ボックス 282"/>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168911</xdr:rowOff>
    </xdr:from>
    <xdr:to>
      <xdr:col>73</xdr:col>
      <xdr:colOff>44450</xdr:colOff>
      <xdr:row>88</xdr:row>
      <xdr:rowOff>99061</xdr:rowOff>
    </xdr:to>
    <xdr:sp macro="" textlink="">
      <xdr:nvSpPr>
        <xdr:cNvPr id="284" name="楕円 283"/>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83838</xdr:rowOff>
    </xdr:from>
    <xdr:ext cx="762000" cy="259045"/>
    <xdr:sp macro="" textlink="">
      <xdr:nvSpPr>
        <xdr:cNvPr id="285" name="テキスト ボックス 284"/>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112607</xdr:rowOff>
    </xdr:from>
    <xdr:to>
      <xdr:col>68</xdr:col>
      <xdr:colOff>203200</xdr:colOff>
      <xdr:row>88</xdr:row>
      <xdr:rowOff>42757</xdr:rowOff>
    </xdr:to>
    <xdr:sp macro="" textlink="">
      <xdr:nvSpPr>
        <xdr:cNvPr id="286" name="楕円 285"/>
        <xdr:cNvSpPr/>
      </xdr:nvSpPr>
      <xdr:spPr>
        <a:xfrm>
          <a:off x="14351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27534</xdr:rowOff>
    </xdr:from>
    <xdr:ext cx="762000" cy="259045"/>
    <xdr:sp macro="" textlink="">
      <xdr:nvSpPr>
        <xdr:cNvPr id="287" name="テキスト ボックス 286"/>
        <xdr:cNvSpPr txBox="1"/>
      </xdr:nvSpPr>
      <xdr:spPr>
        <a:xfrm>
          <a:off x="14020800" y="151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8" name="楕円 287"/>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9" name="テキスト ボックス 288"/>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人当たりの職員数を類似団体と比較すると</a:t>
          </a:r>
          <a:r>
            <a:rPr kumimoji="1" lang="en-US" altLang="ja-JP" sz="1300">
              <a:latin typeface="ＭＳ Ｐゴシック" panose="020B0600070205080204" pitchFamily="50" charset="-128"/>
              <a:ea typeface="ＭＳ Ｐゴシック" panose="020B0600070205080204" pitchFamily="50" charset="-128"/>
            </a:rPr>
            <a:t>0.94</a:t>
          </a:r>
          <a:r>
            <a:rPr kumimoji="1" lang="ja-JP" altLang="en-US" sz="1300">
              <a:latin typeface="ＭＳ Ｐゴシック" panose="020B0600070205080204" pitchFamily="50" charset="-128"/>
              <a:ea typeface="ＭＳ Ｐゴシック" panose="020B0600070205080204" pitchFamily="50" charset="-128"/>
            </a:rPr>
            <a:t>ポイント高く、全国、福岡県平均よりも上回っている。主な要因は、保育所・学校給食・ごみ処理等を町が直営しているためである。新規採用者の抑制などにより、適切な定員管理に努める。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91561</xdr:rowOff>
    </xdr:from>
    <xdr:to>
      <xdr:col>81</xdr:col>
      <xdr:colOff>44450</xdr:colOff>
      <xdr:row>62</xdr:row>
      <xdr:rowOff>126033</xdr:rowOff>
    </xdr:to>
    <xdr:cxnSp macro="">
      <xdr:nvCxnSpPr>
        <xdr:cNvPr id="326" name="直線コネクタ 325"/>
        <xdr:cNvCxnSpPr/>
      </xdr:nvCxnSpPr>
      <xdr:spPr>
        <a:xfrm>
          <a:off x="16179800" y="1072146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91561</xdr:rowOff>
    </xdr:from>
    <xdr:to>
      <xdr:col>77</xdr:col>
      <xdr:colOff>44450</xdr:colOff>
      <xdr:row>62</xdr:row>
      <xdr:rowOff>104201</xdr:rowOff>
    </xdr:to>
    <xdr:cxnSp macro="">
      <xdr:nvCxnSpPr>
        <xdr:cNvPr id="329" name="直線コネクタ 328"/>
        <xdr:cNvCxnSpPr/>
      </xdr:nvCxnSpPr>
      <xdr:spPr>
        <a:xfrm flipV="1">
          <a:off x="15290800" y="10721461"/>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31" name="テキスト ボックス 330"/>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70878</xdr:rowOff>
    </xdr:from>
    <xdr:to>
      <xdr:col>72</xdr:col>
      <xdr:colOff>203200</xdr:colOff>
      <xdr:row>62</xdr:row>
      <xdr:rowOff>104201</xdr:rowOff>
    </xdr:to>
    <xdr:cxnSp macro="">
      <xdr:nvCxnSpPr>
        <xdr:cNvPr id="332" name="直線コネクタ 331"/>
        <xdr:cNvCxnSpPr/>
      </xdr:nvCxnSpPr>
      <xdr:spPr>
        <a:xfrm>
          <a:off x="14401800" y="10700778"/>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61763</xdr:rowOff>
    </xdr:from>
    <xdr:ext cx="762000" cy="259045"/>
    <xdr:sp macro="" textlink="">
      <xdr:nvSpPr>
        <xdr:cNvPr id="334" name="テキスト ボックス 333"/>
        <xdr:cNvSpPr txBox="1"/>
      </xdr:nvSpPr>
      <xdr:spPr>
        <a:xfrm>
          <a:off x="14909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32959</xdr:rowOff>
    </xdr:from>
    <xdr:to>
      <xdr:col>68</xdr:col>
      <xdr:colOff>152400</xdr:colOff>
      <xdr:row>62</xdr:row>
      <xdr:rowOff>70878</xdr:rowOff>
    </xdr:to>
    <xdr:cxnSp macro="">
      <xdr:nvCxnSpPr>
        <xdr:cNvPr id="335" name="直線コネクタ 334"/>
        <xdr:cNvCxnSpPr/>
      </xdr:nvCxnSpPr>
      <xdr:spPr>
        <a:xfrm>
          <a:off x="13512800" y="10662859"/>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42229</xdr:rowOff>
    </xdr:from>
    <xdr:ext cx="762000" cy="259045"/>
    <xdr:sp macro="" textlink="">
      <xdr:nvSpPr>
        <xdr:cNvPr id="337" name="テキスト ボックス 336"/>
        <xdr:cNvSpPr txBox="1"/>
      </xdr:nvSpPr>
      <xdr:spPr>
        <a:xfrm>
          <a:off x="14020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9" name="テキスト ボックス 338"/>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75233</xdr:rowOff>
    </xdr:from>
    <xdr:to>
      <xdr:col>81</xdr:col>
      <xdr:colOff>95250</xdr:colOff>
      <xdr:row>63</xdr:row>
      <xdr:rowOff>5383</xdr:rowOff>
    </xdr:to>
    <xdr:sp macro="" textlink="">
      <xdr:nvSpPr>
        <xdr:cNvPr id="345" name="楕円 344"/>
        <xdr:cNvSpPr/>
      </xdr:nvSpPr>
      <xdr:spPr>
        <a:xfrm>
          <a:off x="16967200" y="1070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47310</xdr:rowOff>
    </xdr:from>
    <xdr:ext cx="762000" cy="259045"/>
    <xdr:sp macro="" textlink="">
      <xdr:nvSpPr>
        <xdr:cNvPr id="346" name="定員管理の状況該当値テキスト"/>
        <xdr:cNvSpPr txBox="1"/>
      </xdr:nvSpPr>
      <xdr:spPr>
        <a:xfrm>
          <a:off x="17106900" y="1067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40761</xdr:rowOff>
    </xdr:from>
    <xdr:to>
      <xdr:col>77</xdr:col>
      <xdr:colOff>95250</xdr:colOff>
      <xdr:row>62</xdr:row>
      <xdr:rowOff>142361</xdr:rowOff>
    </xdr:to>
    <xdr:sp macro="" textlink="">
      <xdr:nvSpPr>
        <xdr:cNvPr id="347" name="楕円 346"/>
        <xdr:cNvSpPr/>
      </xdr:nvSpPr>
      <xdr:spPr>
        <a:xfrm>
          <a:off x="16129000" y="106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127138</xdr:rowOff>
    </xdr:from>
    <xdr:ext cx="736600" cy="259045"/>
    <xdr:sp macro="" textlink="">
      <xdr:nvSpPr>
        <xdr:cNvPr id="348" name="テキスト ボックス 347"/>
        <xdr:cNvSpPr txBox="1"/>
      </xdr:nvSpPr>
      <xdr:spPr>
        <a:xfrm>
          <a:off x="15798800" y="1075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53401</xdr:rowOff>
    </xdr:from>
    <xdr:to>
      <xdr:col>73</xdr:col>
      <xdr:colOff>44450</xdr:colOff>
      <xdr:row>62</xdr:row>
      <xdr:rowOff>155001</xdr:rowOff>
    </xdr:to>
    <xdr:sp macro="" textlink="">
      <xdr:nvSpPr>
        <xdr:cNvPr id="349" name="楕円 348"/>
        <xdr:cNvSpPr/>
      </xdr:nvSpPr>
      <xdr:spPr>
        <a:xfrm>
          <a:off x="15240000" y="106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139778</xdr:rowOff>
    </xdr:from>
    <xdr:ext cx="762000" cy="259045"/>
    <xdr:sp macro="" textlink="">
      <xdr:nvSpPr>
        <xdr:cNvPr id="350" name="テキスト ボックス 349"/>
        <xdr:cNvSpPr txBox="1"/>
      </xdr:nvSpPr>
      <xdr:spPr>
        <a:xfrm>
          <a:off x="14909800" y="1076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20078</xdr:rowOff>
    </xdr:from>
    <xdr:to>
      <xdr:col>68</xdr:col>
      <xdr:colOff>203200</xdr:colOff>
      <xdr:row>62</xdr:row>
      <xdr:rowOff>121678</xdr:rowOff>
    </xdr:to>
    <xdr:sp macro="" textlink="">
      <xdr:nvSpPr>
        <xdr:cNvPr id="351" name="楕円 350"/>
        <xdr:cNvSpPr/>
      </xdr:nvSpPr>
      <xdr:spPr>
        <a:xfrm>
          <a:off x="14351000" y="106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106455</xdr:rowOff>
    </xdr:from>
    <xdr:ext cx="762000" cy="259045"/>
    <xdr:sp macro="" textlink="">
      <xdr:nvSpPr>
        <xdr:cNvPr id="352" name="テキスト ボックス 351"/>
        <xdr:cNvSpPr txBox="1"/>
      </xdr:nvSpPr>
      <xdr:spPr>
        <a:xfrm>
          <a:off x="14020800" y="1073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153609</xdr:rowOff>
    </xdr:from>
    <xdr:to>
      <xdr:col>64</xdr:col>
      <xdr:colOff>152400</xdr:colOff>
      <xdr:row>62</xdr:row>
      <xdr:rowOff>83759</xdr:rowOff>
    </xdr:to>
    <xdr:sp macro="" textlink="">
      <xdr:nvSpPr>
        <xdr:cNvPr id="353" name="楕円 352"/>
        <xdr:cNvSpPr/>
      </xdr:nvSpPr>
      <xdr:spPr>
        <a:xfrm>
          <a:off x="13462000" y="106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68536</xdr:rowOff>
    </xdr:from>
    <xdr:ext cx="762000" cy="259045"/>
    <xdr:sp macro="" textlink="">
      <xdr:nvSpPr>
        <xdr:cNvPr id="354" name="テキスト ボックス 353"/>
        <xdr:cNvSpPr txBox="1"/>
      </xdr:nvSpPr>
      <xdr:spPr>
        <a:xfrm>
          <a:off x="13131800" y="1069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前年度に比べて公債費は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百万円減少、公営住宅使用料は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百万円増加しているが、標準財政規模が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百万円減少したことにより、実質公債比率は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庁舎や老朽化した公共施設の建替えがあるため、地方債残高が増加し今後の実質公債比率の上昇は避けられない。繰上償還の実施や事業の見直しによる地方債発行の抑制等により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85852</xdr:rowOff>
    </xdr:to>
    <xdr:cxnSp macro="">
      <xdr:nvCxnSpPr>
        <xdr:cNvPr id="385" name="直線コネクタ 384"/>
        <xdr:cNvCxnSpPr/>
      </xdr:nvCxnSpPr>
      <xdr:spPr>
        <a:xfrm>
          <a:off x="16179800" y="711047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105156</xdr:rowOff>
    </xdr:to>
    <xdr:cxnSp macro="">
      <xdr:nvCxnSpPr>
        <xdr:cNvPr id="388" name="直線コネクタ 387"/>
        <xdr:cNvCxnSpPr/>
      </xdr:nvCxnSpPr>
      <xdr:spPr>
        <a:xfrm flipV="1">
          <a:off x="15290800" y="711047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105156</xdr:rowOff>
    </xdr:from>
    <xdr:to>
      <xdr:col>72</xdr:col>
      <xdr:colOff>203200</xdr:colOff>
      <xdr:row>41</xdr:row>
      <xdr:rowOff>143764</xdr:rowOff>
    </xdr:to>
    <xdr:cxnSp macro="">
      <xdr:nvCxnSpPr>
        <xdr:cNvPr id="391" name="直線コネクタ 390"/>
        <xdr:cNvCxnSpPr/>
      </xdr:nvCxnSpPr>
      <xdr:spPr>
        <a:xfrm flipV="1">
          <a:off x="14401800" y="713460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143764</xdr:rowOff>
    </xdr:from>
    <xdr:to>
      <xdr:col>68</xdr:col>
      <xdr:colOff>152400</xdr:colOff>
      <xdr:row>42</xdr:row>
      <xdr:rowOff>39878</xdr:rowOff>
    </xdr:to>
    <xdr:cxnSp macro="">
      <xdr:nvCxnSpPr>
        <xdr:cNvPr id="394" name="直線コネクタ 393"/>
        <xdr:cNvCxnSpPr/>
      </xdr:nvCxnSpPr>
      <xdr:spPr>
        <a:xfrm flipV="1">
          <a:off x="13512800" y="717321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6" name="テキスト ボックス 395"/>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404" name="楕円 403"/>
        <xdr:cNvSpPr/>
      </xdr:nvSpPr>
      <xdr:spPr>
        <a:xfrm>
          <a:off x="169672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51579</xdr:rowOff>
    </xdr:from>
    <xdr:ext cx="762000" cy="259045"/>
    <xdr:sp macro="" textlink="">
      <xdr:nvSpPr>
        <xdr:cNvPr id="405" name="公債費負担の状況該当値テキスト"/>
        <xdr:cNvSpPr txBox="1"/>
      </xdr:nvSpPr>
      <xdr:spPr>
        <a:xfrm>
          <a:off x="17106900" y="690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406" name="楕円 405"/>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407" name="テキスト ボックス 406"/>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54356</xdr:rowOff>
    </xdr:from>
    <xdr:to>
      <xdr:col>73</xdr:col>
      <xdr:colOff>44450</xdr:colOff>
      <xdr:row>41</xdr:row>
      <xdr:rowOff>155956</xdr:rowOff>
    </xdr:to>
    <xdr:sp macro="" textlink="">
      <xdr:nvSpPr>
        <xdr:cNvPr id="408" name="楕円 407"/>
        <xdr:cNvSpPr/>
      </xdr:nvSpPr>
      <xdr:spPr>
        <a:xfrm>
          <a:off x="15240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166133</xdr:rowOff>
    </xdr:from>
    <xdr:ext cx="762000" cy="259045"/>
    <xdr:sp macro="" textlink="">
      <xdr:nvSpPr>
        <xdr:cNvPr id="409" name="テキスト ボックス 408"/>
        <xdr:cNvSpPr txBox="1"/>
      </xdr:nvSpPr>
      <xdr:spPr>
        <a:xfrm>
          <a:off x="14909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92964</xdr:rowOff>
    </xdr:from>
    <xdr:to>
      <xdr:col>68</xdr:col>
      <xdr:colOff>203200</xdr:colOff>
      <xdr:row>42</xdr:row>
      <xdr:rowOff>23114</xdr:rowOff>
    </xdr:to>
    <xdr:sp macro="" textlink="">
      <xdr:nvSpPr>
        <xdr:cNvPr id="410" name="楕円 409"/>
        <xdr:cNvSpPr/>
      </xdr:nvSpPr>
      <xdr:spPr>
        <a:xfrm>
          <a:off x="14351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33291</xdr:rowOff>
    </xdr:from>
    <xdr:ext cx="762000" cy="259045"/>
    <xdr:sp macro="" textlink="">
      <xdr:nvSpPr>
        <xdr:cNvPr id="411" name="テキスト ボックス 410"/>
        <xdr:cNvSpPr txBox="1"/>
      </xdr:nvSpPr>
      <xdr:spPr>
        <a:xfrm>
          <a:off x="14020800" y="68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160528</xdr:rowOff>
    </xdr:from>
    <xdr:to>
      <xdr:col>64</xdr:col>
      <xdr:colOff>152400</xdr:colOff>
      <xdr:row>42</xdr:row>
      <xdr:rowOff>90678</xdr:rowOff>
    </xdr:to>
    <xdr:sp macro="" textlink="">
      <xdr:nvSpPr>
        <xdr:cNvPr id="412" name="楕円 411"/>
        <xdr:cNvSpPr/>
      </xdr:nvSpPr>
      <xdr:spPr>
        <a:xfrm>
          <a:off x="13462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100855</xdr:rowOff>
    </xdr:from>
    <xdr:ext cx="762000" cy="259045"/>
    <xdr:sp macro="" textlink="">
      <xdr:nvSpPr>
        <xdr:cNvPr id="413" name="テキスト ボックス 412"/>
        <xdr:cNvSpPr txBox="1"/>
      </xdr:nvSpPr>
      <xdr:spPr>
        <a:xfrm>
          <a:off x="13131800" y="695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地方債残高が</a:t>
          </a:r>
          <a:r>
            <a:rPr kumimoji="1" lang="en-US" altLang="ja-JP" sz="1300">
              <a:latin typeface="ＭＳ Ｐゴシック" panose="020B0600070205080204" pitchFamily="50" charset="-128"/>
              <a:ea typeface="ＭＳ Ｐゴシック" panose="020B0600070205080204" pitchFamily="50" charset="-128"/>
            </a:rPr>
            <a:t>300</a:t>
          </a:r>
          <a:r>
            <a:rPr kumimoji="1" lang="ja-JP" altLang="en-US" sz="1300">
              <a:latin typeface="ＭＳ Ｐゴシック" panose="020B0600070205080204" pitchFamily="50" charset="-128"/>
              <a:ea typeface="ＭＳ Ｐゴシック" panose="020B0600070205080204" pitchFamily="50" charset="-128"/>
            </a:rPr>
            <a:t>百万円減少したこと等により、将来負担額が</a:t>
          </a:r>
          <a:r>
            <a:rPr kumimoji="1" lang="en-US" altLang="ja-JP" sz="1300">
              <a:latin typeface="ＭＳ Ｐゴシック" panose="020B0600070205080204" pitchFamily="50" charset="-128"/>
              <a:ea typeface="ＭＳ Ｐゴシック" panose="020B0600070205080204" pitchFamily="50" charset="-128"/>
            </a:rPr>
            <a:t>5,600</a:t>
          </a:r>
          <a:r>
            <a:rPr kumimoji="1" lang="ja-JP" altLang="en-US" sz="1300">
              <a:latin typeface="ＭＳ Ｐゴシック" panose="020B0600070205080204" pitchFamily="50" charset="-128"/>
              <a:ea typeface="ＭＳ Ｐゴシック" panose="020B0600070205080204" pitchFamily="50" charset="-128"/>
            </a:rPr>
            <a:t>百万円減少した。また、過疎債及び合併特例債の残高が増加し交付税算定見込額が</a:t>
          </a:r>
          <a:r>
            <a:rPr kumimoji="1" lang="en-US" altLang="ja-JP" sz="1300">
              <a:latin typeface="ＭＳ Ｐゴシック" panose="020B0600070205080204" pitchFamily="50" charset="-128"/>
              <a:ea typeface="ＭＳ Ｐゴシック" panose="020B0600070205080204" pitchFamily="50" charset="-128"/>
            </a:rPr>
            <a:t>12,800</a:t>
          </a:r>
          <a:r>
            <a:rPr kumimoji="1" lang="ja-JP" altLang="en-US" sz="1300">
              <a:latin typeface="ＭＳ Ｐゴシック" panose="020B0600070205080204" pitchFamily="50" charset="-128"/>
              <a:ea typeface="ＭＳ Ｐゴシック" panose="020B0600070205080204" pitchFamily="50" charset="-128"/>
            </a:rPr>
            <a:t>百万円増加したこと、公共施設整備基金の増などにより充当可能基金が</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百万円増加し、充当可能財源が</a:t>
          </a:r>
          <a:r>
            <a:rPr kumimoji="1" lang="en-US" altLang="ja-JP" sz="1300">
              <a:latin typeface="ＭＳ Ｐゴシック" panose="020B0600070205080204" pitchFamily="50" charset="-128"/>
              <a:ea typeface="ＭＳ Ｐゴシック" panose="020B0600070205080204" pitchFamily="50" charset="-128"/>
            </a:rPr>
            <a:t>13,400</a:t>
          </a:r>
          <a:r>
            <a:rPr kumimoji="1" lang="ja-JP" altLang="en-US" sz="1300">
              <a:latin typeface="ＭＳ Ｐゴシック" panose="020B0600070205080204" pitchFamily="50" charset="-128"/>
              <a:ea typeface="ＭＳ Ｐゴシック" panose="020B0600070205080204" pitchFamily="50" charset="-128"/>
            </a:rPr>
            <a:t>百万円増加したことが要因となり、前年度に比べて</a:t>
          </a:r>
          <a:r>
            <a:rPr kumimoji="1" lang="en-US" altLang="ja-JP" sz="1300">
              <a:latin typeface="ＭＳ Ｐゴシック" panose="020B0600070205080204" pitchFamily="50" charset="-128"/>
              <a:ea typeface="ＭＳ Ｐゴシック" panose="020B0600070205080204" pitchFamily="50" charset="-128"/>
            </a:rPr>
            <a:t>38.7</a:t>
          </a:r>
          <a:r>
            <a:rPr kumimoji="1" lang="ja-JP" altLang="en-US" sz="1300">
              <a:latin typeface="ＭＳ Ｐゴシック" panose="020B0600070205080204" pitchFamily="50" charset="-128"/>
              <a:ea typeface="ＭＳ Ｐゴシック" panose="020B0600070205080204" pitchFamily="50" charset="-128"/>
            </a:rPr>
            <a:t>ポイント減少した。今後は庁舎や老朽化した公共施設の建替えがあるため、地方債残高が増加する。地方債残高の抑制に取組む必要がある。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27508</xdr:rowOff>
    </xdr:from>
    <xdr:to>
      <xdr:col>81</xdr:col>
      <xdr:colOff>44450</xdr:colOff>
      <xdr:row>16</xdr:row>
      <xdr:rowOff>42824</xdr:rowOff>
    </xdr:to>
    <xdr:cxnSp macro="">
      <xdr:nvCxnSpPr>
        <xdr:cNvPr id="445" name="直線コネクタ 444"/>
        <xdr:cNvCxnSpPr/>
      </xdr:nvCxnSpPr>
      <xdr:spPr>
        <a:xfrm flipV="1">
          <a:off x="16179800" y="2599258"/>
          <a:ext cx="838200" cy="18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12903</xdr:rowOff>
    </xdr:from>
    <xdr:to>
      <xdr:col>77</xdr:col>
      <xdr:colOff>44450</xdr:colOff>
      <xdr:row>16</xdr:row>
      <xdr:rowOff>42824</xdr:rowOff>
    </xdr:to>
    <xdr:cxnSp macro="">
      <xdr:nvCxnSpPr>
        <xdr:cNvPr id="448" name="直線コネクタ 447"/>
        <xdr:cNvCxnSpPr/>
      </xdr:nvCxnSpPr>
      <xdr:spPr>
        <a:xfrm>
          <a:off x="15290800" y="2756103"/>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0" name="テキスト ボックス 449"/>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118237</xdr:rowOff>
    </xdr:from>
    <xdr:to>
      <xdr:col>72</xdr:col>
      <xdr:colOff>203200</xdr:colOff>
      <xdr:row>16</xdr:row>
      <xdr:rowOff>12903</xdr:rowOff>
    </xdr:to>
    <xdr:cxnSp macro="">
      <xdr:nvCxnSpPr>
        <xdr:cNvPr id="451" name="直線コネクタ 450"/>
        <xdr:cNvCxnSpPr/>
      </xdr:nvCxnSpPr>
      <xdr:spPr>
        <a:xfrm>
          <a:off x="14401800" y="2689987"/>
          <a:ext cx="889000" cy="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3" name="テキスト ボックス 452"/>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118237</xdr:rowOff>
    </xdr:from>
    <xdr:to>
      <xdr:col>68</xdr:col>
      <xdr:colOff>152400</xdr:colOff>
      <xdr:row>15</xdr:row>
      <xdr:rowOff>127889</xdr:rowOff>
    </xdr:to>
    <xdr:cxnSp macro="">
      <xdr:nvCxnSpPr>
        <xdr:cNvPr id="454" name="直線コネクタ 453"/>
        <xdr:cNvCxnSpPr/>
      </xdr:nvCxnSpPr>
      <xdr:spPr>
        <a:xfrm flipV="1">
          <a:off x="13512800" y="268998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xdr:rowOff>
    </xdr:from>
    <xdr:to>
      <xdr:col>68</xdr:col>
      <xdr:colOff>203200</xdr:colOff>
      <xdr:row>15</xdr:row>
      <xdr:rowOff>106299</xdr:rowOff>
    </xdr:to>
    <xdr:sp macro="" textlink="">
      <xdr:nvSpPr>
        <xdr:cNvPr id="455" name="フローチャート: 判断 454"/>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6" name="テキスト ボックス 455"/>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8" name="テキスト ボックス 457"/>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148158</xdr:rowOff>
    </xdr:from>
    <xdr:to>
      <xdr:col>81</xdr:col>
      <xdr:colOff>95250</xdr:colOff>
      <xdr:row>15</xdr:row>
      <xdr:rowOff>78308</xdr:rowOff>
    </xdr:to>
    <xdr:sp macro="" textlink="">
      <xdr:nvSpPr>
        <xdr:cNvPr id="464" name="楕円 463"/>
        <xdr:cNvSpPr/>
      </xdr:nvSpPr>
      <xdr:spPr>
        <a:xfrm>
          <a:off x="16967200" y="254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120235</xdr:rowOff>
    </xdr:from>
    <xdr:ext cx="762000" cy="259045"/>
    <xdr:sp macro="" textlink="">
      <xdr:nvSpPr>
        <xdr:cNvPr id="465" name="将来負担の状況該当値テキスト"/>
        <xdr:cNvSpPr txBox="1"/>
      </xdr:nvSpPr>
      <xdr:spPr>
        <a:xfrm>
          <a:off x="17106900" y="252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163474</xdr:rowOff>
    </xdr:from>
    <xdr:to>
      <xdr:col>77</xdr:col>
      <xdr:colOff>95250</xdr:colOff>
      <xdr:row>16</xdr:row>
      <xdr:rowOff>93624</xdr:rowOff>
    </xdr:to>
    <xdr:sp macro="" textlink="">
      <xdr:nvSpPr>
        <xdr:cNvPr id="466" name="楕円 465"/>
        <xdr:cNvSpPr/>
      </xdr:nvSpPr>
      <xdr:spPr>
        <a:xfrm>
          <a:off x="16129000" y="273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78401</xdr:rowOff>
    </xdr:from>
    <xdr:ext cx="736600" cy="259045"/>
    <xdr:sp macro="" textlink="">
      <xdr:nvSpPr>
        <xdr:cNvPr id="467" name="テキスト ボックス 466"/>
        <xdr:cNvSpPr txBox="1"/>
      </xdr:nvSpPr>
      <xdr:spPr>
        <a:xfrm>
          <a:off x="15798800" y="2821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133553</xdr:rowOff>
    </xdr:from>
    <xdr:to>
      <xdr:col>73</xdr:col>
      <xdr:colOff>44450</xdr:colOff>
      <xdr:row>16</xdr:row>
      <xdr:rowOff>63703</xdr:rowOff>
    </xdr:to>
    <xdr:sp macro="" textlink="">
      <xdr:nvSpPr>
        <xdr:cNvPr id="468" name="楕円 467"/>
        <xdr:cNvSpPr/>
      </xdr:nvSpPr>
      <xdr:spPr>
        <a:xfrm>
          <a:off x="15240000" y="27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48480</xdr:rowOff>
    </xdr:from>
    <xdr:ext cx="762000" cy="259045"/>
    <xdr:sp macro="" textlink="">
      <xdr:nvSpPr>
        <xdr:cNvPr id="469" name="テキスト ボックス 468"/>
        <xdr:cNvSpPr txBox="1"/>
      </xdr:nvSpPr>
      <xdr:spPr>
        <a:xfrm>
          <a:off x="14909800" y="279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67437</xdr:rowOff>
    </xdr:from>
    <xdr:to>
      <xdr:col>68</xdr:col>
      <xdr:colOff>203200</xdr:colOff>
      <xdr:row>15</xdr:row>
      <xdr:rowOff>169037</xdr:rowOff>
    </xdr:to>
    <xdr:sp macro="" textlink="">
      <xdr:nvSpPr>
        <xdr:cNvPr id="470" name="楕円 469"/>
        <xdr:cNvSpPr/>
      </xdr:nvSpPr>
      <xdr:spPr>
        <a:xfrm>
          <a:off x="14351000" y="263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153814</xdr:rowOff>
    </xdr:from>
    <xdr:ext cx="762000" cy="259045"/>
    <xdr:sp macro="" textlink="">
      <xdr:nvSpPr>
        <xdr:cNvPr id="471" name="テキスト ボックス 470"/>
        <xdr:cNvSpPr txBox="1"/>
      </xdr:nvSpPr>
      <xdr:spPr>
        <a:xfrm>
          <a:off x="14020800" y="272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77089</xdr:rowOff>
    </xdr:from>
    <xdr:to>
      <xdr:col>64</xdr:col>
      <xdr:colOff>152400</xdr:colOff>
      <xdr:row>16</xdr:row>
      <xdr:rowOff>7239</xdr:rowOff>
    </xdr:to>
    <xdr:sp macro="" textlink="">
      <xdr:nvSpPr>
        <xdr:cNvPr id="472" name="楕円 471"/>
        <xdr:cNvSpPr/>
      </xdr:nvSpPr>
      <xdr:spPr>
        <a:xfrm>
          <a:off x="13462000" y="264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163466</xdr:rowOff>
    </xdr:from>
    <xdr:ext cx="762000" cy="259045"/>
    <xdr:sp macro="" textlink="">
      <xdr:nvSpPr>
        <xdr:cNvPr id="473" name="テキスト ボックス 472"/>
        <xdr:cNvSpPr txBox="1"/>
      </xdr:nvSpPr>
      <xdr:spPr>
        <a:xfrm>
          <a:off x="13131800" y="273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18,497
18,260
119.61
11,181,976
10,038,211
977,586
5,675,369
10,130,592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年度からの大型建設事業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保育園、中学校、液肥製造施設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が終了したことにより、事業費支弁が減少したためである。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90424</xdr:rowOff>
    </xdr:from>
    <xdr:to>
      <xdr:col>24</xdr:col>
      <xdr:colOff>25400</xdr:colOff>
      <xdr:row>36</xdr:row>
      <xdr:rowOff>149860</xdr:rowOff>
    </xdr:to>
    <xdr:cxnSp macro="">
      <xdr:nvCxnSpPr>
        <xdr:cNvPr id="64" name="直線コネクタ 63"/>
        <xdr:cNvCxnSpPr/>
      </xdr:nvCxnSpPr>
      <xdr:spPr>
        <a:xfrm>
          <a:off x="3987800" y="626262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36</xdr:row>
      <xdr:rowOff>104140</xdr:rowOff>
    </xdr:to>
    <xdr:cxnSp macro="">
      <xdr:nvCxnSpPr>
        <xdr:cNvPr id="67" name="直線コネクタ 66"/>
        <xdr:cNvCxnSpPr/>
      </xdr:nvCxnSpPr>
      <xdr:spPr>
        <a:xfrm flipV="1">
          <a:off x="3098800" y="6262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36</xdr:row>
      <xdr:rowOff>104140</xdr:rowOff>
    </xdr:to>
    <xdr:cxnSp macro="">
      <xdr:nvCxnSpPr>
        <xdr:cNvPr id="70" name="直線コネクタ 69"/>
        <xdr:cNvCxnSpPr/>
      </xdr:nvCxnSpPr>
      <xdr:spPr>
        <a:xfrm>
          <a:off x="2209800" y="6262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90424</xdr:rowOff>
    </xdr:from>
    <xdr:to>
      <xdr:col>11</xdr:col>
      <xdr:colOff>9525</xdr:colOff>
      <xdr:row>37</xdr:row>
      <xdr:rowOff>5842</xdr:rowOff>
    </xdr:to>
    <xdr:cxnSp macro="">
      <xdr:nvCxnSpPr>
        <xdr:cNvPr id="73" name="直線コネクタ 72"/>
        <xdr:cNvCxnSpPr/>
      </xdr:nvCxnSpPr>
      <xdr:spPr>
        <a:xfrm flipV="1">
          <a:off x="1320800" y="62626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39624</xdr:rowOff>
    </xdr:from>
    <xdr:to>
      <xdr:col>20</xdr:col>
      <xdr:colOff>38100</xdr:colOff>
      <xdr:row>36</xdr:row>
      <xdr:rowOff>141224</xdr:rowOff>
    </xdr:to>
    <xdr:sp macro="" textlink="">
      <xdr:nvSpPr>
        <xdr:cNvPr id="85" name="楕円 84"/>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151401</xdr:rowOff>
    </xdr:from>
    <xdr:ext cx="736600" cy="259045"/>
    <xdr:sp macro="" textlink="">
      <xdr:nvSpPr>
        <xdr:cNvPr id="86" name="テキスト ボックス 85"/>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88" name="テキスト ボックス 87"/>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39624</xdr:rowOff>
    </xdr:from>
    <xdr:to>
      <xdr:col>11</xdr:col>
      <xdr:colOff>60325</xdr:colOff>
      <xdr:row>36</xdr:row>
      <xdr:rowOff>141224</xdr:rowOff>
    </xdr:to>
    <xdr:sp macro="" textlink="">
      <xdr:nvSpPr>
        <xdr:cNvPr id="89" name="楕円 88"/>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151401</xdr:rowOff>
    </xdr:from>
    <xdr:ext cx="762000" cy="259045"/>
    <xdr:sp macro="" textlink="">
      <xdr:nvSpPr>
        <xdr:cNvPr id="90" name="テキスト ボックス 89"/>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ポイント増加し、類似団体より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上回っており、増加傾向にある。大型建設事業による物件費の増加と、合併により保有する施設数が多く維持管理費が抑制できていないことが増加の要因となっている。重複施設の統合や縮小を進めるとともに、事務事業の見直しを図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165100</xdr:rowOff>
    </xdr:from>
    <xdr:to>
      <xdr:col>82</xdr:col>
      <xdr:colOff>107950</xdr:colOff>
      <xdr:row>19</xdr:row>
      <xdr:rowOff>69850</xdr:rowOff>
    </xdr:to>
    <xdr:cxnSp macro="">
      <xdr:nvCxnSpPr>
        <xdr:cNvPr id="125" name="直線コネクタ 124"/>
        <xdr:cNvCxnSpPr/>
      </xdr:nvCxnSpPr>
      <xdr:spPr>
        <a:xfrm>
          <a:off x="15671800" y="3251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165100</xdr:rowOff>
    </xdr:to>
    <xdr:cxnSp macro="">
      <xdr:nvCxnSpPr>
        <xdr:cNvPr id="128" name="直線コネクタ 127"/>
        <xdr:cNvCxnSpPr/>
      </xdr:nvCxnSpPr>
      <xdr:spPr>
        <a:xfrm>
          <a:off x="14782800" y="3136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50800</xdr:rowOff>
    </xdr:to>
    <xdr:cxnSp macro="">
      <xdr:nvCxnSpPr>
        <xdr:cNvPr id="131" name="直線コネクタ 130"/>
        <xdr:cNvCxnSpPr/>
      </xdr:nvCxnSpPr>
      <xdr:spPr>
        <a:xfrm>
          <a:off x="13893800" y="313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96520</xdr:rowOff>
    </xdr:to>
    <xdr:cxnSp macro="">
      <xdr:nvCxnSpPr>
        <xdr:cNvPr id="134" name="直線コネクタ 133"/>
        <xdr:cNvCxnSpPr/>
      </xdr:nvCxnSpPr>
      <xdr:spPr>
        <a:xfrm flipV="1">
          <a:off x="13004800" y="3136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4" name="楕円 143"/>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5" name="物件費該当値テキスト"/>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114300</xdr:rowOff>
    </xdr:from>
    <xdr:to>
      <xdr:col>78</xdr:col>
      <xdr:colOff>120650</xdr:colOff>
      <xdr:row>19</xdr:row>
      <xdr:rowOff>44450</xdr:rowOff>
    </xdr:to>
    <xdr:sp macro="" textlink="">
      <xdr:nvSpPr>
        <xdr:cNvPr id="146" name="楕円 145"/>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47" name="テキスト ボックス 146"/>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48" name="楕円 147"/>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49" name="テキスト ボックス 148"/>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0" name="楕円 149"/>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1" name="テキスト ボックス 150"/>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45720</xdr:rowOff>
    </xdr:from>
    <xdr:to>
      <xdr:col>65</xdr:col>
      <xdr:colOff>53975</xdr:colOff>
      <xdr:row>18</xdr:row>
      <xdr:rowOff>147320</xdr:rowOff>
    </xdr:to>
    <xdr:sp macro="" textlink="">
      <xdr:nvSpPr>
        <xdr:cNvPr id="152" name="楕円 151"/>
        <xdr:cNvSpPr/>
      </xdr:nvSpPr>
      <xdr:spPr>
        <a:xfrm>
          <a:off x="12954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132097</xdr:rowOff>
    </xdr:from>
    <xdr:ext cx="762000" cy="259045"/>
    <xdr:sp macro="" textlink="">
      <xdr:nvSpPr>
        <xdr:cNvPr id="153" name="テキスト ボックス 152"/>
        <xdr:cNvSpPr txBox="1"/>
      </xdr:nvSpPr>
      <xdr:spPr>
        <a:xfrm>
          <a:off x="12623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ポイント上回り、かつ上昇傾向にある。主な要因としては障害者自立支援事業費の増加（対象者の増）、医療費助成を中学生から高校生まで拡充したことによる医療費の増加によるものである。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69850</xdr:rowOff>
    </xdr:to>
    <xdr:cxnSp macro="">
      <xdr:nvCxnSpPr>
        <xdr:cNvPr id="186" name="直線コネクタ 185"/>
        <xdr:cNvCxnSpPr/>
      </xdr:nvCxnSpPr>
      <xdr:spPr>
        <a:xfrm>
          <a:off x="3987800" y="9804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114300</xdr:rowOff>
    </xdr:from>
    <xdr:to>
      <xdr:col>19</xdr:col>
      <xdr:colOff>187325</xdr:colOff>
      <xdr:row>57</xdr:row>
      <xdr:rowOff>31750</xdr:rowOff>
    </xdr:to>
    <xdr:cxnSp macro="">
      <xdr:nvCxnSpPr>
        <xdr:cNvPr id="189" name="直線コネクタ 188"/>
        <xdr:cNvCxnSpPr/>
      </xdr:nvCxnSpPr>
      <xdr:spPr>
        <a:xfrm>
          <a:off x="3098800" y="9715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56</xdr:row>
      <xdr:rowOff>114300</xdr:rowOff>
    </xdr:to>
    <xdr:cxnSp macro="">
      <xdr:nvCxnSpPr>
        <xdr:cNvPr id="192" name="直線コネクタ 191"/>
        <xdr:cNvCxnSpPr/>
      </xdr:nvCxnSpPr>
      <xdr:spPr>
        <a:xfrm>
          <a:off x="2209800" y="970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56</xdr:row>
      <xdr:rowOff>114300</xdr:rowOff>
    </xdr:to>
    <xdr:cxnSp macro="">
      <xdr:nvCxnSpPr>
        <xdr:cNvPr id="195" name="直線コネクタ 194"/>
        <xdr:cNvCxnSpPr/>
      </xdr:nvCxnSpPr>
      <xdr:spPr>
        <a:xfrm flipV="1">
          <a:off x="1320800" y="970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5" name="楕円 204"/>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6"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7" name="楕円 206"/>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08" name="テキスト ボックス 207"/>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63500</xdr:rowOff>
    </xdr:from>
    <xdr:to>
      <xdr:col>15</xdr:col>
      <xdr:colOff>149225</xdr:colOff>
      <xdr:row>56</xdr:row>
      <xdr:rowOff>165100</xdr:rowOff>
    </xdr:to>
    <xdr:sp macro="" textlink="">
      <xdr:nvSpPr>
        <xdr:cNvPr id="209" name="楕円 208"/>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149877</xdr:rowOff>
    </xdr:from>
    <xdr:ext cx="762000" cy="259045"/>
    <xdr:sp macro="" textlink="">
      <xdr:nvSpPr>
        <xdr:cNvPr id="210" name="テキスト ボックス 209"/>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11" name="楕円 210"/>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137177</xdr:rowOff>
    </xdr:from>
    <xdr:ext cx="762000" cy="259045"/>
    <xdr:sp macro="" textlink="">
      <xdr:nvSpPr>
        <xdr:cNvPr id="212" name="テキスト ボックス 211"/>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13" name="楕円 212"/>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214" name="テキスト ボックス 213"/>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繰出金決算額は前年度より</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百万円減少したが、</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ポイント増加している。前年度は、国民健康保険特別会計赤字補填のための臨時的な繰出があり、繰出金の経常経費充当一般財源等は、今年度より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百万円少ない。今年度は一般財源が減少したことが前年度より増加した主な要因である。今後も国民健康保険料の適正化を図るなどにり、税収を主な財源とする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163576</xdr:rowOff>
    </xdr:from>
    <xdr:to>
      <xdr:col>82</xdr:col>
      <xdr:colOff>107950</xdr:colOff>
      <xdr:row>57</xdr:row>
      <xdr:rowOff>33274</xdr:rowOff>
    </xdr:to>
    <xdr:cxnSp macro="">
      <xdr:nvCxnSpPr>
        <xdr:cNvPr id="244" name="直線コネクタ 243"/>
        <xdr:cNvCxnSpPr/>
      </xdr:nvCxnSpPr>
      <xdr:spPr>
        <a:xfrm>
          <a:off x="15671800" y="97647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163576</xdr:rowOff>
    </xdr:from>
    <xdr:to>
      <xdr:col>78</xdr:col>
      <xdr:colOff>69850</xdr:colOff>
      <xdr:row>57</xdr:row>
      <xdr:rowOff>28702</xdr:rowOff>
    </xdr:to>
    <xdr:cxnSp macro="">
      <xdr:nvCxnSpPr>
        <xdr:cNvPr id="247" name="直線コネクタ 246"/>
        <xdr:cNvCxnSpPr/>
      </xdr:nvCxnSpPr>
      <xdr:spPr>
        <a:xfrm flipV="1">
          <a:off x="14782800" y="9764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28702</xdr:rowOff>
    </xdr:from>
    <xdr:to>
      <xdr:col>73</xdr:col>
      <xdr:colOff>180975</xdr:colOff>
      <xdr:row>57</xdr:row>
      <xdr:rowOff>92710</xdr:rowOff>
    </xdr:to>
    <xdr:cxnSp macro="">
      <xdr:nvCxnSpPr>
        <xdr:cNvPr id="250" name="直線コネクタ 249"/>
        <xdr:cNvCxnSpPr/>
      </xdr:nvCxnSpPr>
      <xdr:spPr>
        <a:xfrm flipV="1">
          <a:off x="13893800" y="98013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33274</xdr:rowOff>
    </xdr:from>
    <xdr:to>
      <xdr:col>69</xdr:col>
      <xdr:colOff>92075</xdr:colOff>
      <xdr:row>57</xdr:row>
      <xdr:rowOff>92710</xdr:rowOff>
    </xdr:to>
    <xdr:cxnSp macro="">
      <xdr:nvCxnSpPr>
        <xdr:cNvPr id="253" name="直線コネクタ 252"/>
        <xdr:cNvCxnSpPr/>
      </xdr:nvCxnSpPr>
      <xdr:spPr>
        <a:xfrm>
          <a:off x="13004800" y="98059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98823</xdr:rowOff>
    </xdr:from>
    <xdr:ext cx="762000" cy="259045"/>
    <xdr:sp macro="" textlink="">
      <xdr:nvSpPr>
        <xdr:cNvPr id="255" name="テキスト ボックス 254"/>
        <xdr:cNvSpPr txBox="1"/>
      </xdr:nvSpPr>
      <xdr:spPr>
        <a:xfrm>
          <a:off x="13512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63" name="楕円 262"/>
        <xdr:cNvSpPr/>
      </xdr:nvSpPr>
      <xdr:spPr>
        <a:xfrm>
          <a:off x="164592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170451</xdr:rowOff>
    </xdr:from>
    <xdr:ext cx="762000" cy="259045"/>
    <xdr:sp macro="" textlink="">
      <xdr:nvSpPr>
        <xdr:cNvPr id="264" name="その他該当値テキスト"/>
        <xdr:cNvSpPr txBox="1"/>
      </xdr:nvSpPr>
      <xdr:spPr>
        <a:xfrm>
          <a:off x="16598900" y="960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112776</xdr:rowOff>
    </xdr:from>
    <xdr:to>
      <xdr:col>78</xdr:col>
      <xdr:colOff>120650</xdr:colOff>
      <xdr:row>57</xdr:row>
      <xdr:rowOff>42926</xdr:rowOff>
    </xdr:to>
    <xdr:sp macro="" textlink="">
      <xdr:nvSpPr>
        <xdr:cNvPr id="265" name="楕円 264"/>
        <xdr:cNvSpPr/>
      </xdr:nvSpPr>
      <xdr:spPr>
        <a:xfrm>
          <a:off x="15621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53103</xdr:rowOff>
    </xdr:from>
    <xdr:ext cx="736600" cy="259045"/>
    <xdr:sp macro="" textlink="">
      <xdr:nvSpPr>
        <xdr:cNvPr id="266" name="テキスト ボックス 265"/>
        <xdr:cNvSpPr txBox="1"/>
      </xdr:nvSpPr>
      <xdr:spPr>
        <a:xfrm>
          <a:off x="15290800" y="9482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149352</xdr:rowOff>
    </xdr:from>
    <xdr:to>
      <xdr:col>74</xdr:col>
      <xdr:colOff>31750</xdr:colOff>
      <xdr:row>57</xdr:row>
      <xdr:rowOff>79502</xdr:rowOff>
    </xdr:to>
    <xdr:sp macro="" textlink="">
      <xdr:nvSpPr>
        <xdr:cNvPr id="267" name="楕円 266"/>
        <xdr:cNvSpPr/>
      </xdr:nvSpPr>
      <xdr:spPr>
        <a:xfrm>
          <a:off x="14732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89679</xdr:rowOff>
    </xdr:from>
    <xdr:ext cx="762000" cy="259045"/>
    <xdr:sp macro="" textlink="">
      <xdr:nvSpPr>
        <xdr:cNvPr id="268" name="テキスト ボックス 267"/>
        <xdr:cNvSpPr txBox="1"/>
      </xdr:nvSpPr>
      <xdr:spPr>
        <a:xfrm>
          <a:off x="14401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69" name="楕円 268"/>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70" name="テキスト ボックス 269"/>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71" name="楕円 270"/>
        <xdr:cNvSpPr/>
      </xdr:nvSpPr>
      <xdr:spPr>
        <a:xfrm>
          <a:off x="12954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72" name="テキスト ボックス 271"/>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ポイント増加したが、類似団体とほぼ同じ数値になっている。県平均と比較すると</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ポイント上回っている。補助金交付に対して適切な事業を行っているか等、明確な基準を設けて必要性の低い補助金は見直しを行っていく必要がある。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24130</xdr:rowOff>
    </xdr:to>
    <xdr:cxnSp macro="">
      <xdr:nvCxnSpPr>
        <xdr:cNvPr id="302" name="直線コネクタ 301"/>
        <xdr:cNvCxnSpPr/>
      </xdr:nvCxnSpPr>
      <xdr:spPr>
        <a:xfrm>
          <a:off x="15671800" y="6349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37846</xdr:rowOff>
    </xdr:to>
    <xdr:cxnSp macro="">
      <xdr:nvCxnSpPr>
        <xdr:cNvPr id="305" name="直線コネクタ 304"/>
        <xdr:cNvCxnSpPr/>
      </xdr:nvCxnSpPr>
      <xdr:spPr>
        <a:xfrm flipV="1">
          <a:off x="14782800" y="6349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7" name="テキスト ボックス 306"/>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37</xdr:row>
      <xdr:rowOff>37846</xdr:rowOff>
    </xdr:to>
    <xdr:cxnSp macro="">
      <xdr:nvCxnSpPr>
        <xdr:cNvPr id="308" name="直線コネクタ 307"/>
        <xdr:cNvCxnSpPr/>
      </xdr:nvCxnSpPr>
      <xdr:spPr>
        <a:xfrm>
          <a:off x="13893800" y="619404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35560</xdr:rowOff>
    </xdr:to>
    <xdr:cxnSp macro="">
      <xdr:nvCxnSpPr>
        <xdr:cNvPr id="311" name="直線コネクタ 310"/>
        <xdr:cNvCxnSpPr/>
      </xdr:nvCxnSpPr>
      <xdr:spPr>
        <a:xfrm flipV="1">
          <a:off x="13004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5" name="テキスト ボックス 314"/>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1" name="楕円 320"/>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22"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3" name="楕円 322"/>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24" name="テキスト ボックス 323"/>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25" name="楕円 324"/>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26" name="テキスト ボックス 325"/>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27" name="楕円 326"/>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28" name="テキスト ボックス 327"/>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29" name="楕円 328"/>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0" name="テキスト ボックス 329"/>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ポイント上回っている。元利償還金は、前年度より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百万円減であるが、一般財源が</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百万円減のため前年度と同様の数値となった。令和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年度からは合併算定替えが終了し更に一般財源は減少する。平成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年度からの大型建設事業の元利償還も始まるため、今後公債費は更に増加すると考えられる。繰上償還を含め、公債費の適正化に努める。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xdr:rowOff>
    </xdr:from>
    <xdr:to>
      <xdr:col>24</xdr:col>
      <xdr:colOff>25400</xdr:colOff>
      <xdr:row>78</xdr:row>
      <xdr:rowOff>12700</xdr:rowOff>
    </xdr:to>
    <xdr:cxnSp macro="">
      <xdr:nvCxnSpPr>
        <xdr:cNvPr id="360" name="直線コネクタ 359"/>
        <xdr:cNvCxnSpPr/>
      </xdr:nvCxnSpPr>
      <xdr:spPr>
        <a:xfrm flipV="1">
          <a:off x="3987800" y="133812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1"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21844</xdr:rowOff>
    </xdr:to>
    <xdr:cxnSp macro="">
      <xdr:nvCxnSpPr>
        <xdr:cNvPr id="363" name="直線コネクタ 362"/>
        <xdr:cNvCxnSpPr/>
      </xdr:nvCxnSpPr>
      <xdr:spPr>
        <a:xfrm flipV="1">
          <a:off x="3098800" y="13385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5" name="テキスト ボックス 364"/>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78</xdr:row>
      <xdr:rowOff>21844</xdr:rowOff>
    </xdr:to>
    <xdr:cxnSp macro="">
      <xdr:nvCxnSpPr>
        <xdr:cNvPr id="366" name="直線コネクタ 365"/>
        <xdr:cNvCxnSpPr/>
      </xdr:nvCxnSpPr>
      <xdr:spPr>
        <a:xfrm>
          <a:off x="2209800" y="133263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68" name="テキスト ボックス 367"/>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78</xdr:row>
      <xdr:rowOff>122428</xdr:rowOff>
    </xdr:to>
    <xdr:cxnSp macro="">
      <xdr:nvCxnSpPr>
        <xdr:cNvPr id="369" name="直線コネクタ 368"/>
        <xdr:cNvCxnSpPr/>
      </xdr:nvCxnSpPr>
      <xdr:spPr>
        <a:xfrm flipV="1">
          <a:off x="1320800" y="13326363"/>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1" name="テキスト ボックス 370"/>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73" name="テキスト ボックス 372"/>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79" name="楕円 378"/>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100855</xdr:rowOff>
    </xdr:from>
    <xdr:ext cx="762000" cy="259045"/>
    <xdr:sp macro="" textlink="">
      <xdr:nvSpPr>
        <xdr:cNvPr id="380" name="公債費該当値テキスト"/>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81" name="楕円 380"/>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82" name="テキスト ボックス 381"/>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142494</xdr:rowOff>
    </xdr:from>
    <xdr:to>
      <xdr:col>15</xdr:col>
      <xdr:colOff>149225</xdr:colOff>
      <xdr:row>78</xdr:row>
      <xdr:rowOff>72644</xdr:rowOff>
    </xdr:to>
    <xdr:sp macro="" textlink="">
      <xdr:nvSpPr>
        <xdr:cNvPr id="383" name="楕円 382"/>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84" name="テキスト ボックス 383"/>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73913</xdr:rowOff>
    </xdr:from>
    <xdr:to>
      <xdr:col>11</xdr:col>
      <xdr:colOff>60325</xdr:colOff>
      <xdr:row>78</xdr:row>
      <xdr:rowOff>4063</xdr:rowOff>
    </xdr:to>
    <xdr:sp macro="" textlink="">
      <xdr:nvSpPr>
        <xdr:cNvPr id="385" name="楕円 384"/>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86" name="テキスト ボックス 385"/>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71628</xdr:rowOff>
    </xdr:from>
    <xdr:to>
      <xdr:col>6</xdr:col>
      <xdr:colOff>171450</xdr:colOff>
      <xdr:row>79</xdr:row>
      <xdr:rowOff>1778</xdr:rowOff>
    </xdr:to>
    <xdr:sp macro="" textlink="">
      <xdr:nvSpPr>
        <xdr:cNvPr id="387" name="楕円 386"/>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158005</xdr:rowOff>
    </xdr:from>
    <xdr:ext cx="762000" cy="259045"/>
    <xdr:sp macro="" textlink="">
      <xdr:nvSpPr>
        <xdr:cNvPr id="388" name="テキスト ボックス 387"/>
        <xdr:cNvSpPr txBox="1"/>
      </xdr:nvSpPr>
      <xdr:spPr>
        <a:xfrm>
          <a:off x="939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ポイント増加し、類似団体より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ポイント上回っている。物件費や扶助費の増加に伴い上昇したものである。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77</xdr:row>
      <xdr:rowOff>58420</xdr:rowOff>
    </xdr:to>
    <xdr:cxnSp macro="">
      <xdr:nvCxnSpPr>
        <xdr:cNvPr id="421" name="直線コネクタ 420"/>
        <xdr:cNvCxnSpPr/>
      </xdr:nvCxnSpPr>
      <xdr:spPr>
        <a:xfrm>
          <a:off x="15671800" y="1311148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66039</xdr:rowOff>
    </xdr:from>
    <xdr:to>
      <xdr:col>78</xdr:col>
      <xdr:colOff>69850</xdr:colOff>
      <xdr:row>76</xdr:row>
      <xdr:rowOff>81280</xdr:rowOff>
    </xdr:to>
    <xdr:cxnSp macro="">
      <xdr:nvCxnSpPr>
        <xdr:cNvPr id="424" name="直線コネクタ 423"/>
        <xdr:cNvCxnSpPr/>
      </xdr:nvCxnSpPr>
      <xdr:spPr>
        <a:xfrm>
          <a:off x="14782800" y="130962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119380</xdr:rowOff>
    </xdr:from>
    <xdr:to>
      <xdr:col>73</xdr:col>
      <xdr:colOff>180975</xdr:colOff>
      <xdr:row>76</xdr:row>
      <xdr:rowOff>66039</xdr:rowOff>
    </xdr:to>
    <xdr:cxnSp macro="">
      <xdr:nvCxnSpPr>
        <xdr:cNvPr id="427" name="直線コネクタ 426"/>
        <xdr:cNvCxnSpPr/>
      </xdr:nvCxnSpPr>
      <xdr:spPr>
        <a:xfrm>
          <a:off x="13893800" y="129781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119380</xdr:rowOff>
    </xdr:from>
    <xdr:to>
      <xdr:col>69</xdr:col>
      <xdr:colOff>92075</xdr:colOff>
      <xdr:row>76</xdr:row>
      <xdr:rowOff>8889</xdr:rowOff>
    </xdr:to>
    <xdr:cxnSp macro="">
      <xdr:nvCxnSpPr>
        <xdr:cNvPr id="430" name="直線コネクタ 429"/>
        <xdr:cNvCxnSpPr/>
      </xdr:nvCxnSpPr>
      <xdr:spPr>
        <a:xfrm flipV="1">
          <a:off x="13004800" y="129781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xdr:rowOff>
    </xdr:from>
    <xdr:to>
      <xdr:col>82</xdr:col>
      <xdr:colOff>158750</xdr:colOff>
      <xdr:row>77</xdr:row>
      <xdr:rowOff>109220</xdr:rowOff>
    </xdr:to>
    <xdr:sp macro="" textlink="">
      <xdr:nvSpPr>
        <xdr:cNvPr id="440" name="楕円 439"/>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151147</xdr:rowOff>
    </xdr:from>
    <xdr:ext cx="762000" cy="259045"/>
    <xdr:sp macro="" textlink="">
      <xdr:nvSpPr>
        <xdr:cNvPr id="441" name="公債費以外該当値テキスト"/>
        <xdr:cNvSpPr txBox="1"/>
      </xdr:nvSpPr>
      <xdr:spPr>
        <a:xfrm>
          <a:off x="165989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42" name="楕円 441"/>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116857</xdr:rowOff>
    </xdr:from>
    <xdr:ext cx="736600" cy="259045"/>
    <xdr:sp macro="" textlink="">
      <xdr:nvSpPr>
        <xdr:cNvPr id="443" name="テキスト ボックス 442"/>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15239</xdr:rowOff>
    </xdr:from>
    <xdr:to>
      <xdr:col>74</xdr:col>
      <xdr:colOff>31750</xdr:colOff>
      <xdr:row>76</xdr:row>
      <xdr:rowOff>116839</xdr:rowOff>
    </xdr:to>
    <xdr:sp macro="" textlink="">
      <xdr:nvSpPr>
        <xdr:cNvPr id="444" name="楕円 443"/>
        <xdr:cNvSpPr/>
      </xdr:nvSpPr>
      <xdr:spPr>
        <a:xfrm>
          <a:off x="14732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101616</xdr:rowOff>
    </xdr:from>
    <xdr:ext cx="762000" cy="259045"/>
    <xdr:sp macro="" textlink="">
      <xdr:nvSpPr>
        <xdr:cNvPr id="445" name="テキスト ボックス 444"/>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68580</xdr:rowOff>
    </xdr:from>
    <xdr:to>
      <xdr:col>69</xdr:col>
      <xdr:colOff>142875</xdr:colOff>
      <xdr:row>75</xdr:row>
      <xdr:rowOff>170180</xdr:rowOff>
    </xdr:to>
    <xdr:sp macro="" textlink="">
      <xdr:nvSpPr>
        <xdr:cNvPr id="446" name="楕円 445"/>
        <xdr:cNvSpPr/>
      </xdr:nvSpPr>
      <xdr:spPr>
        <a:xfrm>
          <a:off x="13843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154957</xdr:rowOff>
    </xdr:from>
    <xdr:ext cx="762000" cy="259045"/>
    <xdr:sp macro="" textlink="">
      <xdr:nvSpPr>
        <xdr:cNvPr id="447" name="テキスト ボックス 446"/>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129540</xdr:rowOff>
    </xdr:from>
    <xdr:to>
      <xdr:col>65</xdr:col>
      <xdr:colOff>53975</xdr:colOff>
      <xdr:row>76</xdr:row>
      <xdr:rowOff>59689</xdr:rowOff>
    </xdr:to>
    <xdr:sp macro="" textlink="">
      <xdr:nvSpPr>
        <xdr:cNvPr id="448" name="楕円 447"/>
        <xdr:cNvSpPr/>
      </xdr:nvSpPr>
      <xdr:spPr>
        <a:xfrm>
          <a:off x="12954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44466</xdr:rowOff>
    </xdr:from>
    <xdr:ext cx="762000" cy="259045"/>
    <xdr:sp macro="" textlink="">
      <xdr:nvSpPr>
        <xdr:cNvPr id="449" name="テキスト ボックス 448"/>
        <xdr:cNvSpPr txBox="1"/>
      </xdr:nvSpPr>
      <xdr:spPr>
        <a:xfrm>
          <a:off x="12623800" y="130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3257</xdr:rowOff>
    </xdr:from>
    <xdr:to>
      <xdr:col>29</xdr:col>
      <xdr:colOff>127000</xdr:colOff>
      <xdr:row>17</xdr:row>
      <xdr:rowOff>38445</xdr:rowOff>
    </xdr:to>
    <xdr:cxnSp macro="">
      <xdr:nvCxnSpPr>
        <xdr:cNvPr id="52" name="直線コネクタ 51"/>
        <xdr:cNvCxnSpPr/>
      </xdr:nvCxnSpPr>
      <xdr:spPr bwMode="auto">
        <a:xfrm flipV="1">
          <a:off x="5003800" y="2965532"/>
          <a:ext cx="647700" cy="35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38445</xdr:rowOff>
    </xdr:from>
    <xdr:to>
      <xdr:col>26</xdr:col>
      <xdr:colOff>50800</xdr:colOff>
      <xdr:row>17</xdr:row>
      <xdr:rowOff>65697</xdr:rowOff>
    </xdr:to>
    <xdr:cxnSp macro="">
      <xdr:nvCxnSpPr>
        <xdr:cNvPr id="55" name="直線コネクタ 54"/>
        <xdr:cNvCxnSpPr/>
      </xdr:nvCxnSpPr>
      <xdr:spPr bwMode="auto">
        <a:xfrm flipV="1">
          <a:off x="4305300" y="3000720"/>
          <a:ext cx="698500" cy="27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78048</xdr:rowOff>
    </xdr:from>
    <xdr:ext cx="736600" cy="259045"/>
    <xdr:sp macro="" textlink="">
      <xdr:nvSpPr>
        <xdr:cNvPr id="57" name="テキスト ボックス 56"/>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33187</xdr:rowOff>
    </xdr:from>
    <xdr:to>
      <xdr:col>22</xdr:col>
      <xdr:colOff>114300</xdr:colOff>
      <xdr:row>17</xdr:row>
      <xdr:rowOff>65697</xdr:rowOff>
    </xdr:to>
    <xdr:cxnSp macro="">
      <xdr:nvCxnSpPr>
        <xdr:cNvPr id="58" name="直線コネクタ 57"/>
        <xdr:cNvCxnSpPr/>
      </xdr:nvCxnSpPr>
      <xdr:spPr bwMode="auto">
        <a:xfrm>
          <a:off x="3606800" y="2995462"/>
          <a:ext cx="698500" cy="32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101120</xdr:rowOff>
    </xdr:from>
    <xdr:ext cx="762000" cy="259045"/>
    <xdr:sp macro="" textlink="">
      <xdr:nvSpPr>
        <xdr:cNvPr id="60" name="テキスト ボックス 59"/>
        <xdr:cNvSpPr txBox="1"/>
      </xdr:nvSpPr>
      <xdr:spPr>
        <a:xfrm>
          <a:off x="3924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33187</xdr:rowOff>
    </xdr:from>
    <xdr:to>
      <xdr:col>18</xdr:col>
      <xdr:colOff>177800</xdr:colOff>
      <xdr:row>17</xdr:row>
      <xdr:rowOff>34624</xdr:rowOff>
    </xdr:to>
    <xdr:cxnSp macro="">
      <xdr:nvCxnSpPr>
        <xdr:cNvPr id="61" name="直線コネクタ 60"/>
        <xdr:cNvCxnSpPr/>
      </xdr:nvCxnSpPr>
      <xdr:spPr bwMode="auto">
        <a:xfrm flipV="1">
          <a:off x="2908300" y="2995462"/>
          <a:ext cx="698500" cy="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86644</xdr:rowOff>
    </xdr:from>
    <xdr:ext cx="762000" cy="259045"/>
    <xdr:sp macro="" textlink="">
      <xdr:nvSpPr>
        <xdr:cNvPr id="63" name="テキスト ボックス 62"/>
        <xdr:cNvSpPr txBox="1"/>
      </xdr:nvSpPr>
      <xdr:spPr>
        <a:xfrm>
          <a:off x="32258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123907</xdr:rowOff>
    </xdr:from>
    <xdr:to>
      <xdr:col>29</xdr:col>
      <xdr:colOff>177800</xdr:colOff>
      <xdr:row>17</xdr:row>
      <xdr:rowOff>54057</xdr:rowOff>
    </xdr:to>
    <xdr:sp macro="" textlink="">
      <xdr:nvSpPr>
        <xdr:cNvPr id="71" name="楕円 70"/>
        <xdr:cNvSpPr/>
      </xdr:nvSpPr>
      <xdr:spPr bwMode="auto">
        <a:xfrm>
          <a:off x="5600700" y="2914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95984</xdr:rowOff>
    </xdr:from>
    <xdr:ext cx="762000" cy="259045"/>
    <xdr:sp macro="" textlink="">
      <xdr:nvSpPr>
        <xdr:cNvPr id="72" name="人口1人当たり決算額の推移該当値テキスト130"/>
        <xdr:cNvSpPr txBox="1"/>
      </xdr:nvSpPr>
      <xdr:spPr>
        <a:xfrm>
          <a:off x="5740400" y="288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159095</xdr:rowOff>
    </xdr:from>
    <xdr:to>
      <xdr:col>26</xdr:col>
      <xdr:colOff>101600</xdr:colOff>
      <xdr:row>17</xdr:row>
      <xdr:rowOff>89245</xdr:rowOff>
    </xdr:to>
    <xdr:sp macro="" textlink="">
      <xdr:nvSpPr>
        <xdr:cNvPr id="73" name="楕円 72"/>
        <xdr:cNvSpPr/>
      </xdr:nvSpPr>
      <xdr:spPr bwMode="auto">
        <a:xfrm>
          <a:off x="4953000" y="2949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74022</xdr:rowOff>
    </xdr:from>
    <xdr:ext cx="736600" cy="259045"/>
    <xdr:sp macro="" textlink="">
      <xdr:nvSpPr>
        <xdr:cNvPr id="74" name="テキスト ボックス 73"/>
        <xdr:cNvSpPr txBox="1"/>
      </xdr:nvSpPr>
      <xdr:spPr>
        <a:xfrm>
          <a:off x="4622800" y="303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14897</xdr:rowOff>
    </xdr:from>
    <xdr:to>
      <xdr:col>22</xdr:col>
      <xdr:colOff>165100</xdr:colOff>
      <xdr:row>17</xdr:row>
      <xdr:rowOff>116497</xdr:rowOff>
    </xdr:to>
    <xdr:sp macro="" textlink="">
      <xdr:nvSpPr>
        <xdr:cNvPr id="75" name="楕円 74"/>
        <xdr:cNvSpPr/>
      </xdr:nvSpPr>
      <xdr:spPr bwMode="auto">
        <a:xfrm>
          <a:off x="4254500" y="2977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101274</xdr:rowOff>
    </xdr:from>
    <xdr:ext cx="762000" cy="259045"/>
    <xdr:sp macro="" textlink="">
      <xdr:nvSpPr>
        <xdr:cNvPr id="76" name="テキスト ボックス 75"/>
        <xdr:cNvSpPr txBox="1"/>
      </xdr:nvSpPr>
      <xdr:spPr>
        <a:xfrm>
          <a:off x="3924300" y="306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153837</xdr:rowOff>
    </xdr:from>
    <xdr:to>
      <xdr:col>19</xdr:col>
      <xdr:colOff>38100</xdr:colOff>
      <xdr:row>17</xdr:row>
      <xdr:rowOff>83987</xdr:rowOff>
    </xdr:to>
    <xdr:sp macro="" textlink="">
      <xdr:nvSpPr>
        <xdr:cNvPr id="77" name="楕円 76"/>
        <xdr:cNvSpPr/>
      </xdr:nvSpPr>
      <xdr:spPr bwMode="auto">
        <a:xfrm>
          <a:off x="3556000" y="294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94164</xdr:rowOff>
    </xdr:from>
    <xdr:ext cx="762000" cy="259045"/>
    <xdr:sp macro="" textlink="">
      <xdr:nvSpPr>
        <xdr:cNvPr id="78" name="テキスト ボックス 77"/>
        <xdr:cNvSpPr txBox="1"/>
      </xdr:nvSpPr>
      <xdr:spPr>
        <a:xfrm>
          <a:off x="3225800" y="27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155274</xdr:rowOff>
    </xdr:from>
    <xdr:to>
      <xdr:col>15</xdr:col>
      <xdr:colOff>101600</xdr:colOff>
      <xdr:row>17</xdr:row>
      <xdr:rowOff>85424</xdr:rowOff>
    </xdr:to>
    <xdr:sp macro="" textlink="">
      <xdr:nvSpPr>
        <xdr:cNvPr id="79" name="楕円 78"/>
        <xdr:cNvSpPr/>
      </xdr:nvSpPr>
      <xdr:spPr bwMode="auto">
        <a:xfrm>
          <a:off x="2857500" y="2946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95601</xdr:rowOff>
    </xdr:from>
    <xdr:ext cx="762000" cy="259045"/>
    <xdr:sp macro="" textlink="">
      <xdr:nvSpPr>
        <xdr:cNvPr id="80" name="テキスト ボックス 79"/>
        <xdr:cNvSpPr txBox="1"/>
      </xdr:nvSpPr>
      <xdr:spPr>
        <a:xfrm>
          <a:off x="2527300" y="271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183464</xdr:rowOff>
    </xdr:from>
    <xdr:to>
      <xdr:col>29</xdr:col>
      <xdr:colOff>127000</xdr:colOff>
      <xdr:row>35</xdr:row>
      <xdr:rowOff>197733</xdr:rowOff>
    </xdr:to>
    <xdr:cxnSp macro="">
      <xdr:nvCxnSpPr>
        <xdr:cNvPr id="113" name="直線コネクタ 112"/>
        <xdr:cNvCxnSpPr/>
      </xdr:nvCxnSpPr>
      <xdr:spPr bwMode="auto">
        <a:xfrm>
          <a:off x="5003800" y="6793814"/>
          <a:ext cx="647700" cy="14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163862</xdr:rowOff>
    </xdr:from>
    <xdr:to>
      <xdr:col>26</xdr:col>
      <xdr:colOff>50800</xdr:colOff>
      <xdr:row>35</xdr:row>
      <xdr:rowOff>183464</xdr:rowOff>
    </xdr:to>
    <xdr:cxnSp macro="">
      <xdr:nvCxnSpPr>
        <xdr:cNvPr id="116" name="直線コネクタ 115"/>
        <xdr:cNvCxnSpPr/>
      </xdr:nvCxnSpPr>
      <xdr:spPr bwMode="auto">
        <a:xfrm>
          <a:off x="4305300" y="6774212"/>
          <a:ext cx="698500" cy="19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222928</xdr:rowOff>
    </xdr:from>
    <xdr:ext cx="736600" cy="259045"/>
    <xdr:sp macro="" textlink="">
      <xdr:nvSpPr>
        <xdr:cNvPr id="118" name="テキスト ボックス 117"/>
        <xdr:cNvSpPr txBox="1"/>
      </xdr:nvSpPr>
      <xdr:spPr>
        <a:xfrm>
          <a:off x="4622800" y="683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163862</xdr:rowOff>
    </xdr:from>
    <xdr:to>
      <xdr:col>22</xdr:col>
      <xdr:colOff>114300</xdr:colOff>
      <xdr:row>35</xdr:row>
      <xdr:rowOff>210077</xdr:rowOff>
    </xdr:to>
    <xdr:cxnSp macro="">
      <xdr:nvCxnSpPr>
        <xdr:cNvPr id="119" name="直線コネクタ 118"/>
        <xdr:cNvCxnSpPr/>
      </xdr:nvCxnSpPr>
      <xdr:spPr bwMode="auto">
        <a:xfrm flipV="1">
          <a:off x="3606800" y="6774212"/>
          <a:ext cx="698500" cy="46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220051</xdr:rowOff>
    </xdr:from>
    <xdr:ext cx="762000" cy="259045"/>
    <xdr:sp macro="" textlink="">
      <xdr:nvSpPr>
        <xdr:cNvPr id="121" name="テキスト ボックス 120"/>
        <xdr:cNvSpPr txBox="1"/>
      </xdr:nvSpPr>
      <xdr:spPr>
        <a:xfrm>
          <a:off x="3924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131343</xdr:rowOff>
    </xdr:from>
    <xdr:to>
      <xdr:col>18</xdr:col>
      <xdr:colOff>177800</xdr:colOff>
      <xdr:row>35</xdr:row>
      <xdr:rowOff>210077</xdr:rowOff>
    </xdr:to>
    <xdr:cxnSp macro="">
      <xdr:nvCxnSpPr>
        <xdr:cNvPr id="122" name="直線コネクタ 121"/>
        <xdr:cNvCxnSpPr/>
      </xdr:nvCxnSpPr>
      <xdr:spPr bwMode="auto">
        <a:xfrm>
          <a:off x="2908300" y="6741693"/>
          <a:ext cx="698500" cy="78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232135</xdr:rowOff>
    </xdr:from>
    <xdr:ext cx="762000" cy="259045"/>
    <xdr:sp macro="" textlink="">
      <xdr:nvSpPr>
        <xdr:cNvPr id="124" name="テキスト ボックス 123"/>
        <xdr:cNvSpPr txBox="1"/>
      </xdr:nvSpPr>
      <xdr:spPr>
        <a:xfrm>
          <a:off x="32258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168330</xdr:rowOff>
    </xdr:from>
    <xdr:ext cx="762000" cy="259045"/>
    <xdr:sp macro="" textlink="">
      <xdr:nvSpPr>
        <xdr:cNvPr id="126" name="テキスト ボックス 125"/>
        <xdr:cNvSpPr txBox="1"/>
      </xdr:nvSpPr>
      <xdr:spPr>
        <a:xfrm>
          <a:off x="2527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146933</xdr:rowOff>
    </xdr:from>
    <xdr:to>
      <xdr:col>29</xdr:col>
      <xdr:colOff>177800</xdr:colOff>
      <xdr:row>35</xdr:row>
      <xdr:rowOff>248533</xdr:rowOff>
    </xdr:to>
    <xdr:sp macro="" textlink="">
      <xdr:nvSpPr>
        <xdr:cNvPr id="132" name="楕円 131"/>
        <xdr:cNvSpPr/>
      </xdr:nvSpPr>
      <xdr:spPr bwMode="auto">
        <a:xfrm>
          <a:off x="5600700" y="6757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119010</xdr:rowOff>
    </xdr:from>
    <xdr:ext cx="762000" cy="259045"/>
    <xdr:sp macro="" textlink="">
      <xdr:nvSpPr>
        <xdr:cNvPr id="133" name="人口1人当たり決算額の推移該当値テキスト445"/>
        <xdr:cNvSpPr txBox="1"/>
      </xdr:nvSpPr>
      <xdr:spPr>
        <a:xfrm>
          <a:off x="5740400" y="672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132664</xdr:rowOff>
    </xdr:from>
    <xdr:to>
      <xdr:col>26</xdr:col>
      <xdr:colOff>101600</xdr:colOff>
      <xdr:row>35</xdr:row>
      <xdr:rowOff>234264</xdr:rowOff>
    </xdr:to>
    <xdr:sp macro="" textlink="">
      <xdr:nvSpPr>
        <xdr:cNvPr id="134" name="楕円 133"/>
        <xdr:cNvSpPr/>
      </xdr:nvSpPr>
      <xdr:spPr bwMode="auto">
        <a:xfrm>
          <a:off x="4953000" y="6743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244441</xdr:rowOff>
    </xdr:from>
    <xdr:ext cx="736600" cy="259045"/>
    <xdr:sp macro="" textlink="">
      <xdr:nvSpPr>
        <xdr:cNvPr id="135" name="テキスト ボックス 134"/>
        <xdr:cNvSpPr txBox="1"/>
      </xdr:nvSpPr>
      <xdr:spPr>
        <a:xfrm>
          <a:off x="4622800" y="6511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113062</xdr:rowOff>
    </xdr:from>
    <xdr:to>
      <xdr:col>22</xdr:col>
      <xdr:colOff>165100</xdr:colOff>
      <xdr:row>35</xdr:row>
      <xdr:rowOff>214662</xdr:rowOff>
    </xdr:to>
    <xdr:sp macro="" textlink="">
      <xdr:nvSpPr>
        <xdr:cNvPr id="136" name="楕円 135"/>
        <xdr:cNvSpPr/>
      </xdr:nvSpPr>
      <xdr:spPr bwMode="auto">
        <a:xfrm>
          <a:off x="4254500" y="6723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224839</xdr:rowOff>
    </xdr:from>
    <xdr:ext cx="762000" cy="259045"/>
    <xdr:sp macro="" textlink="">
      <xdr:nvSpPr>
        <xdr:cNvPr id="137" name="テキスト ボックス 136"/>
        <xdr:cNvSpPr txBox="1"/>
      </xdr:nvSpPr>
      <xdr:spPr>
        <a:xfrm>
          <a:off x="3924300" y="649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159277</xdr:rowOff>
    </xdr:from>
    <xdr:to>
      <xdr:col>19</xdr:col>
      <xdr:colOff>38100</xdr:colOff>
      <xdr:row>35</xdr:row>
      <xdr:rowOff>260877</xdr:rowOff>
    </xdr:to>
    <xdr:sp macro="" textlink="">
      <xdr:nvSpPr>
        <xdr:cNvPr id="138" name="楕円 137"/>
        <xdr:cNvSpPr/>
      </xdr:nvSpPr>
      <xdr:spPr bwMode="auto">
        <a:xfrm>
          <a:off x="3556000" y="6769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245654</xdr:rowOff>
    </xdr:from>
    <xdr:ext cx="762000" cy="259045"/>
    <xdr:sp macro="" textlink="">
      <xdr:nvSpPr>
        <xdr:cNvPr id="139" name="テキスト ボックス 138"/>
        <xdr:cNvSpPr txBox="1"/>
      </xdr:nvSpPr>
      <xdr:spPr>
        <a:xfrm>
          <a:off x="3225800" y="6856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80543</xdr:rowOff>
    </xdr:from>
    <xdr:to>
      <xdr:col>15</xdr:col>
      <xdr:colOff>101600</xdr:colOff>
      <xdr:row>35</xdr:row>
      <xdr:rowOff>182143</xdr:rowOff>
    </xdr:to>
    <xdr:sp macro="" textlink="">
      <xdr:nvSpPr>
        <xdr:cNvPr id="140" name="楕円 139"/>
        <xdr:cNvSpPr/>
      </xdr:nvSpPr>
      <xdr:spPr bwMode="auto">
        <a:xfrm>
          <a:off x="2857500" y="6690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192320</xdr:rowOff>
    </xdr:from>
    <xdr:ext cx="762000" cy="259045"/>
    <xdr:sp macro="" textlink="">
      <xdr:nvSpPr>
        <xdr:cNvPr id="141" name="テキスト ボックス 140"/>
        <xdr:cNvSpPr txBox="1"/>
      </xdr:nvSpPr>
      <xdr:spPr>
        <a:xfrm>
          <a:off x="2527300" y="6459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18,497
18,260
119.61
11,181,976
10,038,211
977,586
5,675,369
10,130,592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122377</xdr:rowOff>
    </xdr:from>
    <xdr:to>
      <xdr:col>24</xdr:col>
      <xdr:colOff>63500</xdr:colOff>
      <xdr:row>35</xdr:row>
      <xdr:rowOff>162293</xdr:rowOff>
    </xdr:to>
    <xdr:cxnSp macro="">
      <xdr:nvCxnSpPr>
        <xdr:cNvPr id="61" name="直線コネクタ 60"/>
        <xdr:cNvCxnSpPr/>
      </xdr:nvCxnSpPr>
      <xdr:spPr>
        <a:xfrm flipV="1">
          <a:off x="3797300" y="6123127"/>
          <a:ext cx="838200" cy="3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60748</xdr:rowOff>
    </xdr:from>
    <xdr:ext cx="534377" cy="259045"/>
    <xdr:sp macro="" textlink="">
      <xdr:nvSpPr>
        <xdr:cNvPr id="62" name="人件費平均値テキスト"/>
        <xdr:cNvSpPr txBox="1"/>
      </xdr:nvSpPr>
      <xdr:spPr>
        <a:xfrm>
          <a:off x="4686300" y="589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162293</xdr:rowOff>
    </xdr:from>
    <xdr:to>
      <xdr:col>19</xdr:col>
      <xdr:colOff>177800</xdr:colOff>
      <xdr:row>36</xdr:row>
      <xdr:rowOff>11011</xdr:rowOff>
    </xdr:to>
    <xdr:cxnSp macro="">
      <xdr:nvCxnSpPr>
        <xdr:cNvPr id="64" name="直線コネクタ 63"/>
        <xdr:cNvCxnSpPr/>
      </xdr:nvCxnSpPr>
      <xdr:spPr>
        <a:xfrm flipV="1">
          <a:off x="2908300" y="6163043"/>
          <a:ext cx="889000" cy="2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163987</xdr:rowOff>
    </xdr:from>
    <xdr:ext cx="534377" cy="259045"/>
    <xdr:sp macro="" textlink="">
      <xdr:nvSpPr>
        <xdr:cNvPr id="66" name="テキスト ボックス 65"/>
        <xdr:cNvSpPr txBox="1"/>
      </xdr:nvSpPr>
      <xdr:spPr>
        <a:xfrm>
          <a:off x="3530111" y="58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150355</xdr:rowOff>
    </xdr:from>
    <xdr:to>
      <xdr:col>15</xdr:col>
      <xdr:colOff>50800</xdr:colOff>
      <xdr:row>36</xdr:row>
      <xdr:rowOff>11011</xdr:rowOff>
    </xdr:to>
    <xdr:cxnSp macro="">
      <xdr:nvCxnSpPr>
        <xdr:cNvPr id="67" name="直線コネクタ 66"/>
        <xdr:cNvCxnSpPr/>
      </xdr:nvCxnSpPr>
      <xdr:spPr>
        <a:xfrm>
          <a:off x="2019300" y="6151105"/>
          <a:ext cx="889000" cy="3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168152</xdr:rowOff>
    </xdr:from>
    <xdr:ext cx="534377" cy="259045"/>
    <xdr:sp macro="" textlink="">
      <xdr:nvSpPr>
        <xdr:cNvPr id="69" name="テキスト ボックス 68"/>
        <xdr:cNvSpPr txBox="1"/>
      </xdr:nvSpPr>
      <xdr:spPr>
        <a:xfrm>
          <a:off x="2641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112624</xdr:rowOff>
    </xdr:from>
    <xdr:to>
      <xdr:col>10</xdr:col>
      <xdr:colOff>114300</xdr:colOff>
      <xdr:row>35</xdr:row>
      <xdr:rowOff>150355</xdr:rowOff>
    </xdr:to>
    <xdr:cxnSp macro="">
      <xdr:nvCxnSpPr>
        <xdr:cNvPr id="70" name="直線コネクタ 69"/>
        <xdr:cNvCxnSpPr/>
      </xdr:nvCxnSpPr>
      <xdr:spPr>
        <a:xfrm>
          <a:off x="1130300" y="6113374"/>
          <a:ext cx="889000" cy="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161599</xdr:rowOff>
    </xdr:from>
    <xdr:ext cx="534377" cy="259045"/>
    <xdr:sp macro="" textlink="">
      <xdr:nvSpPr>
        <xdr:cNvPr id="72" name="テキスト ボックス 71"/>
        <xdr:cNvSpPr txBox="1"/>
      </xdr:nvSpPr>
      <xdr:spPr>
        <a:xfrm>
          <a:off x="1752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165130</xdr:rowOff>
    </xdr:from>
    <xdr:ext cx="534377" cy="259045"/>
    <xdr:sp macro="" textlink="">
      <xdr:nvSpPr>
        <xdr:cNvPr id="74" name="テキスト ボックス 73"/>
        <xdr:cNvSpPr txBox="1"/>
      </xdr:nvSpPr>
      <xdr:spPr>
        <a:xfrm>
          <a:off x="863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71577</xdr:rowOff>
    </xdr:from>
    <xdr:to>
      <xdr:col>24</xdr:col>
      <xdr:colOff>114300</xdr:colOff>
      <xdr:row>36</xdr:row>
      <xdr:rowOff>1727</xdr:rowOff>
    </xdr:to>
    <xdr:sp macro="" textlink="">
      <xdr:nvSpPr>
        <xdr:cNvPr id="80" name="楕円 79"/>
        <xdr:cNvSpPr/>
      </xdr:nvSpPr>
      <xdr:spPr>
        <a:xfrm>
          <a:off x="4584700" y="60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50004</xdr:rowOff>
    </xdr:from>
    <xdr:ext cx="534377" cy="259045"/>
    <xdr:sp macro="" textlink="">
      <xdr:nvSpPr>
        <xdr:cNvPr id="81" name="人件費該当値テキスト"/>
        <xdr:cNvSpPr txBox="1"/>
      </xdr:nvSpPr>
      <xdr:spPr>
        <a:xfrm>
          <a:off x="4686300" y="605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111493</xdr:rowOff>
    </xdr:from>
    <xdr:to>
      <xdr:col>20</xdr:col>
      <xdr:colOff>38100</xdr:colOff>
      <xdr:row>36</xdr:row>
      <xdr:rowOff>41643</xdr:rowOff>
    </xdr:to>
    <xdr:sp macro="" textlink="">
      <xdr:nvSpPr>
        <xdr:cNvPr id="82" name="楕円 81"/>
        <xdr:cNvSpPr/>
      </xdr:nvSpPr>
      <xdr:spPr>
        <a:xfrm>
          <a:off x="3746500" y="61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32770</xdr:rowOff>
    </xdr:from>
    <xdr:ext cx="534377" cy="259045"/>
    <xdr:sp macro="" textlink="">
      <xdr:nvSpPr>
        <xdr:cNvPr id="83" name="テキスト ボックス 82"/>
        <xdr:cNvSpPr txBox="1"/>
      </xdr:nvSpPr>
      <xdr:spPr>
        <a:xfrm>
          <a:off x="3530111" y="620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131661</xdr:rowOff>
    </xdr:from>
    <xdr:to>
      <xdr:col>15</xdr:col>
      <xdr:colOff>101600</xdr:colOff>
      <xdr:row>36</xdr:row>
      <xdr:rowOff>61811</xdr:rowOff>
    </xdr:to>
    <xdr:sp macro="" textlink="">
      <xdr:nvSpPr>
        <xdr:cNvPr id="84" name="楕円 83"/>
        <xdr:cNvSpPr/>
      </xdr:nvSpPr>
      <xdr:spPr>
        <a:xfrm>
          <a:off x="2857500" y="61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52938</xdr:rowOff>
    </xdr:from>
    <xdr:ext cx="534377" cy="259045"/>
    <xdr:sp macro="" textlink="">
      <xdr:nvSpPr>
        <xdr:cNvPr id="85" name="テキスト ボックス 84"/>
        <xdr:cNvSpPr txBox="1"/>
      </xdr:nvSpPr>
      <xdr:spPr>
        <a:xfrm>
          <a:off x="2641111" y="622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99555</xdr:rowOff>
    </xdr:from>
    <xdr:to>
      <xdr:col>10</xdr:col>
      <xdr:colOff>165100</xdr:colOff>
      <xdr:row>36</xdr:row>
      <xdr:rowOff>29705</xdr:rowOff>
    </xdr:to>
    <xdr:sp macro="" textlink="">
      <xdr:nvSpPr>
        <xdr:cNvPr id="86" name="楕円 85"/>
        <xdr:cNvSpPr/>
      </xdr:nvSpPr>
      <xdr:spPr>
        <a:xfrm>
          <a:off x="1968500" y="61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20832</xdr:rowOff>
    </xdr:from>
    <xdr:ext cx="534377" cy="259045"/>
    <xdr:sp macro="" textlink="">
      <xdr:nvSpPr>
        <xdr:cNvPr id="87" name="テキスト ボックス 86"/>
        <xdr:cNvSpPr txBox="1"/>
      </xdr:nvSpPr>
      <xdr:spPr>
        <a:xfrm>
          <a:off x="1752111" y="61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61824</xdr:rowOff>
    </xdr:from>
    <xdr:to>
      <xdr:col>6</xdr:col>
      <xdr:colOff>38100</xdr:colOff>
      <xdr:row>35</xdr:row>
      <xdr:rowOff>163424</xdr:rowOff>
    </xdr:to>
    <xdr:sp macro="" textlink="">
      <xdr:nvSpPr>
        <xdr:cNvPr id="88" name="楕円 87"/>
        <xdr:cNvSpPr/>
      </xdr:nvSpPr>
      <xdr:spPr>
        <a:xfrm>
          <a:off x="1079500" y="60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8501</xdr:rowOff>
    </xdr:from>
    <xdr:ext cx="534377" cy="259045"/>
    <xdr:sp macro="" textlink="">
      <xdr:nvSpPr>
        <xdr:cNvPr id="89" name="テキスト ボックス 88"/>
        <xdr:cNvSpPr txBox="1"/>
      </xdr:nvSpPr>
      <xdr:spPr>
        <a:xfrm>
          <a:off x="863111" y="583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124402</xdr:rowOff>
    </xdr:from>
    <xdr:to>
      <xdr:col>24</xdr:col>
      <xdr:colOff>63500</xdr:colOff>
      <xdr:row>58</xdr:row>
      <xdr:rowOff>125424</xdr:rowOff>
    </xdr:to>
    <xdr:cxnSp macro="">
      <xdr:nvCxnSpPr>
        <xdr:cNvPr id="120" name="直線コネクタ 119"/>
        <xdr:cNvCxnSpPr/>
      </xdr:nvCxnSpPr>
      <xdr:spPr>
        <a:xfrm>
          <a:off x="3797300" y="10068502"/>
          <a:ext cx="8382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124402</xdr:rowOff>
    </xdr:from>
    <xdr:to>
      <xdr:col>19</xdr:col>
      <xdr:colOff>177800</xdr:colOff>
      <xdr:row>58</xdr:row>
      <xdr:rowOff>129738</xdr:rowOff>
    </xdr:to>
    <xdr:cxnSp macro="">
      <xdr:nvCxnSpPr>
        <xdr:cNvPr id="123" name="直線コネクタ 122"/>
        <xdr:cNvCxnSpPr/>
      </xdr:nvCxnSpPr>
      <xdr:spPr>
        <a:xfrm flipV="1">
          <a:off x="2908300" y="10068502"/>
          <a:ext cx="889000" cy="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17918</xdr:rowOff>
    </xdr:from>
    <xdr:ext cx="534377" cy="259045"/>
    <xdr:sp macro="" textlink="">
      <xdr:nvSpPr>
        <xdr:cNvPr id="125" name="テキスト ボックス 124"/>
        <xdr:cNvSpPr txBox="1"/>
      </xdr:nvSpPr>
      <xdr:spPr>
        <a:xfrm>
          <a:off x="3530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129738</xdr:rowOff>
    </xdr:from>
    <xdr:to>
      <xdr:col>15</xdr:col>
      <xdr:colOff>50800</xdr:colOff>
      <xdr:row>58</xdr:row>
      <xdr:rowOff>132987</xdr:rowOff>
    </xdr:to>
    <xdr:cxnSp macro="">
      <xdr:nvCxnSpPr>
        <xdr:cNvPr id="126" name="直線コネクタ 125"/>
        <xdr:cNvCxnSpPr/>
      </xdr:nvCxnSpPr>
      <xdr:spPr>
        <a:xfrm flipV="1">
          <a:off x="2019300" y="10073838"/>
          <a:ext cx="8890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15430</xdr:rowOff>
    </xdr:from>
    <xdr:ext cx="534377" cy="259045"/>
    <xdr:sp macro="" textlink="">
      <xdr:nvSpPr>
        <xdr:cNvPr id="128" name="テキスト ボックス 127"/>
        <xdr:cNvSpPr txBox="1"/>
      </xdr:nvSpPr>
      <xdr:spPr>
        <a:xfrm>
          <a:off x="2641111" y="101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132987</xdr:rowOff>
    </xdr:from>
    <xdr:to>
      <xdr:col>10</xdr:col>
      <xdr:colOff>114300</xdr:colOff>
      <xdr:row>58</xdr:row>
      <xdr:rowOff>145304</xdr:rowOff>
    </xdr:to>
    <xdr:cxnSp macro="">
      <xdr:nvCxnSpPr>
        <xdr:cNvPr id="129" name="直線コネクタ 128"/>
        <xdr:cNvCxnSpPr/>
      </xdr:nvCxnSpPr>
      <xdr:spPr>
        <a:xfrm flipV="1">
          <a:off x="1130300" y="10077087"/>
          <a:ext cx="889000" cy="1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26042</xdr:rowOff>
    </xdr:from>
    <xdr:ext cx="534377" cy="259045"/>
    <xdr:sp macro="" textlink="">
      <xdr:nvSpPr>
        <xdr:cNvPr id="131" name="テキスト ボックス 130"/>
        <xdr:cNvSpPr txBox="1"/>
      </xdr:nvSpPr>
      <xdr:spPr>
        <a:xfrm>
          <a:off x="1752111" y="10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25374</xdr:rowOff>
    </xdr:from>
    <xdr:ext cx="534377" cy="259045"/>
    <xdr:sp macro="" textlink="">
      <xdr:nvSpPr>
        <xdr:cNvPr id="133" name="テキスト ボックス 132"/>
        <xdr:cNvSpPr txBox="1"/>
      </xdr:nvSpPr>
      <xdr:spPr>
        <a:xfrm>
          <a:off x="863111" y="101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74624</xdr:rowOff>
    </xdr:from>
    <xdr:to>
      <xdr:col>24</xdr:col>
      <xdr:colOff>114300</xdr:colOff>
      <xdr:row>59</xdr:row>
      <xdr:rowOff>4774</xdr:rowOff>
    </xdr:to>
    <xdr:sp macro="" textlink="">
      <xdr:nvSpPr>
        <xdr:cNvPr id="139" name="楕円 138"/>
        <xdr:cNvSpPr/>
      </xdr:nvSpPr>
      <xdr:spPr>
        <a:xfrm>
          <a:off x="4584700" y="100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73602</xdr:rowOff>
    </xdr:from>
    <xdr:to>
      <xdr:col>20</xdr:col>
      <xdr:colOff>38100</xdr:colOff>
      <xdr:row>59</xdr:row>
      <xdr:rowOff>3752</xdr:rowOff>
    </xdr:to>
    <xdr:sp macro="" textlink="">
      <xdr:nvSpPr>
        <xdr:cNvPr id="141" name="楕円 140"/>
        <xdr:cNvSpPr/>
      </xdr:nvSpPr>
      <xdr:spPr>
        <a:xfrm>
          <a:off x="3746500" y="1001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20279</xdr:rowOff>
    </xdr:from>
    <xdr:ext cx="534377" cy="259045"/>
    <xdr:sp macro="" textlink="">
      <xdr:nvSpPr>
        <xdr:cNvPr id="142" name="テキスト ボックス 141"/>
        <xdr:cNvSpPr txBox="1"/>
      </xdr:nvSpPr>
      <xdr:spPr>
        <a:xfrm>
          <a:off x="3530111" y="97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78938</xdr:rowOff>
    </xdr:from>
    <xdr:to>
      <xdr:col>15</xdr:col>
      <xdr:colOff>101600</xdr:colOff>
      <xdr:row>59</xdr:row>
      <xdr:rowOff>9088</xdr:rowOff>
    </xdr:to>
    <xdr:sp macro="" textlink="">
      <xdr:nvSpPr>
        <xdr:cNvPr id="143" name="楕円 142"/>
        <xdr:cNvSpPr/>
      </xdr:nvSpPr>
      <xdr:spPr>
        <a:xfrm>
          <a:off x="2857500" y="1002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25615</xdr:rowOff>
    </xdr:from>
    <xdr:ext cx="534377" cy="259045"/>
    <xdr:sp macro="" textlink="">
      <xdr:nvSpPr>
        <xdr:cNvPr id="144" name="テキスト ボックス 143"/>
        <xdr:cNvSpPr txBox="1"/>
      </xdr:nvSpPr>
      <xdr:spPr>
        <a:xfrm>
          <a:off x="2641111" y="979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82187</xdr:rowOff>
    </xdr:from>
    <xdr:to>
      <xdr:col>10</xdr:col>
      <xdr:colOff>165100</xdr:colOff>
      <xdr:row>59</xdr:row>
      <xdr:rowOff>12337</xdr:rowOff>
    </xdr:to>
    <xdr:sp macro="" textlink="">
      <xdr:nvSpPr>
        <xdr:cNvPr id="145" name="楕円 144"/>
        <xdr:cNvSpPr/>
      </xdr:nvSpPr>
      <xdr:spPr>
        <a:xfrm>
          <a:off x="1968500" y="1002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28864</xdr:rowOff>
    </xdr:from>
    <xdr:ext cx="534377" cy="259045"/>
    <xdr:sp macro="" textlink="">
      <xdr:nvSpPr>
        <xdr:cNvPr id="146" name="テキスト ボックス 145"/>
        <xdr:cNvSpPr txBox="1"/>
      </xdr:nvSpPr>
      <xdr:spPr>
        <a:xfrm>
          <a:off x="1752111" y="98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94504</xdr:rowOff>
    </xdr:from>
    <xdr:to>
      <xdr:col>6</xdr:col>
      <xdr:colOff>38100</xdr:colOff>
      <xdr:row>59</xdr:row>
      <xdr:rowOff>24654</xdr:rowOff>
    </xdr:to>
    <xdr:sp macro="" textlink="">
      <xdr:nvSpPr>
        <xdr:cNvPr id="147" name="楕円 146"/>
        <xdr:cNvSpPr/>
      </xdr:nvSpPr>
      <xdr:spPr>
        <a:xfrm>
          <a:off x="1079500" y="1003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41181</xdr:rowOff>
    </xdr:from>
    <xdr:ext cx="534377" cy="259045"/>
    <xdr:sp macro="" textlink="">
      <xdr:nvSpPr>
        <xdr:cNvPr id="148" name="テキスト ボックス 147"/>
        <xdr:cNvSpPr txBox="1"/>
      </xdr:nvSpPr>
      <xdr:spPr>
        <a:xfrm>
          <a:off x="863111" y="981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18314</xdr:rowOff>
    </xdr:from>
    <xdr:to>
      <xdr:col>24</xdr:col>
      <xdr:colOff>63500</xdr:colOff>
      <xdr:row>77</xdr:row>
      <xdr:rowOff>44526</xdr:rowOff>
    </xdr:to>
    <xdr:cxnSp macro="">
      <xdr:nvCxnSpPr>
        <xdr:cNvPr id="177" name="直線コネクタ 176"/>
        <xdr:cNvCxnSpPr/>
      </xdr:nvCxnSpPr>
      <xdr:spPr>
        <a:xfrm>
          <a:off x="3797300" y="13219964"/>
          <a:ext cx="8382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80318</xdr:rowOff>
    </xdr:from>
    <xdr:ext cx="469744" cy="259045"/>
    <xdr:sp macro="" textlink="">
      <xdr:nvSpPr>
        <xdr:cNvPr id="178" name="維持補修費平均値テキスト"/>
        <xdr:cNvSpPr txBox="1"/>
      </xdr:nvSpPr>
      <xdr:spPr>
        <a:xfrm>
          <a:off x="4686300" y="1328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113716</xdr:rowOff>
    </xdr:from>
    <xdr:to>
      <xdr:col>19</xdr:col>
      <xdr:colOff>177800</xdr:colOff>
      <xdr:row>77</xdr:row>
      <xdr:rowOff>18314</xdr:rowOff>
    </xdr:to>
    <xdr:cxnSp macro="">
      <xdr:nvCxnSpPr>
        <xdr:cNvPr id="180" name="直線コネクタ 179"/>
        <xdr:cNvCxnSpPr/>
      </xdr:nvCxnSpPr>
      <xdr:spPr>
        <a:xfrm>
          <a:off x="2908300" y="13143916"/>
          <a:ext cx="889000" cy="7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19207</xdr:rowOff>
    </xdr:from>
    <xdr:ext cx="469744" cy="259045"/>
    <xdr:sp macro="" textlink="">
      <xdr:nvSpPr>
        <xdr:cNvPr id="182" name="テキスト ボックス 181"/>
        <xdr:cNvSpPr txBox="1"/>
      </xdr:nvSpPr>
      <xdr:spPr>
        <a:xfrm>
          <a:off x="3562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113716</xdr:rowOff>
    </xdr:from>
    <xdr:to>
      <xdr:col>15</xdr:col>
      <xdr:colOff>50800</xdr:colOff>
      <xdr:row>77</xdr:row>
      <xdr:rowOff>86703</xdr:rowOff>
    </xdr:to>
    <xdr:cxnSp macro="">
      <xdr:nvCxnSpPr>
        <xdr:cNvPr id="183" name="直線コネクタ 182"/>
        <xdr:cNvCxnSpPr/>
      </xdr:nvCxnSpPr>
      <xdr:spPr>
        <a:xfrm flipV="1">
          <a:off x="2019300" y="13143916"/>
          <a:ext cx="889000" cy="14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35971</xdr:rowOff>
    </xdr:from>
    <xdr:ext cx="469744" cy="259045"/>
    <xdr:sp macro="" textlink="">
      <xdr:nvSpPr>
        <xdr:cNvPr id="185" name="テキスト ボックス 184"/>
        <xdr:cNvSpPr txBox="1"/>
      </xdr:nvSpPr>
      <xdr:spPr>
        <a:xfrm>
          <a:off x="2673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54203</xdr:rowOff>
    </xdr:from>
    <xdr:to>
      <xdr:col>10</xdr:col>
      <xdr:colOff>114300</xdr:colOff>
      <xdr:row>77</xdr:row>
      <xdr:rowOff>86703</xdr:rowOff>
    </xdr:to>
    <xdr:cxnSp macro="">
      <xdr:nvCxnSpPr>
        <xdr:cNvPr id="186" name="直線コネクタ 185"/>
        <xdr:cNvCxnSpPr/>
      </xdr:nvCxnSpPr>
      <xdr:spPr>
        <a:xfrm>
          <a:off x="1130300" y="13255853"/>
          <a:ext cx="889000" cy="3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49001</xdr:rowOff>
    </xdr:from>
    <xdr:ext cx="469744" cy="259045"/>
    <xdr:sp macro="" textlink="">
      <xdr:nvSpPr>
        <xdr:cNvPr id="188" name="テキスト ボックス 187"/>
        <xdr:cNvSpPr txBox="1"/>
      </xdr:nvSpPr>
      <xdr:spPr>
        <a:xfrm>
          <a:off x="1784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66564</xdr:rowOff>
    </xdr:from>
    <xdr:ext cx="469744" cy="259045"/>
    <xdr:sp macro="" textlink="">
      <xdr:nvSpPr>
        <xdr:cNvPr id="190" name="テキスト ボックス 189"/>
        <xdr:cNvSpPr txBox="1"/>
      </xdr:nvSpPr>
      <xdr:spPr>
        <a:xfrm>
          <a:off x="895428"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165176</xdr:rowOff>
    </xdr:from>
    <xdr:to>
      <xdr:col>24</xdr:col>
      <xdr:colOff>114300</xdr:colOff>
      <xdr:row>77</xdr:row>
      <xdr:rowOff>95326</xdr:rowOff>
    </xdr:to>
    <xdr:sp macro="" textlink="">
      <xdr:nvSpPr>
        <xdr:cNvPr id="196" name="楕円 195"/>
        <xdr:cNvSpPr/>
      </xdr:nvSpPr>
      <xdr:spPr>
        <a:xfrm>
          <a:off x="4584700" y="131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16603</xdr:rowOff>
    </xdr:from>
    <xdr:ext cx="469744" cy="259045"/>
    <xdr:sp macro="" textlink="">
      <xdr:nvSpPr>
        <xdr:cNvPr id="197" name="維持補修費該当値テキスト"/>
        <xdr:cNvSpPr txBox="1"/>
      </xdr:nvSpPr>
      <xdr:spPr>
        <a:xfrm>
          <a:off x="4686300" y="1304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138964</xdr:rowOff>
    </xdr:from>
    <xdr:to>
      <xdr:col>20</xdr:col>
      <xdr:colOff>38100</xdr:colOff>
      <xdr:row>77</xdr:row>
      <xdr:rowOff>69114</xdr:rowOff>
    </xdr:to>
    <xdr:sp macro="" textlink="">
      <xdr:nvSpPr>
        <xdr:cNvPr id="198" name="楕円 197"/>
        <xdr:cNvSpPr/>
      </xdr:nvSpPr>
      <xdr:spPr>
        <a:xfrm>
          <a:off x="3746500" y="131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85641</xdr:rowOff>
    </xdr:from>
    <xdr:ext cx="469744" cy="259045"/>
    <xdr:sp macro="" textlink="">
      <xdr:nvSpPr>
        <xdr:cNvPr id="199" name="テキスト ボックス 198"/>
        <xdr:cNvSpPr txBox="1"/>
      </xdr:nvSpPr>
      <xdr:spPr>
        <a:xfrm>
          <a:off x="3562428" y="1294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62916</xdr:rowOff>
    </xdr:from>
    <xdr:to>
      <xdr:col>15</xdr:col>
      <xdr:colOff>101600</xdr:colOff>
      <xdr:row>76</xdr:row>
      <xdr:rowOff>164516</xdr:rowOff>
    </xdr:to>
    <xdr:sp macro="" textlink="">
      <xdr:nvSpPr>
        <xdr:cNvPr id="200" name="楕円 199"/>
        <xdr:cNvSpPr/>
      </xdr:nvSpPr>
      <xdr:spPr>
        <a:xfrm>
          <a:off x="2857500" y="130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9593</xdr:rowOff>
    </xdr:from>
    <xdr:ext cx="534377" cy="259045"/>
    <xdr:sp macro="" textlink="">
      <xdr:nvSpPr>
        <xdr:cNvPr id="201" name="テキスト ボックス 200"/>
        <xdr:cNvSpPr txBox="1"/>
      </xdr:nvSpPr>
      <xdr:spPr>
        <a:xfrm>
          <a:off x="2641111" y="128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35903</xdr:rowOff>
    </xdr:from>
    <xdr:to>
      <xdr:col>10</xdr:col>
      <xdr:colOff>165100</xdr:colOff>
      <xdr:row>77</xdr:row>
      <xdr:rowOff>137503</xdr:rowOff>
    </xdr:to>
    <xdr:sp macro="" textlink="">
      <xdr:nvSpPr>
        <xdr:cNvPr id="202" name="楕円 201"/>
        <xdr:cNvSpPr/>
      </xdr:nvSpPr>
      <xdr:spPr>
        <a:xfrm>
          <a:off x="1968500" y="1323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154030</xdr:rowOff>
    </xdr:from>
    <xdr:ext cx="469744" cy="259045"/>
    <xdr:sp macro="" textlink="">
      <xdr:nvSpPr>
        <xdr:cNvPr id="203" name="テキスト ボックス 202"/>
        <xdr:cNvSpPr txBox="1"/>
      </xdr:nvSpPr>
      <xdr:spPr>
        <a:xfrm>
          <a:off x="1784428" y="1301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3403</xdr:rowOff>
    </xdr:from>
    <xdr:to>
      <xdr:col>6</xdr:col>
      <xdr:colOff>38100</xdr:colOff>
      <xdr:row>77</xdr:row>
      <xdr:rowOff>105003</xdr:rowOff>
    </xdr:to>
    <xdr:sp macro="" textlink="">
      <xdr:nvSpPr>
        <xdr:cNvPr id="204" name="楕円 203"/>
        <xdr:cNvSpPr/>
      </xdr:nvSpPr>
      <xdr:spPr>
        <a:xfrm>
          <a:off x="1079500" y="1320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121530</xdr:rowOff>
    </xdr:from>
    <xdr:ext cx="469744" cy="259045"/>
    <xdr:sp macro="" textlink="">
      <xdr:nvSpPr>
        <xdr:cNvPr id="205" name="テキスト ボックス 204"/>
        <xdr:cNvSpPr txBox="1"/>
      </xdr:nvSpPr>
      <xdr:spPr>
        <a:xfrm>
          <a:off x="895428" y="1298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28877</xdr:rowOff>
    </xdr:from>
    <xdr:to>
      <xdr:col>24</xdr:col>
      <xdr:colOff>63500</xdr:colOff>
      <xdr:row>93</xdr:row>
      <xdr:rowOff>44357</xdr:rowOff>
    </xdr:to>
    <xdr:cxnSp macro="">
      <xdr:nvCxnSpPr>
        <xdr:cNvPr id="237" name="直線コネクタ 236"/>
        <xdr:cNvCxnSpPr/>
      </xdr:nvCxnSpPr>
      <xdr:spPr>
        <a:xfrm>
          <a:off x="3797300" y="15973727"/>
          <a:ext cx="838200" cy="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72731</xdr:rowOff>
    </xdr:from>
    <xdr:ext cx="534377" cy="259045"/>
    <xdr:sp macro="" textlink="">
      <xdr:nvSpPr>
        <xdr:cNvPr id="238" name="扶助費平均値テキスト"/>
        <xdr:cNvSpPr txBox="1"/>
      </xdr:nvSpPr>
      <xdr:spPr>
        <a:xfrm>
          <a:off x="4686300" y="16189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28877</xdr:rowOff>
    </xdr:from>
    <xdr:to>
      <xdr:col>19</xdr:col>
      <xdr:colOff>177800</xdr:colOff>
      <xdr:row>93</xdr:row>
      <xdr:rowOff>35638</xdr:rowOff>
    </xdr:to>
    <xdr:cxnSp macro="">
      <xdr:nvCxnSpPr>
        <xdr:cNvPr id="240" name="直線コネクタ 239"/>
        <xdr:cNvCxnSpPr/>
      </xdr:nvCxnSpPr>
      <xdr:spPr>
        <a:xfrm flipV="1">
          <a:off x="2908300" y="15973727"/>
          <a:ext cx="889000" cy="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26604</xdr:rowOff>
    </xdr:from>
    <xdr:ext cx="534377" cy="259045"/>
    <xdr:sp macro="" textlink="">
      <xdr:nvSpPr>
        <xdr:cNvPr id="242" name="テキスト ボックス 241"/>
        <xdr:cNvSpPr txBox="1"/>
      </xdr:nvSpPr>
      <xdr:spPr>
        <a:xfrm>
          <a:off x="3530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35638</xdr:rowOff>
    </xdr:from>
    <xdr:to>
      <xdr:col>15</xdr:col>
      <xdr:colOff>50800</xdr:colOff>
      <xdr:row>94</xdr:row>
      <xdr:rowOff>5283</xdr:rowOff>
    </xdr:to>
    <xdr:cxnSp macro="">
      <xdr:nvCxnSpPr>
        <xdr:cNvPr id="243" name="直線コネクタ 242"/>
        <xdr:cNvCxnSpPr/>
      </xdr:nvCxnSpPr>
      <xdr:spPr>
        <a:xfrm flipV="1">
          <a:off x="2019300" y="15980488"/>
          <a:ext cx="889000" cy="14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50182</xdr:rowOff>
    </xdr:from>
    <xdr:ext cx="534377" cy="259045"/>
    <xdr:sp macro="" textlink="">
      <xdr:nvSpPr>
        <xdr:cNvPr id="245" name="テキスト ボックス 244"/>
        <xdr:cNvSpPr txBox="1"/>
      </xdr:nvSpPr>
      <xdr:spPr>
        <a:xfrm>
          <a:off x="2641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xdr:rowOff>
    </xdr:from>
    <xdr:to>
      <xdr:col>10</xdr:col>
      <xdr:colOff>114300</xdr:colOff>
      <xdr:row>94</xdr:row>
      <xdr:rowOff>5283</xdr:rowOff>
    </xdr:to>
    <xdr:cxnSp macro="">
      <xdr:nvCxnSpPr>
        <xdr:cNvPr id="246" name="直線コネクタ 245"/>
        <xdr:cNvCxnSpPr/>
      </xdr:nvCxnSpPr>
      <xdr:spPr>
        <a:xfrm>
          <a:off x="1130300" y="16116309"/>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12447</xdr:rowOff>
    </xdr:from>
    <xdr:ext cx="534377" cy="259045"/>
    <xdr:sp macro="" textlink="">
      <xdr:nvSpPr>
        <xdr:cNvPr id="248" name="テキスト ボックス 247"/>
        <xdr:cNvSpPr txBox="1"/>
      </xdr:nvSpPr>
      <xdr:spPr>
        <a:xfrm>
          <a:off x="1752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170164</xdr:rowOff>
    </xdr:from>
    <xdr:ext cx="534377" cy="259045"/>
    <xdr:sp macro="" textlink="">
      <xdr:nvSpPr>
        <xdr:cNvPr id="250" name="テキスト ボックス 249"/>
        <xdr:cNvSpPr txBox="1"/>
      </xdr:nvSpPr>
      <xdr:spPr>
        <a:xfrm>
          <a:off x="863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165007</xdr:rowOff>
    </xdr:from>
    <xdr:to>
      <xdr:col>24</xdr:col>
      <xdr:colOff>114300</xdr:colOff>
      <xdr:row>93</xdr:row>
      <xdr:rowOff>95157</xdr:rowOff>
    </xdr:to>
    <xdr:sp macro="" textlink="">
      <xdr:nvSpPr>
        <xdr:cNvPr id="256" name="楕円 255"/>
        <xdr:cNvSpPr/>
      </xdr:nvSpPr>
      <xdr:spPr>
        <a:xfrm>
          <a:off x="4584700" y="1593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16434</xdr:rowOff>
    </xdr:from>
    <xdr:ext cx="534377" cy="259045"/>
    <xdr:sp macro="" textlink="">
      <xdr:nvSpPr>
        <xdr:cNvPr id="257" name="扶助費該当値テキスト"/>
        <xdr:cNvSpPr txBox="1"/>
      </xdr:nvSpPr>
      <xdr:spPr>
        <a:xfrm>
          <a:off x="4686300" y="1578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149527</xdr:rowOff>
    </xdr:from>
    <xdr:to>
      <xdr:col>20</xdr:col>
      <xdr:colOff>38100</xdr:colOff>
      <xdr:row>93</xdr:row>
      <xdr:rowOff>79677</xdr:rowOff>
    </xdr:to>
    <xdr:sp macro="" textlink="">
      <xdr:nvSpPr>
        <xdr:cNvPr id="258" name="楕円 257"/>
        <xdr:cNvSpPr/>
      </xdr:nvSpPr>
      <xdr:spPr>
        <a:xfrm>
          <a:off x="3746500" y="1592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96204</xdr:rowOff>
    </xdr:from>
    <xdr:ext cx="534377" cy="259045"/>
    <xdr:sp macro="" textlink="">
      <xdr:nvSpPr>
        <xdr:cNvPr id="259" name="テキスト ボックス 258"/>
        <xdr:cNvSpPr txBox="1"/>
      </xdr:nvSpPr>
      <xdr:spPr>
        <a:xfrm>
          <a:off x="3530111" y="1569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156288</xdr:rowOff>
    </xdr:from>
    <xdr:to>
      <xdr:col>15</xdr:col>
      <xdr:colOff>101600</xdr:colOff>
      <xdr:row>93</xdr:row>
      <xdr:rowOff>86438</xdr:rowOff>
    </xdr:to>
    <xdr:sp macro="" textlink="">
      <xdr:nvSpPr>
        <xdr:cNvPr id="260" name="楕円 259"/>
        <xdr:cNvSpPr/>
      </xdr:nvSpPr>
      <xdr:spPr>
        <a:xfrm>
          <a:off x="2857500" y="1592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102965</xdr:rowOff>
    </xdr:from>
    <xdr:ext cx="534377" cy="259045"/>
    <xdr:sp macro="" textlink="">
      <xdr:nvSpPr>
        <xdr:cNvPr id="261" name="テキスト ボックス 260"/>
        <xdr:cNvSpPr txBox="1"/>
      </xdr:nvSpPr>
      <xdr:spPr>
        <a:xfrm>
          <a:off x="2641111" y="1570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125933</xdr:rowOff>
    </xdr:from>
    <xdr:to>
      <xdr:col>10</xdr:col>
      <xdr:colOff>165100</xdr:colOff>
      <xdr:row>94</xdr:row>
      <xdr:rowOff>56083</xdr:rowOff>
    </xdr:to>
    <xdr:sp macro="" textlink="">
      <xdr:nvSpPr>
        <xdr:cNvPr id="262" name="楕円 261"/>
        <xdr:cNvSpPr/>
      </xdr:nvSpPr>
      <xdr:spPr>
        <a:xfrm>
          <a:off x="1968500" y="160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72610</xdr:rowOff>
    </xdr:from>
    <xdr:ext cx="534377" cy="259045"/>
    <xdr:sp macro="" textlink="">
      <xdr:nvSpPr>
        <xdr:cNvPr id="263" name="テキスト ボックス 262"/>
        <xdr:cNvSpPr txBox="1"/>
      </xdr:nvSpPr>
      <xdr:spPr>
        <a:xfrm>
          <a:off x="1752111" y="158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120659</xdr:rowOff>
    </xdr:from>
    <xdr:to>
      <xdr:col>6</xdr:col>
      <xdr:colOff>38100</xdr:colOff>
      <xdr:row>94</xdr:row>
      <xdr:rowOff>50809</xdr:rowOff>
    </xdr:to>
    <xdr:sp macro="" textlink="">
      <xdr:nvSpPr>
        <xdr:cNvPr id="264" name="楕円 263"/>
        <xdr:cNvSpPr/>
      </xdr:nvSpPr>
      <xdr:spPr>
        <a:xfrm>
          <a:off x="1079500" y="1606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67336</xdr:rowOff>
    </xdr:from>
    <xdr:ext cx="534377" cy="259045"/>
    <xdr:sp macro="" textlink="">
      <xdr:nvSpPr>
        <xdr:cNvPr id="265" name="テキスト ボックス 264"/>
        <xdr:cNvSpPr txBox="1"/>
      </xdr:nvSpPr>
      <xdr:spPr>
        <a:xfrm>
          <a:off x="863111" y="1584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110996</xdr:rowOff>
    </xdr:from>
    <xdr:to>
      <xdr:col>55</xdr:col>
      <xdr:colOff>0</xdr:colOff>
      <xdr:row>36</xdr:row>
      <xdr:rowOff>118608</xdr:rowOff>
    </xdr:to>
    <xdr:cxnSp macro="">
      <xdr:nvCxnSpPr>
        <xdr:cNvPr id="294" name="直線コネクタ 293"/>
        <xdr:cNvCxnSpPr/>
      </xdr:nvCxnSpPr>
      <xdr:spPr>
        <a:xfrm flipV="1">
          <a:off x="9639300" y="6283196"/>
          <a:ext cx="8382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146756</xdr:rowOff>
    </xdr:from>
    <xdr:to>
      <xdr:col>50</xdr:col>
      <xdr:colOff>114300</xdr:colOff>
      <xdr:row>36</xdr:row>
      <xdr:rowOff>118608</xdr:rowOff>
    </xdr:to>
    <xdr:cxnSp macro="">
      <xdr:nvCxnSpPr>
        <xdr:cNvPr id="297" name="直線コネクタ 296"/>
        <xdr:cNvCxnSpPr/>
      </xdr:nvCxnSpPr>
      <xdr:spPr>
        <a:xfrm>
          <a:off x="8750300" y="6147506"/>
          <a:ext cx="889000" cy="14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146756</xdr:rowOff>
    </xdr:from>
    <xdr:to>
      <xdr:col>45</xdr:col>
      <xdr:colOff>177800</xdr:colOff>
      <xdr:row>37</xdr:row>
      <xdr:rowOff>12255</xdr:rowOff>
    </xdr:to>
    <xdr:cxnSp macro="">
      <xdr:nvCxnSpPr>
        <xdr:cNvPr id="300" name="直線コネクタ 299"/>
        <xdr:cNvCxnSpPr/>
      </xdr:nvCxnSpPr>
      <xdr:spPr>
        <a:xfrm flipV="1">
          <a:off x="7861300" y="6147506"/>
          <a:ext cx="889000" cy="20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12255</xdr:rowOff>
    </xdr:from>
    <xdr:to>
      <xdr:col>41</xdr:col>
      <xdr:colOff>50800</xdr:colOff>
      <xdr:row>37</xdr:row>
      <xdr:rowOff>52436</xdr:rowOff>
    </xdr:to>
    <xdr:cxnSp macro="">
      <xdr:nvCxnSpPr>
        <xdr:cNvPr id="303" name="直線コネクタ 302"/>
        <xdr:cNvCxnSpPr/>
      </xdr:nvCxnSpPr>
      <xdr:spPr>
        <a:xfrm flipV="1">
          <a:off x="6972300" y="6355905"/>
          <a:ext cx="889000" cy="4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162945</xdr:rowOff>
    </xdr:from>
    <xdr:ext cx="534377" cy="259045"/>
    <xdr:sp macro="" textlink="">
      <xdr:nvSpPr>
        <xdr:cNvPr id="305" name="テキスト ボックス 304"/>
        <xdr:cNvSpPr txBox="1"/>
      </xdr:nvSpPr>
      <xdr:spPr>
        <a:xfrm>
          <a:off x="7594111" y="5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60196</xdr:rowOff>
    </xdr:from>
    <xdr:to>
      <xdr:col>55</xdr:col>
      <xdr:colOff>50800</xdr:colOff>
      <xdr:row>36</xdr:row>
      <xdr:rowOff>161796</xdr:rowOff>
    </xdr:to>
    <xdr:sp macro="" textlink="">
      <xdr:nvSpPr>
        <xdr:cNvPr id="313" name="楕円 312"/>
        <xdr:cNvSpPr/>
      </xdr:nvSpPr>
      <xdr:spPr>
        <a:xfrm>
          <a:off x="10426700" y="623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38623</xdr:rowOff>
    </xdr:from>
    <xdr:ext cx="534377" cy="259045"/>
    <xdr:sp macro="" textlink="">
      <xdr:nvSpPr>
        <xdr:cNvPr id="314" name="補助費等該当値テキスト"/>
        <xdr:cNvSpPr txBox="1"/>
      </xdr:nvSpPr>
      <xdr:spPr>
        <a:xfrm>
          <a:off x="10528300" y="621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67808</xdr:rowOff>
    </xdr:from>
    <xdr:to>
      <xdr:col>50</xdr:col>
      <xdr:colOff>165100</xdr:colOff>
      <xdr:row>36</xdr:row>
      <xdr:rowOff>169408</xdr:rowOff>
    </xdr:to>
    <xdr:sp macro="" textlink="">
      <xdr:nvSpPr>
        <xdr:cNvPr id="315" name="楕円 314"/>
        <xdr:cNvSpPr/>
      </xdr:nvSpPr>
      <xdr:spPr>
        <a:xfrm>
          <a:off x="9588500" y="624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160535</xdr:rowOff>
    </xdr:from>
    <xdr:ext cx="534377" cy="259045"/>
    <xdr:sp macro="" textlink="">
      <xdr:nvSpPr>
        <xdr:cNvPr id="316" name="テキスト ボックス 315"/>
        <xdr:cNvSpPr txBox="1"/>
      </xdr:nvSpPr>
      <xdr:spPr>
        <a:xfrm>
          <a:off x="9372111" y="633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95956</xdr:rowOff>
    </xdr:from>
    <xdr:to>
      <xdr:col>46</xdr:col>
      <xdr:colOff>38100</xdr:colOff>
      <xdr:row>36</xdr:row>
      <xdr:rowOff>26106</xdr:rowOff>
    </xdr:to>
    <xdr:sp macro="" textlink="">
      <xdr:nvSpPr>
        <xdr:cNvPr id="317" name="楕円 316"/>
        <xdr:cNvSpPr/>
      </xdr:nvSpPr>
      <xdr:spPr>
        <a:xfrm>
          <a:off x="8699500" y="609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42633</xdr:rowOff>
    </xdr:from>
    <xdr:ext cx="534377" cy="259045"/>
    <xdr:sp macro="" textlink="">
      <xdr:nvSpPr>
        <xdr:cNvPr id="318" name="テキスト ボックス 317"/>
        <xdr:cNvSpPr txBox="1"/>
      </xdr:nvSpPr>
      <xdr:spPr>
        <a:xfrm>
          <a:off x="8483111" y="58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132905</xdr:rowOff>
    </xdr:from>
    <xdr:to>
      <xdr:col>41</xdr:col>
      <xdr:colOff>101600</xdr:colOff>
      <xdr:row>37</xdr:row>
      <xdr:rowOff>63055</xdr:rowOff>
    </xdr:to>
    <xdr:sp macro="" textlink="">
      <xdr:nvSpPr>
        <xdr:cNvPr id="319" name="楕円 318"/>
        <xdr:cNvSpPr/>
      </xdr:nvSpPr>
      <xdr:spPr>
        <a:xfrm>
          <a:off x="7810500" y="63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54182</xdr:rowOff>
    </xdr:from>
    <xdr:ext cx="534377" cy="259045"/>
    <xdr:sp macro="" textlink="">
      <xdr:nvSpPr>
        <xdr:cNvPr id="320" name="テキスト ボックス 319"/>
        <xdr:cNvSpPr txBox="1"/>
      </xdr:nvSpPr>
      <xdr:spPr>
        <a:xfrm>
          <a:off x="7594111" y="639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1636</xdr:rowOff>
    </xdr:from>
    <xdr:to>
      <xdr:col>36</xdr:col>
      <xdr:colOff>165100</xdr:colOff>
      <xdr:row>37</xdr:row>
      <xdr:rowOff>103236</xdr:rowOff>
    </xdr:to>
    <xdr:sp macro="" textlink="">
      <xdr:nvSpPr>
        <xdr:cNvPr id="321" name="楕円 320"/>
        <xdr:cNvSpPr/>
      </xdr:nvSpPr>
      <xdr:spPr>
        <a:xfrm>
          <a:off x="6921500" y="6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94363</xdr:rowOff>
    </xdr:from>
    <xdr:ext cx="534377" cy="259045"/>
    <xdr:sp macro="" textlink="">
      <xdr:nvSpPr>
        <xdr:cNvPr id="322" name="テキスト ボックス 321"/>
        <xdr:cNvSpPr txBox="1"/>
      </xdr:nvSpPr>
      <xdr:spPr>
        <a:xfrm>
          <a:off x="6705111" y="643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116337</xdr:rowOff>
    </xdr:from>
    <xdr:to>
      <xdr:col>55</xdr:col>
      <xdr:colOff>0</xdr:colOff>
      <xdr:row>56</xdr:row>
      <xdr:rowOff>168426</xdr:rowOff>
    </xdr:to>
    <xdr:cxnSp macro="">
      <xdr:nvCxnSpPr>
        <xdr:cNvPr id="349" name="直線コネクタ 348"/>
        <xdr:cNvCxnSpPr/>
      </xdr:nvCxnSpPr>
      <xdr:spPr>
        <a:xfrm>
          <a:off x="9639300" y="9374637"/>
          <a:ext cx="838200" cy="39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116337</xdr:rowOff>
    </xdr:from>
    <xdr:to>
      <xdr:col>50</xdr:col>
      <xdr:colOff>114300</xdr:colOff>
      <xdr:row>55</xdr:row>
      <xdr:rowOff>39788</xdr:rowOff>
    </xdr:to>
    <xdr:cxnSp macro="">
      <xdr:nvCxnSpPr>
        <xdr:cNvPr id="352" name="直線コネクタ 351"/>
        <xdr:cNvCxnSpPr/>
      </xdr:nvCxnSpPr>
      <xdr:spPr>
        <a:xfrm flipV="1">
          <a:off x="8750300" y="9374637"/>
          <a:ext cx="889000" cy="9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45185</xdr:rowOff>
    </xdr:from>
    <xdr:ext cx="534377" cy="259045"/>
    <xdr:sp macro="" textlink="">
      <xdr:nvSpPr>
        <xdr:cNvPr id="354" name="テキスト ボックス 353"/>
        <xdr:cNvSpPr txBox="1"/>
      </xdr:nvSpPr>
      <xdr:spPr>
        <a:xfrm>
          <a:off x="9372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39788</xdr:rowOff>
    </xdr:from>
    <xdr:to>
      <xdr:col>45</xdr:col>
      <xdr:colOff>177800</xdr:colOff>
      <xdr:row>57</xdr:row>
      <xdr:rowOff>30539</xdr:rowOff>
    </xdr:to>
    <xdr:cxnSp macro="">
      <xdr:nvCxnSpPr>
        <xdr:cNvPr id="355" name="直線コネクタ 354"/>
        <xdr:cNvCxnSpPr/>
      </xdr:nvCxnSpPr>
      <xdr:spPr>
        <a:xfrm flipV="1">
          <a:off x="7861300" y="9469538"/>
          <a:ext cx="889000" cy="33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45414</xdr:rowOff>
    </xdr:from>
    <xdr:ext cx="534377" cy="259045"/>
    <xdr:sp macro="" textlink="">
      <xdr:nvSpPr>
        <xdr:cNvPr id="357" name="テキスト ボックス 356"/>
        <xdr:cNvSpPr txBox="1"/>
      </xdr:nvSpPr>
      <xdr:spPr>
        <a:xfrm>
          <a:off x="8483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30539</xdr:rowOff>
    </xdr:from>
    <xdr:to>
      <xdr:col>41</xdr:col>
      <xdr:colOff>50800</xdr:colOff>
      <xdr:row>57</xdr:row>
      <xdr:rowOff>86148</xdr:rowOff>
    </xdr:to>
    <xdr:cxnSp macro="">
      <xdr:nvCxnSpPr>
        <xdr:cNvPr id="358" name="直線コネクタ 357"/>
        <xdr:cNvCxnSpPr/>
      </xdr:nvCxnSpPr>
      <xdr:spPr>
        <a:xfrm flipV="1">
          <a:off x="6972300" y="9803189"/>
          <a:ext cx="889000" cy="5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60865</xdr:rowOff>
    </xdr:from>
    <xdr:ext cx="534377" cy="259045"/>
    <xdr:sp macro="" textlink="">
      <xdr:nvSpPr>
        <xdr:cNvPr id="360" name="テキスト ボックス 359"/>
        <xdr:cNvSpPr txBox="1"/>
      </xdr:nvSpPr>
      <xdr:spPr>
        <a:xfrm>
          <a:off x="7594111" y="94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117626</xdr:rowOff>
    </xdr:from>
    <xdr:to>
      <xdr:col>55</xdr:col>
      <xdr:colOff>50800</xdr:colOff>
      <xdr:row>57</xdr:row>
      <xdr:rowOff>47776</xdr:rowOff>
    </xdr:to>
    <xdr:sp macro="" textlink="">
      <xdr:nvSpPr>
        <xdr:cNvPr id="368" name="楕円 367"/>
        <xdr:cNvSpPr/>
      </xdr:nvSpPr>
      <xdr:spPr>
        <a:xfrm>
          <a:off x="10426700" y="97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96053</xdr:rowOff>
    </xdr:from>
    <xdr:ext cx="534377" cy="259045"/>
    <xdr:sp macro="" textlink="">
      <xdr:nvSpPr>
        <xdr:cNvPr id="369" name="普通建設事業費該当値テキスト"/>
        <xdr:cNvSpPr txBox="1"/>
      </xdr:nvSpPr>
      <xdr:spPr>
        <a:xfrm>
          <a:off x="10528300" y="9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65537</xdr:rowOff>
    </xdr:from>
    <xdr:to>
      <xdr:col>50</xdr:col>
      <xdr:colOff>165100</xdr:colOff>
      <xdr:row>54</xdr:row>
      <xdr:rowOff>167137</xdr:rowOff>
    </xdr:to>
    <xdr:sp macro="" textlink="">
      <xdr:nvSpPr>
        <xdr:cNvPr id="370" name="楕円 369"/>
        <xdr:cNvSpPr/>
      </xdr:nvSpPr>
      <xdr:spPr>
        <a:xfrm>
          <a:off x="9588500" y="932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12214</xdr:rowOff>
    </xdr:from>
    <xdr:ext cx="599010" cy="259045"/>
    <xdr:sp macro="" textlink="">
      <xdr:nvSpPr>
        <xdr:cNvPr id="371" name="テキスト ボックス 370"/>
        <xdr:cNvSpPr txBox="1"/>
      </xdr:nvSpPr>
      <xdr:spPr>
        <a:xfrm>
          <a:off x="9339795" y="909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160438</xdr:rowOff>
    </xdr:from>
    <xdr:to>
      <xdr:col>46</xdr:col>
      <xdr:colOff>38100</xdr:colOff>
      <xdr:row>55</xdr:row>
      <xdr:rowOff>90588</xdr:rowOff>
    </xdr:to>
    <xdr:sp macro="" textlink="">
      <xdr:nvSpPr>
        <xdr:cNvPr id="372" name="楕円 371"/>
        <xdr:cNvSpPr/>
      </xdr:nvSpPr>
      <xdr:spPr>
        <a:xfrm>
          <a:off x="8699500" y="941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107115</xdr:rowOff>
    </xdr:from>
    <xdr:ext cx="599010" cy="259045"/>
    <xdr:sp macro="" textlink="">
      <xdr:nvSpPr>
        <xdr:cNvPr id="373" name="テキスト ボックス 372"/>
        <xdr:cNvSpPr txBox="1"/>
      </xdr:nvSpPr>
      <xdr:spPr>
        <a:xfrm>
          <a:off x="8450795" y="919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151189</xdr:rowOff>
    </xdr:from>
    <xdr:to>
      <xdr:col>41</xdr:col>
      <xdr:colOff>101600</xdr:colOff>
      <xdr:row>57</xdr:row>
      <xdr:rowOff>81339</xdr:rowOff>
    </xdr:to>
    <xdr:sp macro="" textlink="">
      <xdr:nvSpPr>
        <xdr:cNvPr id="374" name="楕円 373"/>
        <xdr:cNvSpPr/>
      </xdr:nvSpPr>
      <xdr:spPr>
        <a:xfrm>
          <a:off x="7810500" y="97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72466</xdr:rowOff>
    </xdr:from>
    <xdr:ext cx="534377" cy="259045"/>
    <xdr:sp macro="" textlink="">
      <xdr:nvSpPr>
        <xdr:cNvPr id="375" name="テキスト ボックス 374"/>
        <xdr:cNvSpPr txBox="1"/>
      </xdr:nvSpPr>
      <xdr:spPr>
        <a:xfrm>
          <a:off x="7594111" y="98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35348</xdr:rowOff>
    </xdr:from>
    <xdr:to>
      <xdr:col>36</xdr:col>
      <xdr:colOff>165100</xdr:colOff>
      <xdr:row>57</xdr:row>
      <xdr:rowOff>136948</xdr:rowOff>
    </xdr:to>
    <xdr:sp macro="" textlink="">
      <xdr:nvSpPr>
        <xdr:cNvPr id="376" name="楕円 375"/>
        <xdr:cNvSpPr/>
      </xdr:nvSpPr>
      <xdr:spPr>
        <a:xfrm>
          <a:off x="6921500" y="980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128075</xdr:rowOff>
    </xdr:from>
    <xdr:ext cx="534377" cy="259045"/>
    <xdr:sp macro="" textlink="">
      <xdr:nvSpPr>
        <xdr:cNvPr id="377" name="テキスト ボックス 376"/>
        <xdr:cNvSpPr txBox="1"/>
      </xdr:nvSpPr>
      <xdr:spPr>
        <a:xfrm>
          <a:off x="6705111" y="990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75550</xdr:rowOff>
    </xdr:from>
    <xdr:to>
      <xdr:col>55</xdr:col>
      <xdr:colOff>0</xdr:colOff>
      <xdr:row>78</xdr:row>
      <xdr:rowOff>161592</xdr:rowOff>
    </xdr:to>
    <xdr:cxnSp macro="">
      <xdr:nvCxnSpPr>
        <xdr:cNvPr id="408" name="直線コネクタ 407"/>
        <xdr:cNvCxnSpPr/>
      </xdr:nvCxnSpPr>
      <xdr:spPr>
        <a:xfrm>
          <a:off x="9639300" y="13277200"/>
          <a:ext cx="838200" cy="25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75550</xdr:rowOff>
    </xdr:from>
    <xdr:to>
      <xdr:col>50</xdr:col>
      <xdr:colOff>114300</xdr:colOff>
      <xdr:row>78</xdr:row>
      <xdr:rowOff>36275</xdr:rowOff>
    </xdr:to>
    <xdr:cxnSp macro="">
      <xdr:nvCxnSpPr>
        <xdr:cNvPr id="411" name="直線コネクタ 410"/>
        <xdr:cNvCxnSpPr/>
      </xdr:nvCxnSpPr>
      <xdr:spPr>
        <a:xfrm flipV="1">
          <a:off x="8750300" y="13277200"/>
          <a:ext cx="889000" cy="13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98243</xdr:rowOff>
    </xdr:from>
    <xdr:ext cx="534377" cy="259045"/>
    <xdr:sp macro="" textlink="">
      <xdr:nvSpPr>
        <xdr:cNvPr id="413" name="テキスト ボックス 412"/>
        <xdr:cNvSpPr txBox="1"/>
      </xdr:nvSpPr>
      <xdr:spPr>
        <a:xfrm>
          <a:off x="9372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36275</xdr:rowOff>
    </xdr:from>
    <xdr:to>
      <xdr:col>45</xdr:col>
      <xdr:colOff>177800</xdr:colOff>
      <xdr:row>79</xdr:row>
      <xdr:rowOff>42120</xdr:rowOff>
    </xdr:to>
    <xdr:cxnSp macro="">
      <xdr:nvCxnSpPr>
        <xdr:cNvPr id="414" name="直線コネクタ 413"/>
        <xdr:cNvCxnSpPr/>
      </xdr:nvCxnSpPr>
      <xdr:spPr>
        <a:xfrm flipV="1">
          <a:off x="7861300" y="13409375"/>
          <a:ext cx="889000" cy="17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37015</xdr:rowOff>
    </xdr:from>
    <xdr:to>
      <xdr:col>41</xdr:col>
      <xdr:colOff>50800</xdr:colOff>
      <xdr:row>79</xdr:row>
      <xdr:rowOff>42120</xdr:rowOff>
    </xdr:to>
    <xdr:cxnSp macro="">
      <xdr:nvCxnSpPr>
        <xdr:cNvPr id="417" name="直線コネクタ 416"/>
        <xdr:cNvCxnSpPr/>
      </xdr:nvCxnSpPr>
      <xdr:spPr>
        <a:xfrm>
          <a:off x="6972300" y="13410115"/>
          <a:ext cx="889000" cy="17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4782</xdr:rowOff>
    </xdr:from>
    <xdr:ext cx="534377" cy="259045"/>
    <xdr:sp macro="" textlink="">
      <xdr:nvSpPr>
        <xdr:cNvPr id="419" name="テキスト ボックス 418"/>
        <xdr:cNvSpPr txBox="1"/>
      </xdr:nvSpPr>
      <xdr:spPr>
        <a:xfrm>
          <a:off x="7594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110792</xdr:rowOff>
    </xdr:from>
    <xdr:to>
      <xdr:col>55</xdr:col>
      <xdr:colOff>50800</xdr:colOff>
      <xdr:row>79</xdr:row>
      <xdr:rowOff>40942</xdr:rowOff>
    </xdr:to>
    <xdr:sp macro="" textlink="">
      <xdr:nvSpPr>
        <xdr:cNvPr id="427" name="楕円 426"/>
        <xdr:cNvSpPr/>
      </xdr:nvSpPr>
      <xdr:spPr>
        <a:xfrm>
          <a:off x="10426700" y="134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25719</xdr:rowOff>
    </xdr:from>
    <xdr:ext cx="469744" cy="259045"/>
    <xdr:sp macro="" textlink="">
      <xdr:nvSpPr>
        <xdr:cNvPr id="428" name="普通建設事業費 （ うち新規整備　）該当値テキスト"/>
        <xdr:cNvSpPr txBox="1"/>
      </xdr:nvSpPr>
      <xdr:spPr>
        <a:xfrm>
          <a:off x="10528300" y="1339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24750</xdr:rowOff>
    </xdr:from>
    <xdr:to>
      <xdr:col>50</xdr:col>
      <xdr:colOff>165100</xdr:colOff>
      <xdr:row>77</xdr:row>
      <xdr:rowOff>126350</xdr:rowOff>
    </xdr:to>
    <xdr:sp macro="" textlink="">
      <xdr:nvSpPr>
        <xdr:cNvPr id="429" name="楕円 428"/>
        <xdr:cNvSpPr/>
      </xdr:nvSpPr>
      <xdr:spPr>
        <a:xfrm>
          <a:off x="9588500" y="1322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142877</xdr:rowOff>
    </xdr:from>
    <xdr:ext cx="534377" cy="259045"/>
    <xdr:sp macro="" textlink="">
      <xdr:nvSpPr>
        <xdr:cNvPr id="430" name="テキスト ボックス 429"/>
        <xdr:cNvSpPr txBox="1"/>
      </xdr:nvSpPr>
      <xdr:spPr>
        <a:xfrm>
          <a:off x="9372111" y="1300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156925</xdr:rowOff>
    </xdr:from>
    <xdr:to>
      <xdr:col>46</xdr:col>
      <xdr:colOff>38100</xdr:colOff>
      <xdr:row>78</xdr:row>
      <xdr:rowOff>87075</xdr:rowOff>
    </xdr:to>
    <xdr:sp macro="" textlink="">
      <xdr:nvSpPr>
        <xdr:cNvPr id="431" name="楕円 430"/>
        <xdr:cNvSpPr/>
      </xdr:nvSpPr>
      <xdr:spPr>
        <a:xfrm>
          <a:off x="8699500" y="1335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78202</xdr:rowOff>
    </xdr:from>
    <xdr:ext cx="534377" cy="259045"/>
    <xdr:sp macro="" textlink="">
      <xdr:nvSpPr>
        <xdr:cNvPr id="432" name="テキスト ボックス 431"/>
        <xdr:cNvSpPr txBox="1"/>
      </xdr:nvSpPr>
      <xdr:spPr>
        <a:xfrm>
          <a:off x="8483111" y="1345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162770</xdr:rowOff>
    </xdr:from>
    <xdr:to>
      <xdr:col>41</xdr:col>
      <xdr:colOff>101600</xdr:colOff>
      <xdr:row>79</xdr:row>
      <xdr:rowOff>92920</xdr:rowOff>
    </xdr:to>
    <xdr:sp macro="" textlink="">
      <xdr:nvSpPr>
        <xdr:cNvPr id="433" name="楕円 432"/>
        <xdr:cNvSpPr/>
      </xdr:nvSpPr>
      <xdr:spPr>
        <a:xfrm>
          <a:off x="7810500" y="135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84047</xdr:rowOff>
    </xdr:from>
    <xdr:ext cx="469744" cy="259045"/>
    <xdr:sp macro="" textlink="">
      <xdr:nvSpPr>
        <xdr:cNvPr id="434" name="テキスト ボックス 433"/>
        <xdr:cNvSpPr txBox="1"/>
      </xdr:nvSpPr>
      <xdr:spPr>
        <a:xfrm>
          <a:off x="7626428" y="136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157665</xdr:rowOff>
    </xdr:from>
    <xdr:to>
      <xdr:col>36</xdr:col>
      <xdr:colOff>165100</xdr:colOff>
      <xdr:row>78</xdr:row>
      <xdr:rowOff>87815</xdr:rowOff>
    </xdr:to>
    <xdr:sp macro="" textlink="">
      <xdr:nvSpPr>
        <xdr:cNvPr id="435" name="楕円 434"/>
        <xdr:cNvSpPr/>
      </xdr:nvSpPr>
      <xdr:spPr>
        <a:xfrm>
          <a:off x="6921500" y="133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78942</xdr:rowOff>
    </xdr:from>
    <xdr:ext cx="534377" cy="259045"/>
    <xdr:sp macro="" textlink="">
      <xdr:nvSpPr>
        <xdr:cNvPr id="436" name="テキスト ボックス 435"/>
        <xdr:cNvSpPr txBox="1"/>
      </xdr:nvSpPr>
      <xdr:spPr>
        <a:xfrm>
          <a:off x="6705111" y="1345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30688</xdr:rowOff>
    </xdr:from>
    <xdr:to>
      <xdr:col>55</xdr:col>
      <xdr:colOff>0</xdr:colOff>
      <xdr:row>96</xdr:row>
      <xdr:rowOff>157524</xdr:rowOff>
    </xdr:to>
    <xdr:cxnSp macro="">
      <xdr:nvCxnSpPr>
        <xdr:cNvPr id="465" name="直線コネクタ 464"/>
        <xdr:cNvCxnSpPr/>
      </xdr:nvCxnSpPr>
      <xdr:spPr>
        <a:xfrm>
          <a:off x="9639300" y="16146988"/>
          <a:ext cx="838200" cy="46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28495</xdr:rowOff>
    </xdr:from>
    <xdr:ext cx="534377" cy="259045"/>
    <xdr:sp macro="" textlink="">
      <xdr:nvSpPr>
        <xdr:cNvPr id="466" name="普通建設事業費 （ うち更新整備　）平均値テキスト"/>
        <xdr:cNvSpPr txBox="1"/>
      </xdr:nvSpPr>
      <xdr:spPr>
        <a:xfrm>
          <a:off x="10528300" y="16659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30688</xdr:rowOff>
    </xdr:from>
    <xdr:to>
      <xdr:col>50</xdr:col>
      <xdr:colOff>114300</xdr:colOff>
      <xdr:row>94</xdr:row>
      <xdr:rowOff>119698</xdr:rowOff>
    </xdr:to>
    <xdr:cxnSp macro="">
      <xdr:nvCxnSpPr>
        <xdr:cNvPr id="468" name="直線コネクタ 467"/>
        <xdr:cNvCxnSpPr/>
      </xdr:nvCxnSpPr>
      <xdr:spPr>
        <a:xfrm flipV="1">
          <a:off x="8750300" y="16146988"/>
          <a:ext cx="889000" cy="8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145386</xdr:rowOff>
    </xdr:from>
    <xdr:ext cx="534377" cy="259045"/>
    <xdr:sp macro="" textlink="">
      <xdr:nvSpPr>
        <xdr:cNvPr id="470" name="テキスト ボックス 469"/>
        <xdr:cNvSpPr txBox="1"/>
      </xdr:nvSpPr>
      <xdr:spPr>
        <a:xfrm>
          <a:off x="9372111" y="167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119698</xdr:rowOff>
    </xdr:from>
    <xdr:to>
      <xdr:col>45</xdr:col>
      <xdr:colOff>177800</xdr:colOff>
      <xdr:row>97</xdr:row>
      <xdr:rowOff>13033</xdr:rowOff>
    </xdr:to>
    <xdr:cxnSp macro="">
      <xdr:nvCxnSpPr>
        <xdr:cNvPr id="471" name="直線コネクタ 470"/>
        <xdr:cNvCxnSpPr/>
      </xdr:nvCxnSpPr>
      <xdr:spPr>
        <a:xfrm flipV="1">
          <a:off x="7861300" y="16235998"/>
          <a:ext cx="889000" cy="40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568</xdr:rowOff>
    </xdr:from>
    <xdr:ext cx="534377" cy="259045"/>
    <xdr:sp macro="" textlink="">
      <xdr:nvSpPr>
        <xdr:cNvPr id="473" name="テキスト ボックス 472"/>
        <xdr:cNvSpPr txBox="1"/>
      </xdr:nvSpPr>
      <xdr:spPr>
        <a:xfrm>
          <a:off x="8483111" y="168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13033</xdr:rowOff>
    </xdr:from>
    <xdr:to>
      <xdr:col>41</xdr:col>
      <xdr:colOff>50800</xdr:colOff>
      <xdr:row>98</xdr:row>
      <xdr:rowOff>19686</xdr:rowOff>
    </xdr:to>
    <xdr:cxnSp macro="">
      <xdr:nvCxnSpPr>
        <xdr:cNvPr id="474" name="直線コネクタ 473"/>
        <xdr:cNvCxnSpPr/>
      </xdr:nvCxnSpPr>
      <xdr:spPr>
        <a:xfrm flipV="1">
          <a:off x="6972300" y="16643683"/>
          <a:ext cx="889000" cy="1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44215</xdr:rowOff>
    </xdr:from>
    <xdr:ext cx="534377" cy="259045"/>
    <xdr:sp macro="" textlink="">
      <xdr:nvSpPr>
        <xdr:cNvPr id="476" name="テキスト ボックス 475"/>
        <xdr:cNvSpPr txBox="1"/>
      </xdr:nvSpPr>
      <xdr:spPr>
        <a:xfrm>
          <a:off x="7594111" y="168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106724</xdr:rowOff>
    </xdr:from>
    <xdr:to>
      <xdr:col>55</xdr:col>
      <xdr:colOff>50800</xdr:colOff>
      <xdr:row>97</xdr:row>
      <xdr:rowOff>36874</xdr:rowOff>
    </xdr:to>
    <xdr:sp macro="" textlink="">
      <xdr:nvSpPr>
        <xdr:cNvPr id="484" name="楕円 483"/>
        <xdr:cNvSpPr/>
      </xdr:nvSpPr>
      <xdr:spPr>
        <a:xfrm>
          <a:off x="10426700" y="1656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129601</xdr:rowOff>
    </xdr:from>
    <xdr:ext cx="534377" cy="259045"/>
    <xdr:sp macro="" textlink="">
      <xdr:nvSpPr>
        <xdr:cNvPr id="485" name="普通建設事業費 （ うち更新整備　）該当値テキスト"/>
        <xdr:cNvSpPr txBox="1"/>
      </xdr:nvSpPr>
      <xdr:spPr>
        <a:xfrm>
          <a:off x="10528300" y="1641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151338</xdr:rowOff>
    </xdr:from>
    <xdr:to>
      <xdr:col>50</xdr:col>
      <xdr:colOff>165100</xdr:colOff>
      <xdr:row>94</xdr:row>
      <xdr:rowOff>81488</xdr:rowOff>
    </xdr:to>
    <xdr:sp macro="" textlink="">
      <xdr:nvSpPr>
        <xdr:cNvPr id="486" name="楕円 485"/>
        <xdr:cNvSpPr/>
      </xdr:nvSpPr>
      <xdr:spPr>
        <a:xfrm>
          <a:off x="9588500" y="1609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98015</xdr:rowOff>
    </xdr:from>
    <xdr:ext cx="599010" cy="259045"/>
    <xdr:sp macro="" textlink="">
      <xdr:nvSpPr>
        <xdr:cNvPr id="487" name="テキスト ボックス 486"/>
        <xdr:cNvSpPr txBox="1"/>
      </xdr:nvSpPr>
      <xdr:spPr>
        <a:xfrm>
          <a:off x="9339795" y="1587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68898</xdr:rowOff>
    </xdr:from>
    <xdr:to>
      <xdr:col>46</xdr:col>
      <xdr:colOff>38100</xdr:colOff>
      <xdr:row>94</xdr:row>
      <xdr:rowOff>170498</xdr:rowOff>
    </xdr:to>
    <xdr:sp macro="" textlink="">
      <xdr:nvSpPr>
        <xdr:cNvPr id="488" name="楕円 487"/>
        <xdr:cNvSpPr/>
      </xdr:nvSpPr>
      <xdr:spPr>
        <a:xfrm>
          <a:off x="8699500" y="1618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15575</xdr:rowOff>
    </xdr:from>
    <xdr:ext cx="599010" cy="259045"/>
    <xdr:sp macro="" textlink="">
      <xdr:nvSpPr>
        <xdr:cNvPr id="489" name="テキスト ボックス 488"/>
        <xdr:cNvSpPr txBox="1"/>
      </xdr:nvSpPr>
      <xdr:spPr>
        <a:xfrm>
          <a:off x="8450795" y="1596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133683</xdr:rowOff>
    </xdr:from>
    <xdr:to>
      <xdr:col>41</xdr:col>
      <xdr:colOff>101600</xdr:colOff>
      <xdr:row>97</xdr:row>
      <xdr:rowOff>63833</xdr:rowOff>
    </xdr:to>
    <xdr:sp macro="" textlink="">
      <xdr:nvSpPr>
        <xdr:cNvPr id="490" name="楕円 489"/>
        <xdr:cNvSpPr/>
      </xdr:nvSpPr>
      <xdr:spPr>
        <a:xfrm>
          <a:off x="7810500" y="165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80360</xdr:rowOff>
    </xdr:from>
    <xdr:ext cx="534377" cy="259045"/>
    <xdr:sp macro="" textlink="">
      <xdr:nvSpPr>
        <xdr:cNvPr id="491" name="テキスト ボックス 490"/>
        <xdr:cNvSpPr txBox="1"/>
      </xdr:nvSpPr>
      <xdr:spPr>
        <a:xfrm>
          <a:off x="7594111" y="1636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140336</xdr:rowOff>
    </xdr:from>
    <xdr:to>
      <xdr:col>36</xdr:col>
      <xdr:colOff>165100</xdr:colOff>
      <xdr:row>98</xdr:row>
      <xdr:rowOff>70486</xdr:rowOff>
    </xdr:to>
    <xdr:sp macro="" textlink="">
      <xdr:nvSpPr>
        <xdr:cNvPr id="492" name="楕円 491"/>
        <xdr:cNvSpPr/>
      </xdr:nvSpPr>
      <xdr:spPr>
        <a:xfrm>
          <a:off x="6921500" y="1677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61613</xdr:rowOff>
    </xdr:from>
    <xdr:ext cx="534377" cy="259045"/>
    <xdr:sp macro="" textlink="">
      <xdr:nvSpPr>
        <xdr:cNvPr id="493" name="テキスト ボックス 492"/>
        <xdr:cNvSpPr txBox="1"/>
      </xdr:nvSpPr>
      <xdr:spPr>
        <a:xfrm>
          <a:off x="6705111" y="1686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164543</xdr:rowOff>
    </xdr:from>
    <xdr:to>
      <xdr:col>85</xdr:col>
      <xdr:colOff>127000</xdr:colOff>
      <xdr:row>38</xdr:row>
      <xdr:rowOff>17011</xdr:rowOff>
    </xdr:to>
    <xdr:cxnSp macro="">
      <xdr:nvCxnSpPr>
        <xdr:cNvPr id="518" name="直線コネクタ 517"/>
        <xdr:cNvCxnSpPr/>
      </xdr:nvCxnSpPr>
      <xdr:spPr>
        <a:xfrm flipV="1">
          <a:off x="15481300" y="6508193"/>
          <a:ext cx="838200" cy="2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102748</xdr:rowOff>
    </xdr:from>
    <xdr:ext cx="469744" cy="259045"/>
    <xdr:sp macro="" textlink="">
      <xdr:nvSpPr>
        <xdr:cNvPr id="519" name="災害復旧事業費平均値テキスト"/>
        <xdr:cNvSpPr txBox="1"/>
      </xdr:nvSpPr>
      <xdr:spPr>
        <a:xfrm>
          <a:off x="16370300" y="6446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13004</xdr:rowOff>
    </xdr:from>
    <xdr:to>
      <xdr:col>81</xdr:col>
      <xdr:colOff>50800</xdr:colOff>
      <xdr:row>38</xdr:row>
      <xdr:rowOff>17011</xdr:rowOff>
    </xdr:to>
    <xdr:cxnSp macro="">
      <xdr:nvCxnSpPr>
        <xdr:cNvPr id="521" name="直線コネクタ 520"/>
        <xdr:cNvCxnSpPr/>
      </xdr:nvCxnSpPr>
      <xdr:spPr>
        <a:xfrm>
          <a:off x="14592300" y="6528104"/>
          <a:ext cx="889000" cy="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6426</xdr:rowOff>
    </xdr:from>
    <xdr:to>
      <xdr:col>76</xdr:col>
      <xdr:colOff>114300</xdr:colOff>
      <xdr:row>38</xdr:row>
      <xdr:rowOff>13004</xdr:rowOff>
    </xdr:to>
    <xdr:cxnSp macro="">
      <xdr:nvCxnSpPr>
        <xdr:cNvPr id="524" name="直線コネクタ 523"/>
        <xdr:cNvCxnSpPr/>
      </xdr:nvCxnSpPr>
      <xdr:spPr>
        <a:xfrm>
          <a:off x="13703300" y="6521526"/>
          <a:ext cx="889000" cy="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6426</xdr:rowOff>
    </xdr:from>
    <xdr:to>
      <xdr:col>71</xdr:col>
      <xdr:colOff>177800</xdr:colOff>
      <xdr:row>38</xdr:row>
      <xdr:rowOff>15759</xdr:rowOff>
    </xdr:to>
    <xdr:cxnSp macro="">
      <xdr:nvCxnSpPr>
        <xdr:cNvPr id="527" name="直線コネクタ 526"/>
        <xdr:cNvCxnSpPr/>
      </xdr:nvCxnSpPr>
      <xdr:spPr>
        <a:xfrm flipV="1">
          <a:off x="12814300" y="6521526"/>
          <a:ext cx="889000" cy="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58143</xdr:rowOff>
    </xdr:from>
    <xdr:ext cx="469744" cy="259045"/>
    <xdr:sp macro="" textlink="">
      <xdr:nvSpPr>
        <xdr:cNvPr id="529" name="テキスト ボックス 528"/>
        <xdr:cNvSpPr txBox="1"/>
      </xdr:nvSpPr>
      <xdr:spPr>
        <a:xfrm>
          <a:off x="13468428" y="657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113743</xdr:rowOff>
    </xdr:from>
    <xdr:to>
      <xdr:col>85</xdr:col>
      <xdr:colOff>177800</xdr:colOff>
      <xdr:row>38</xdr:row>
      <xdr:rowOff>43893</xdr:rowOff>
    </xdr:to>
    <xdr:sp macro="" textlink="">
      <xdr:nvSpPr>
        <xdr:cNvPr id="537" name="楕円 536"/>
        <xdr:cNvSpPr/>
      </xdr:nvSpPr>
      <xdr:spPr>
        <a:xfrm>
          <a:off x="16268700" y="64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73120</xdr:rowOff>
    </xdr:from>
    <xdr:ext cx="469744" cy="259045"/>
    <xdr:sp macro="" textlink="">
      <xdr:nvSpPr>
        <xdr:cNvPr id="538" name="災害復旧事業費該当値テキスト"/>
        <xdr:cNvSpPr txBox="1"/>
      </xdr:nvSpPr>
      <xdr:spPr>
        <a:xfrm>
          <a:off x="16370300" y="624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137660</xdr:rowOff>
    </xdr:from>
    <xdr:to>
      <xdr:col>81</xdr:col>
      <xdr:colOff>101600</xdr:colOff>
      <xdr:row>38</xdr:row>
      <xdr:rowOff>67810</xdr:rowOff>
    </xdr:to>
    <xdr:sp macro="" textlink="">
      <xdr:nvSpPr>
        <xdr:cNvPr id="539" name="楕円 538"/>
        <xdr:cNvSpPr/>
      </xdr:nvSpPr>
      <xdr:spPr>
        <a:xfrm>
          <a:off x="15430500" y="6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58938</xdr:rowOff>
    </xdr:from>
    <xdr:ext cx="469744" cy="259045"/>
    <xdr:sp macro="" textlink="">
      <xdr:nvSpPr>
        <xdr:cNvPr id="540" name="テキスト ボックス 539"/>
        <xdr:cNvSpPr txBox="1"/>
      </xdr:nvSpPr>
      <xdr:spPr>
        <a:xfrm>
          <a:off x="15246428" y="657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133654</xdr:rowOff>
    </xdr:from>
    <xdr:to>
      <xdr:col>76</xdr:col>
      <xdr:colOff>165100</xdr:colOff>
      <xdr:row>38</xdr:row>
      <xdr:rowOff>63804</xdr:rowOff>
    </xdr:to>
    <xdr:sp macro="" textlink="">
      <xdr:nvSpPr>
        <xdr:cNvPr id="541" name="楕円 540"/>
        <xdr:cNvSpPr/>
      </xdr:nvSpPr>
      <xdr:spPr>
        <a:xfrm>
          <a:off x="14541500" y="64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54931</xdr:rowOff>
    </xdr:from>
    <xdr:ext cx="469744" cy="259045"/>
    <xdr:sp macro="" textlink="">
      <xdr:nvSpPr>
        <xdr:cNvPr id="542" name="テキスト ボックス 541"/>
        <xdr:cNvSpPr txBox="1"/>
      </xdr:nvSpPr>
      <xdr:spPr>
        <a:xfrm>
          <a:off x="14357428" y="65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127076</xdr:rowOff>
    </xdr:from>
    <xdr:to>
      <xdr:col>72</xdr:col>
      <xdr:colOff>38100</xdr:colOff>
      <xdr:row>38</xdr:row>
      <xdr:rowOff>57226</xdr:rowOff>
    </xdr:to>
    <xdr:sp macro="" textlink="">
      <xdr:nvSpPr>
        <xdr:cNvPr id="543" name="楕円 542"/>
        <xdr:cNvSpPr/>
      </xdr:nvSpPr>
      <xdr:spPr>
        <a:xfrm>
          <a:off x="13652500" y="64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73753</xdr:rowOff>
    </xdr:from>
    <xdr:ext cx="469744" cy="259045"/>
    <xdr:sp macro="" textlink="">
      <xdr:nvSpPr>
        <xdr:cNvPr id="544" name="テキスト ボックス 543"/>
        <xdr:cNvSpPr txBox="1"/>
      </xdr:nvSpPr>
      <xdr:spPr>
        <a:xfrm>
          <a:off x="13468428" y="624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136409</xdr:rowOff>
    </xdr:from>
    <xdr:to>
      <xdr:col>67</xdr:col>
      <xdr:colOff>101600</xdr:colOff>
      <xdr:row>38</xdr:row>
      <xdr:rowOff>66559</xdr:rowOff>
    </xdr:to>
    <xdr:sp macro="" textlink="">
      <xdr:nvSpPr>
        <xdr:cNvPr id="545" name="楕円 544"/>
        <xdr:cNvSpPr/>
      </xdr:nvSpPr>
      <xdr:spPr>
        <a:xfrm>
          <a:off x="12763500" y="64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57686</xdr:rowOff>
    </xdr:from>
    <xdr:ext cx="469744" cy="259045"/>
    <xdr:sp macro="" textlink="">
      <xdr:nvSpPr>
        <xdr:cNvPr id="546" name="テキスト ボックス 545"/>
        <xdr:cNvSpPr txBox="1"/>
      </xdr:nvSpPr>
      <xdr:spPr>
        <a:xfrm>
          <a:off x="12579428" y="657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41477</xdr:rowOff>
    </xdr:from>
    <xdr:to>
      <xdr:col>85</xdr:col>
      <xdr:colOff>127000</xdr:colOff>
      <xdr:row>76</xdr:row>
      <xdr:rowOff>43483</xdr:rowOff>
    </xdr:to>
    <xdr:cxnSp macro="">
      <xdr:nvCxnSpPr>
        <xdr:cNvPr id="628" name="直線コネクタ 627"/>
        <xdr:cNvCxnSpPr/>
      </xdr:nvCxnSpPr>
      <xdr:spPr>
        <a:xfrm>
          <a:off x="15481300" y="13071677"/>
          <a:ext cx="838200" cy="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163876</xdr:rowOff>
    </xdr:from>
    <xdr:ext cx="534377" cy="259045"/>
    <xdr:sp macro="" textlink="">
      <xdr:nvSpPr>
        <xdr:cNvPr id="629" name="公債費平均値テキスト"/>
        <xdr:cNvSpPr txBox="1"/>
      </xdr:nvSpPr>
      <xdr:spPr>
        <a:xfrm>
          <a:off x="16370300" y="13022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41477</xdr:rowOff>
    </xdr:from>
    <xdr:to>
      <xdr:col>81</xdr:col>
      <xdr:colOff>50800</xdr:colOff>
      <xdr:row>76</xdr:row>
      <xdr:rowOff>48386</xdr:rowOff>
    </xdr:to>
    <xdr:cxnSp macro="">
      <xdr:nvCxnSpPr>
        <xdr:cNvPr id="631" name="直線コネクタ 630"/>
        <xdr:cNvCxnSpPr/>
      </xdr:nvCxnSpPr>
      <xdr:spPr>
        <a:xfrm flipV="1">
          <a:off x="14592300" y="13071677"/>
          <a:ext cx="8890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117333</xdr:rowOff>
    </xdr:from>
    <xdr:ext cx="534377" cy="259045"/>
    <xdr:sp macro="" textlink="">
      <xdr:nvSpPr>
        <xdr:cNvPr id="633" name="テキスト ボックス 632"/>
        <xdr:cNvSpPr txBox="1"/>
      </xdr:nvSpPr>
      <xdr:spPr>
        <a:xfrm>
          <a:off x="15214111" y="13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48386</xdr:rowOff>
    </xdr:from>
    <xdr:to>
      <xdr:col>76</xdr:col>
      <xdr:colOff>114300</xdr:colOff>
      <xdr:row>76</xdr:row>
      <xdr:rowOff>69177</xdr:rowOff>
    </xdr:to>
    <xdr:cxnSp macro="">
      <xdr:nvCxnSpPr>
        <xdr:cNvPr id="634" name="直線コネクタ 633"/>
        <xdr:cNvCxnSpPr/>
      </xdr:nvCxnSpPr>
      <xdr:spPr>
        <a:xfrm flipV="1">
          <a:off x="13703300" y="13078586"/>
          <a:ext cx="8890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121952</xdr:rowOff>
    </xdr:from>
    <xdr:ext cx="534377" cy="259045"/>
    <xdr:sp macro="" textlink="">
      <xdr:nvSpPr>
        <xdr:cNvPr id="636" name="テキスト ボックス 635"/>
        <xdr:cNvSpPr txBox="1"/>
      </xdr:nvSpPr>
      <xdr:spPr>
        <a:xfrm>
          <a:off x="14325111" y="1315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132762</xdr:rowOff>
    </xdr:from>
    <xdr:to>
      <xdr:col>71</xdr:col>
      <xdr:colOff>177800</xdr:colOff>
      <xdr:row>76</xdr:row>
      <xdr:rowOff>69177</xdr:rowOff>
    </xdr:to>
    <xdr:cxnSp macro="">
      <xdr:nvCxnSpPr>
        <xdr:cNvPr id="637" name="直線コネクタ 636"/>
        <xdr:cNvCxnSpPr/>
      </xdr:nvCxnSpPr>
      <xdr:spPr>
        <a:xfrm>
          <a:off x="12814300" y="12991512"/>
          <a:ext cx="889000" cy="10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127009</xdr:rowOff>
    </xdr:from>
    <xdr:ext cx="534377" cy="259045"/>
    <xdr:sp macro="" textlink="">
      <xdr:nvSpPr>
        <xdr:cNvPr id="639" name="テキスト ボックス 638"/>
        <xdr:cNvSpPr txBox="1"/>
      </xdr:nvSpPr>
      <xdr:spPr>
        <a:xfrm>
          <a:off x="13436111" y="131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97810</xdr:rowOff>
    </xdr:from>
    <xdr:ext cx="534377" cy="259045"/>
    <xdr:sp macro="" textlink="">
      <xdr:nvSpPr>
        <xdr:cNvPr id="641" name="テキスト ボックス 640"/>
        <xdr:cNvSpPr txBox="1"/>
      </xdr:nvSpPr>
      <xdr:spPr>
        <a:xfrm>
          <a:off x="12547111" y="1312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164133</xdr:rowOff>
    </xdr:from>
    <xdr:to>
      <xdr:col>85</xdr:col>
      <xdr:colOff>177800</xdr:colOff>
      <xdr:row>76</xdr:row>
      <xdr:rowOff>94283</xdr:rowOff>
    </xdr:to>
    <xdr:sp macro="" textlink="">
      <xdr:nvSpPr>
        <xdr:cNvPr id="647" name="楕円 646"/>
        <xdr:cNvSpPr/>
      </xdr:nvSpPr>
      <xdr:spPr>
        <a:xfrm>
          <a:off x="16268700" y="1302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15560</xdr:rowOff>
    </xdr:from>
    <xdr:ext cx="534377" cy="259045"/>
    <xdr:sp macro="" textlink="">
      <xdr:nvSpPr>
        <xdr:cNvPr id="648" name="公債費該当値テキスト"/>
        <xdr:cNvSpPr txBox="1"/>
      </xdr:nvSpPr>
      <xdr:spPr>
        <a:xfrm>
          <a:off x="16370300" y="1287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162127</xdr:rowOff>
    </xdr:from>
    <xdr:to>
      <xdr:col>81</xdr:col>
      <xdr:colOff>101600</xdr:colOff>
      <xdr:row>76</xdr:row>
      <xdr:rowOff>92277</xdr:rowOff>
    </xdr:to>
    <xdr:sp macro="" textlink="">
      <xdr:nvSpPr>
        <xdr:cNvPr id="649" name="楕円 648"/>
        <xdr:cNvSpPr/>
      </xdr:nvSpPr>
      <xdr:spPr>
        <a:xfrm>
          <a:off x="15430500" y="1302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108804</xdr:rowOff>
    </xdr:from>
    <xdr:ext cx="534377" cy="259045"/>
    <xdr:sp macro="" textlink="">
      <xdr:nvSpPr>
        <xdr:cNvPr id="650" name="テキスト ボックス 649"/>
        <xdr:cNvSpPr txBox="1"/>
      </xdr:nvSpPr>
      <xdr:spPr>
        <a:xfrm>
          <a:off x="15214111" y="127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169036</xdr:rowOff>
    </xdr:from>
    <xdr:to>
      <xdr:col>76</xdr:col>
      <xdr:colOff>165100</xdr:colOff>
      <xdr:row>76</xdr:row>
      <xdr:rowOff>99186</xdr:rowOff>
    </xdr:to>
    <xdr:sp macro="" textlink="">
      <xdr:nvSpPr>
        <xdr:cNvPr id="651" name="楕円 650"/>
        <xdr:cNvSpPr/>
      </xdr:nvSpPr>
      <xdr:spPr>
        <a:xfrm>
          <a:off x="14541500" y="130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115712</xdr:rowOff>
    </xdr:from>
    <xdr:ext cx="534377" cy="259045"/>
    <xdr:sp macro="" textlink="">
      <xdr:nvSpPr>
        <xdr:cNvPr id="652" name="テキスト ボックス 651"/>
        <xdr:cNvSpPr txBox="1"/>
      </xdr:nvSpPr>
      <xdr:spPr>
        <a:xfrm>
          <a:off x="14325111" y="1280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18377</xdr:rowOff>
    </xdr:from>
    <xdr:to>
      <xdr:col>72</xdr:col>
      <xdr:colOff>38100</xdr:colOff>
      <xdr:row>76</xdr:row>
      <xdr:rowOff>119977</xdr:rowOff>
    </xdr:to>
    <xdr:sp macro="" textlink="">
      <xdr:nvSpPr>
        <xdr:cNvPr id="653" name="楕円 652"/>
        <xdr:cNvSpPr/>
      </xdr:nvSpPr>
      <xdr:spPr>
        <a:xfrm>
          <a:off x="13652500" y="130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136504</xdr:rowOff>
    </xdr:from>
    <xdr:ext cx="534377" cy="259045"/>
    <xdr:sp macro="" textlink="">
      <xdr:nvSpPr>
        <xdr:cNvPr id="654" name="テキスト ボックス 653"/>
        <xdr:cNvSpPr txBox="1"/>
      </xdr:nvSpPr>
      <xdr:spPr>
        <a:xfrm>
          <a:off x="13436111" y="1282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81962</xdr:rowOff>
    </xdr:from>
    <xdr:to>
      <xdr:col>67</xdr:col>
      <xdr:colOff>101600</xdr:colOff>
      <xdr:row>76</xdr:row>
      <xdr:rowOff>12111</xdr:rowOff>
    </xdr:to>
    <xdr:sp macro="" textlink="">
      <xdr:nvSpPr>
        <xdr:cNvPr id="655" name="楕円 654"/>
        <xdr:cNvSpPr/>
      </xdr:nvSpPr>
      <xdr:spPr>
        <a:xfrm>
          <a:off x="12763500" y="129407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28639</xdr:rowOff>
    </xdr:from>
    <xdr:ext cx="534377" cy="259045"/>
    <xdr:sp macro="" textlink="">
      <xdr:nvSpPr>
        <xdr:cNvPr id="656" name="テキスト ボックス 655"/>
        <xdr:cNvSpPr txBox="1"/>
      </xdr:nvSpPr>
      <xdr:spPr>
        <a:xfrm>
          <a:off x="12547111" y="1271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82152</xdr:rowOff>
    </xdr:from>
    <xdr:to>
      <xdr:col>85</xdr:col>
      <xdr:colOff>127000</xdr:colOff>
      <xdr:row>98</xdr:row>
      <xdr:rowOff>105037</xdr:rowOff>
    </xdr:to>
    <xdr:cxnSp macro="">
      <xdr:nvCxnSpPr>
        <xdr:cNvPr id="683" name="直線コネクタ 682"/>
        <xdr:cNvCxnSpPr/>
      </xdr:nvCxnSpPr>
      <xdr:spPr>
        <a:xfrm flipV="1">
          <a:off x="15481300" y="16884252"/>
          <a:ext cx="838200" cy="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59868</xdr:rowOff>
    </xdr:from>
    <xdr:to>
      <xdr:col>81</xdr:col>
      <xdr:colOff>50800</xdr:colOff>
      <xdr:row>98</xdr:row>
      <xdr:rowOff>105037</xdr:rowOff>
    </xdr:to>
    <xdr:cxnSp macro="">
      <xdr:nvCxnSpPr>
        <xdr:cNvPr id="686" name="直線コネクタ 685"/>
        <xdr:cNvCxnSpPr/>
      </xdr:nvCxnSpPr>
      <xdr:spPr>
        <a:xfrm>
          <a:off x="14592300" y="16861968"/>
          <a:ext cx="889000" cy="4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59868</xdr:rowOff>
    </xdr:from>
    <xdr:to>
      <xdr:col>76</xdr:col>
      <xdr:colOff>114300</xdr:colOff>
      <xdr:row>98</xdr:row>
      <xdr:rowOff>104449</xdr:rowOff>
    </xdr:to>
    <xdr:cxnSp macro="">
      <xdr:nvCxnSpPr>
        <xdr:cNvPr id="689" name="直線コネクタ 688"/>
        <xdr:cNvCxnSpPr/>
      </xdr:nvCxnSpPr>
      <xdr:spPr>
        <a:xfrm flipV="1">
          <a:off x="13703300" y="16861968"/>
          <a:ext cx="889000" cy="4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132802</xdr:rowOff>
    </xdr:from>
    <xdr:ext cx="534377" cy="259045"/>
    <xdr:sp macro="" textlink="">
      <xdr:nvSpPr>
        <xdr:cNvPr id="691" name="テキスト ボックス 690"/>
        <xdr:cNvSpPr txBox="1"/>
      </xdr:nvSpPr>
      <xdr:spPr>
        <a:xfrm>
          <a:off x="14325111" y="169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104449</xdr:rowOff>
    </xdr:from>
    <xdr:to>
      <xdr:col>71</xdr:col>
      <xdr:colOff>177800</xdr:colOff>
      <xdr:row>98</xdr:row>
      <xdr:rowOff>119055</xdr:rowOff>
    </xdr:to>
    <xdr:cxnSp macro="">
      <xdr:nvCxnSpPr>
        <xdr:cNvPr id="692" name="直線コネクタ 691"/>
        <xdr:cNvCxnSpPr/>
      </xdr:nvCxnSpPr>
      <xdr:spPr>
        <a:xfrm flipV="1">
          <a:off x="12814300" y="16906549"/>
          <a:ext cx="889000" cy="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31352</xdr:rowOff>
    </xdr:from>
    <xdr:to>
      <xdr:col>85</xdr:col>
      <xdr:colOff>177800</xdr:colOff>
      <xdr:row>98</xdr:row>
      <xdr:rowOff>132952</xdr:rowOff>
    </xdr:to>
    <xdr:sp macro="" textlink="">
      <xdr:nvSpPr>
        <xdr:cNvPr id="702" name="楕円 701"/>
        <xdr:cNvSpPr/>
      </xdr:nvSpPr>
      <xdr:spPr>
        <a:xfrm>
          <a:off x="16268700" y="1683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163908</xdr:rowOff>
    </xdr:from>
    <xdr:ext cx="534377" cy="259045"/>
    <xdr:sp macro="" textlink="">
      <xdr:nvSpPr>
        <xdr:cNvPr id="703" name="積立金該当値テキスト"/>
        <xdr:cNvSpPr txBox="1"/>
      </xdr:nvSpPr>
      <xdr:spPr>
        <a:xfrm>
          <a:off x="16370300" y="1679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54237</xdr:rowOff>
    </xdr:from>
    <xdr:to>
      <xdr:col>81</xdr:col>
      <xdr:colOff>101600</xdr:colOff>
      <xdr:row>98</xdr:row>
      <xdr:rowOff>155837</xdr:rowOff>
    </xdr:to>
    <xdr:sp macro="" textlink="">
      <xdr:nvSpPr>
        <xdr:cNvPr id="704" name="楕円 703"/>
        <xdr:cNvSpPr/>
      </xdr:nvSpPr>
      <xdr:spPr>
        <a:xfrm>
          <a:off x="15430500" y="168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146964</xdr:rowOff>
    </xdr:from>
    <xdr:ext cx="534377" cy="259045"/>
    <xdr:sp macro="" textlink="">
      <xdr:nvSpPr>
        <xdr:cNvPr id="705" name="テキスト ボックス 704"/>
        <xdr:cNvSpPr txBox="1"/>
      </xdr:nvSpPr>
      <xdr:spPr>
        <a:xfrm>
          <a:off x="15214111" y="1694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9068</xdr:rowOff>
    </xdr:from>
    <xdr:to>
      <xdr:col>76</xdr:col>
      <xdr:colOff>165100</xdr:colOff>
      <xdr:row>98</xdr:row>
      <xdr:rowOff>110668</xdr:rowOff>
    </xdr:to>
    <xdr:sp macro="" textlink="">
      <xdr:nvSpPr>
        <xdr:cNvPr id="706" name="楕円 705"/>
        <xdr:cNvSpPr/>
      </xdr:nvSpPr>
      <xdr:spPr>
        <a:xfrm>
          <a:off x="14541500" y="1681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127195</xdr:rowOff>
    </xdr:from>
    <xdr:ext cx="534377" cy="259045"/>
    <xdr:sp macro="" textlink="">
      <xdr:nvSpPr>
        <xdr:cNvPr id="707" name="テキスト ボックス 706"/>
        <xdr:cNvSpPr txBox="1"/>
      </xdr:nvSpPr>
      <xdr:spPr>
        <a:xfrm>
          <a:off x="14325111" y="165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53649</xdr:rowOff>
    </xdr:from>
    <xdr:to>
      <xdr:col>72</xdr:col>
      <xdr:colOff>38100</xdr:colOff>
      <xdr:row>98</xdr:row>
      <xdr:rowOff>155249</xdr:rowOff>
    </xdr:to>
    <xdr:sp macro="" textlink="">
      <xdr:nvSpPr>
        <xdr:cNvPr id="708" name="楕円 707"/>
        <xdr:cNvSpPr/>
      </xdr:nvSpPr>
      <xdr:spPr>
        <a:xfrm>
          <a:off x="13652500" y="1685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146376</xdr:rowOff>
    </xdr:from>
    <xdr:ext cx="534377" cy="259045"/>
    <xdr:sp macro="" textlink="">
      <xdr:nvSpPr>
        <xdr:cNvPr id="709" name="テキスト ボックス 708"/>
        <xdr:cNvSpPr txBox="1"/>
      </xdr:nvSpPr>
      <xdr:spPr>
        <a:xfrm>
          <a:off x="13436111" y="169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68255</xdr:rowOff>
    </xdr:from>
    <xdr:to>
      <xdr:col>67</xdr:col>
      <xdr:colOff>101600</xdr:colOff>
      <xdr:row>98</xdr:row>
      <xdr:rowOff>169855</xdr:rowOff>
    </xdr:to>
    <xdr:sp macro="" textlink="">
      <xdr:nvSpPr>
        <xdr:cNvPr id="710" name="楕円 709"/>
        <xdr:cNvSpPr/>
      </xdr:nvSpPr>
      <xdr:spPr>
        <a:xfrm>
          <a:off x="12763500" y="1687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160982</xdr:rowOff>
    </xdr:from>
    <xdr:ext cx="469744" cy="259045"/>
    <xdr:sp macro="" textlink="">
      <xdr:nvSpPr>
        <xdr:cNvPr id="711" name="テキスト ボックス 710"/>
        <xdr:cNvSpPr txBox="1"/>
      </xdr:nvSpPr>
      <xdr:spPr>
        <a:xfrm>
          <a:off x="12579428" y="169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67158</xdr:rowOff>
    </xdr:from>
    <xdr:to>
      <xdr:col>116</xdr:col>
      <xdr:colOff>63500</xdr:colOff>
      <xdr:row>31</xdr:row>
      <xdr:rowOff>150749</xdr:rowOff>
    </xdr:to>
    <xdr:cxnSp macro="">
      <xdr:nvCxnSpPr>
        <xdr:cNvPr id="740" name="直線コネクタ 739"/>
        <xdr:cNvCxnSpPr/>
      </xdr:nvCxnSpPr>
      <xdr:spPr>
        <a:xfrm flipV="1">
          <a:off x="21323300" y="5382108"/>
          <a:ext cx="838200" cy="8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52849</xdr:rowOff>
    </xdr:from>
    <xdr:ext cx="469744" cy="259045"/>
    <xdr:sp macro="" textlink="">
      <xdr:nvSpPr>
        <xdr:cNvPr id="741" name="投資及び出資金平均値テキスト"/>
        <xdr:cNvSpPr txBox="1"/>
      </xdr:nvSpPr>
      <xdr:spPr>
        <a:xfrm>
          <a:off x="22212300" y="6567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150749</xdr:rowOff>
    </xdr:from>
    <xdr:to>
      <xdr:col>111</xdr:col>
      <xdr:colOff>177800</xdr:colOff>
      <xdr:row>35</xdr:row>
      <xdr:rowOff>18771</xdr:rowOff>
    </xdr:to>
    <xdr:cxnSp macro="">
      <xdr:nvCxnSpPr>
        <xdr:cNvPr id="743" name="直線コネクタ 742"/>
        <xdr:cNvCxnSpPr/>
      </xdr:nvCxnSpPr>
      <xdr:spPr>
        <a:xfrm flipV="1">
          <a:off x="20434300" y="5465699"/>
          <a:ext cx="889000" cy="55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127830</xdr:rowOff>
    </xdr:from>
    <xdr:ext cx="469744" cy="259045"/>
    <xdr:sp macro="" textlink="">
      <xdr:nvSpPr>
        <xdr:cNvPr id="745" name="テキスト ボックス 744"/>
        <xdr:cNvSpPr txBox="1"/>
      </xdr:nvSpPr>
      <xdr:spPr>
        <a:xfrm>
          <a:off x="21088428" y="66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18771</xdr:rowOff>
    </xdr:from>
    <xdr:to>
      <xdr:col>107</xdr:col>
      <xdr:colOff>50800</xdr:colOff>
      <xdr:row>38</xdr:row>
      <xdr:rowOff>55804</xdr:rowOff>
    </xdr:to>
    <xdr:cxnSp macro="">
      <xdr:nvCxnSpPr>
        <xdr:cNvPr id="746" name="直線コネクタ 745"/>
        <xdr:cNvCxnSpPr/>
      </xdr:nvCxnSpPr>
      <xdr:spPr>
        <a:xfrm flipV="1">
          <a:off x="19545300" y="6019521"/>
          <a:ext cx="889000" cy="55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19397</xdr:rowOff>
    </xdr:from>
    <xdr:ext cx="378565" cy="259045"/>
    <xdr:sp macro="" textlink="">
      <xdr:nvSpPr>
        <xdr:cNvPr id="748" name="テキスト ボックス 747"/>
        <xdr:cNvSpPr txBox="1"/>
      </xdr:nvSpPr>
      <xdr:spPr>
        <a:xfrm>
          <a:off x="20245017" y="6705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55804</xdr:rowOff>
    </xdr:from>
    <xdr:to>
      <xdr:col>102</xdr:col>
      <xdr:colOff>114300</xdr:colOff>
      <xdr:row>39</xdr:row>
      <xdr:rowOff>28067</xdr:rowOff>
    </xdr:to>
    <xdr:cxnSp macro="">
      <xdr:nvCxnSpPr>
        <xdr:cNvPr id="749" name="直線コネクタ 748"/>
        <xdr:cNvCxnSpPr/>
      </xdr:nvCxnSpPr>
      <xdr:spPr>
        <a:xfrm flipV="1">
          <a:off x="18656300" y="6570904"/>
          <a:ext cx="889000" cy="14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62145</xdr:rowOff>
    </xdr:from>
    <xdr:ext cx="378565" cy="259045"/>
    <xdr:sp macro="" textlink="">
      <xdr:nvSpPr>
        <xdr:cNvPr id="751" name="テキスト ボックス 750"/>
        <xdr:cNvSpPr txBox="1"/>
      </xdr:nvSpPr>
      <xdr:spPr>
        <a:xfrm>
          <a:off x="19356017" y="6748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16358</xdr:rowOff>
    </xdr:from>
    <xdr:to>
      <xdr:col>116</xdr:col>
      <xdr:colOff>114300</xdr:colOff>
      <xdr:row>31</xdr:row>
      <xdr:rowOff>117958</xdr:rowOff>
    </xdr:to>
    <xdr:sp macro="" textlink="">
      <xdr:nvSpPr>
        <xdr:cNvPr id="759" name="楕円 758"/>
        <xdr:cNvSpPr/>
      </xdr:nvSpPr>
      <xdr:spPr>
        <a:xfrm>
          <a:off x="22110700" y="533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140835</xdr:rowOff>
    </xdr:from>
    <xdr:ext cx="534377" cy="259045"/>
    <xdr:sp macro="" textlink="">
      <xdr:nvSpPr>
        <xdr:cNvPr id="760" name="投資及び出資金該当値テキスト"/>
        <xdr:cNvSpPr txBox="1"/>
      </xdr:nvSpPr>
      <xdr:spPr>
        <a:xfrm>
          <a:off x="22212300" y="528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99949</xdr:rowOff>
    </xdr:from>
    <xdr:to>
      <xdr:col>112</xdr:col>
      <xdr:colOff>38100</xdr:colOff>
      <xdr:row>32</xdr:row>
      <xdr:rowOff>30099</xdr:rowOff>
    </xdr:to>
    <xdr:sp macro="" textlink="">
      <xdr:nvSpPr>
        <xdr:cNvPr id="761" name="楕円 760"/>
        <xdr:cNvSpPr/>
      </xdr:nvSpPr>
      <xdr:spPr>
        <a:xfrm>
          <a:off x="21272500" y="541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46626</xdr:rowOff>
    </xdr:from>
    <xdr:ext cx="534377" cy="259045"/>
    <xdr:sp macro="" textlink="">
      <xdr:nvSpPr>
        <xdr:cNvPr id="762" name="テキスト ボックス 761"/>
        <xdr:cNvSpPr txBox="1"/>
      </xdr:nvSpPr>
      <xdr:spPr>
        <a:xfrm>
          <a:off x="21056111"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139421</xdr:rowOff>
    </xdr:from>
    <xdr:to>
      <xdr:col>107</xdr:col>
      <xdr:colOff>101600</xdr:colOff>
      <xdr:row>35</xdr:row>
      <xdr:rowOff>69571</xdr:rowOff>
    </xdr:to>
    <xdr:sp macro="" textlink="">
      <xdr:nvSpPr>
        <xdr:cNvPr id="763" name="楕円 762"/>
        <xdr:cNvSpPr/>
      </xdr:nvSpPr>
      <xdr:spPr>
        <a:xfrm>
          <a:off x="20383500" y="596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86098</xdr:rowOff>
    </xdr:from>
    <xdr:ext cx="469744" cy="259045"/>
    <xdr:sp macro="" textlink="">
      <xdr:nvSpPr>
        <xdr:cNvPr id="764" name="テキスト ボックス 763"/>
        <xdr:cNvSpPr txBox="1"/>
      </xdr:nvSpPr>
      <xdr:spPr>
        <a:xfrm>
          <a:off x="20199428" y="574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5004</xdr:rowOff>
    </xdr:from>
    <xdr:to>
      <xdr:col>102</xdr:col>
      <xdr:colOff>165100</xdr:colOff>
      <xdr:row>38</xdr:row>
      <xdr:rowOff>106604</xdr:rowOff>
    </xdr:to>
    <xdr:sp macro="" textlink="">
      <xdr:nvSpPr>
        <xdr:cNvPr id="765" name="楕円 764"/>
        <xdr:cNvSpPr/>
      </xdr:nvSpPr>
      <xdr:spPr>
        <a:xfrm>
          <a:off x="19494500" y="65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123131</xdr:rowOff>
    </xdr:from>
    <xdr:ext cx="469744" cy="259045"/>
    <xdr:sp macro="" textlink="">
      <xdr:nvSpPr>
        <xdr:cNvPr id="766" name="テキスト ボックス 765"/>
        <xdr:cNvSpPr txBox="1"/>
      </xdr:nvSpPr>
      <xdr:spPr>
        <a:xfrm>
          <a:off x="19310428" y="62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67" name="楕円 766"/>
        <xdr:cNvSpPr/>
      </xdr:nvSpPr>
      <xdr:spPr>
        <a:xfrm>
          <a:off x="18605500" y="66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69994</xdr:rowOff>
    </xdr:from>
    <xdr:ext cx="378565" cy="259045"/>
    <xdr:sp macro="" textlink="">
      <xdr:nvSpPr>
        <xdr:cNvPr id="768" name="テキスト ボックス 767"/>
        <xdr:cNvSpPr txBox="1"/>
      </xdr:nvSpPr>
      <xdr:spPr>
        <a:xfrm>
          <a:off x="18467017" y="67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135677</xdr:rowOff>
    </xdr:from>
    <xdr:to>
      <xdr:col>116</xdr:col>
      <xdr:colOff>63500</xdr:colOff>
      <xdr:row>58</xdr:row>
      <xdr:rowOff>137048</xdr:rowOff>
    </xdr:to>
    <xdr:cxnSp macro="">
      <xdr:nvCxnSpPr>
        <xdr:cNvPr id="795" name="直線コネクタ 794"/>
        <xdr:cNvCxnSpPr/>
      </xdr:nvCxnSpPr>
      <xdr:spPr>
        <a:xfrm flipV="1">
          <a:off x="21323300" y="10079777"/>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135813</xdr:rowOff>
    </xdr:from>
    <xdr:to>
      <xdr:col>111</xdr:col>
      <xdr:colOff>177800</xdr:colOff>
      <xdr:row>58</xdr:row>
      <xdr:rowOff>137048</xdr:rowOff>
    </xdr:to>
    <xdr:cxnSp macro="">
      <xdr:nvCxnSpPr>
        <xdr:cNvPr id="798" name="直線コネクタ 797"/>
        <xdr:cNvCxnSpPr/>
      </xdr:nvCxnSpPr>
      <xdr:spPr>
        <a:xfrm>
          <a:off x="20434300" y="10079913"/>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135813</xdr:rowOff>
    </xdr:from>
    <xdr:to>
      <xdr:col>107</xdr:col>
      <xdr:colOff>50800</xdr:colOff>
      <xdr:row>58</xdr:row>
      <xdr:rowOff>135859</xdr:rowOff>
    </xdr:to>
    <xdr:cxnSp macro="">
      <xdr:nvCxnSpPr>
        <xdr:cNvPr id="801" name="直線コネクタ 800"/>
        <xdr:cNvCxnSpPr/>
      </xdr:nvCxnSpPr>
      <xdr:spPr>
        <a:xfrm flipV="1">
          <a:off x="19545300" y="1007991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135859</xdr:rowOff>
    </xdr:from>
    <xdr:to>
      <xdr:col>102</xdr:col>
      <xdr:colOff>114300</xdr:colOff>
      <xdr:row>58</xdr:row>
      <xdr:rowOff>135905</xdr:rowOff>
    </xdr:to>
    <xdr:cxnSp macro="">
      <xdr:nvCxnSpPr>
        <xdr:cNvPr id="804" name="直線コネクタ 803"/>
        <xdr:cNvCxnSpPr/>
      </xdr:nvCxnSpPr>
      <xdr:spPr>
        <a:xfrm flipV="1">
          <a:off x="18656300" y="1007995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84877</xdr:rowOff>
    </xdr:from>
    <xdr:to>
      <xdr:col>116</xdr:col>
      <xdr:colOff>114300</xdr:colOff>
      <xdr:row>59</xdr:row>
      <xdr:rowOff>15027</xdr:rowOff>
    </xdr:to>
    <xdr:sp macro="" textlink="">
      <xdr:nvSpPr>
        <xdr:cNvPr id="814" name="楕円 813"/>
        <xdr:cNvSpPr/>
      </xdr:nvSpPr>
      <xdr:spPr>
        <a:xfrm>
          <a:off x="22110700" y="100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171254</xdr:rowOff>
    </xdr:from>
    <xdr:ext cx="313932" cy="259045"/>
    <xdr:sp macro="" textlink="">
      <xdr:nvSpPr>
        <xdr:cNvPr id="815" name="貸付金該当値テキスト"/>
        <xdr:cNvSpPr txBox="1"/>
      </xdr:nvSpPr>
      <xdr:spPr>
        <a:xfrm>
          <a:off x="22212300" y="9943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86248</xdr:rowOff>
    </xdr:from>
    <xdr:to>
      <xdr:col>112</xdr:col>
      <xdr:colOff>38100</xdr:colOff>
      <xdr:row>59</xdr:row>
      <xdr:rowOff>16398</xdr:rowOff>
    </xdr:to>
    <xdr:sp macro="" textlink="">
      <xdr:nvSpPr>
        <xdr:cNvPr id="816" name="楕円 815"/>
        <xdr:cNvSpPr/>
      </xdr:nvSpPr>
      <xdr:spPr>
        <a:xfrm>
          <a:off x="21272500" y="100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7525</xdr:rowOff>
    </xdr:from>
    <xdr:ext cx="313932" cy="259045"/>
    <xdr:sp macro="" textlink="">
      <xdr:nvSpPr>
        <xdr:cNvPr id="817" name="テキスト ボックス 816"/>
        <xdr:cNvSpPr txBox="1"/>
      </xdr:nvSpPr>
      <xdr:spPr>
        <a:xfrm>
          <a:off x="21166333" y="1012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85013</xdr:rowOff>
    </xdr:from>
    <xdr:to>
      <xdr:col>107</xdr:col>
      <xdr:colOff>101600</xdr:colOff>
      <xdr:row>59</xdr:row>
      <xdr:rowOff>15163</xdr:rowOff>
    </xdr:to>
    <xdr:sp macro="" textlink="">
      <xdr:nvSpPr>
        <xdr:cNvPr id="818" name="楕円 817"/>
        <xdr:cNvSpPr/>
      </xdr:nvSpPr>
      <xdr:spPr>
        <a:xfrm>
          <a:off x="20383500" y="100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6290</xdr:rowOff>
    </xdr:from>
    <xdr:ext cx="313932" cy="259045"/>
    <xdr:sp macro="" textlink="">
      <xdr:nvSpPr>
        <xdr:cNvPr id="819" name="テキスト ボックス 818"/>
        <xdr:cNvSpPr txBox="1"/>
      </xdr:nvSpPr>
      <xdr:spPr>
        <a:xfrm>
          <a:off x="20277333" y="10121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85059</xdr:rowOff>
    </xdr:from>
    <xdr:to>
      <xdr:col>102</xdr:col>
      <xdr:colOff>165100</xdr:colOff>
      <xdr:row>59</xdr:row>
      <xdr:rowOff>15209</xdr:rowOff>
    </xdr:to>
    <xdr:sp macro="" textlink="">
      <xdr:nvSpPr>
        <xdr:cNvPr id="820" name="楕円 819"/>
        <xdr:cNvSpPr/>
      </xdr:nvSpPr>
      <xdr:spPr>
        <a:xfrm>
          <a:off x="19494500" y="1002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6336</xdr:rowOff>
    </xdr:from>
    <xdr:ext cx="313932" cy="259045"/>
    <xdr:sp macro="" textlink="">
      <xdr:nvSpPr>
        <xdr:cNvPr id="821" name="テキスト ボックス 820"/>
        <xdr:cNvSpPr txBox="1"/>
      </xdr:nvSpPr>
      <xdr:spPr>
        <a:xfrm>
          <a:off x="19388333" y="101218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85105</xdr:rowOff>
    </xdr:from>
    <xdr:to>
      <xdr:col>98</xdr:col>
      <xdr:colOff>38100</xdr:colOff>
      <xdr:row>59</xdr:row>
      <xdr:rowOff>15255</xdr:rowOff>
    </xdr:to>
    <xdr:sp macro="" textlink="">
      <xdr:nvSpPr>
        <xdr:cNvPr id="822" name="楕円 821"/>
        <xdr:cNvSpPr/>
      </xdr:nvSpPr>
      <xdr:spPr>
        <a:xfrm>
          <a:off x="18605500" y="1002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6382</xdr:rowOff>
    </xdr:from>
    <xdr:ext cx="313932" cy="259045"/>
    <xdr:sp macro="" textlink="">
      <xdr:nvSpPr>
        <xdr:cNvPr id="823" name="テキスト ボックス 822"/>
        <xdr:cNvSpPr txBox="1"/>
      </xdr:nvSpPr>
      <xdr:spPr>
        <a:xfrm>
          <a:off x="18499333" y="101219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114173</xdr:rowOff>
    </xdr:from>
    <xdr:to>
      <xdr:col>116</xdr:col>
      <xdr:colOff>63500</xdr:colOff>
      <xdr:row>76</xdr:row>
      <xdr:rowOff>28944</xdr:rowOff>
    </xdr:to>
    <xdr:cxnSp macro="">
      <xdr:nvCxnSpPr>
        <xdr:cNvPr id="853" name="直線コネクタ 852"/>
        <xdr:cNvCxnSpPr/>
      </xdr:nvCxnSpPr>
      <xdr:spPr>
        <a:xfrm>
          <a:off x="21323300" y="12972923"/>
          <a:ext cx="838200" cy="8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114173</xdr:rowOff>
    </xdr:from>
    <xdr:to>
      <xdr:col>111</xdr:col>
      <xdr:colOff>177800</xdr:colOff>
      <xdr:row>76</xdr:row>
      <xdr:rowOff>100285</xdr:rowOff>
    </xdr:to>
    <xdr:cxnSp macro="">
      <xdr:nvCxnSpPr>
        <xdr:cNvPr id="856" name="直線コネクタ 855"/>
        <xdr:cNvCxnSpPr/>
      </xdr:nvCxnSpPr>
      <xdr:spPr>
        <a:xfrm flipV="1">
          <a:off x="20434300" y="12972923"/>
          <a:ext cx="889000" cy="15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110896</xdr:rowOff>
    </xdr:from>
    <xdr:to>
      <xdr:col>107</xdr:col>
      <xdr:colOff>50800</xdr:colOff>
      <xdr:row>76</xdr:row>
      <xdr:rowOff>100285</xdr:rowOff>
    </xdr:to>
    <xdr:cxnSp macro="">
      <xdr:nvCxnSpPr>
        <xdr:cNvPr id="859" name="直線コネクタ 858"/>
        <xdr:cNvCxnSpPr/>
      </xdr:nvCxnSpPr>
      <xdr:spPr>
        <a:xfrm>
          <a:off x="19545300" y="12455296"/>
          <a:ext cx="889000" cy="67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110896</xdr:rowOff>
    </xdr:from>
    <xdr:to>
      <xdr:col>102</xdr:col>
      <xdr:colOff>114300</xdr:colOff>
      <xdr:row>73</xdr:row>
      <xdr:rowOff>79883</xdr:rowOff>
    </xdr:to>
    <xdr:cxnSp macro="">
      <xdr:nvCxnSpPr>
        <xdr:cNvPr id="862" name="直線コネクタ 861"/>
        <xdr:cNvCxnSpPr/>
      </xdr:nvCxnSpPr>
      <xdr:spPr>
        <a:xfrm flipV="1">
          <a:off x="18656300" y="12455296"/>
          <a:ext cx="889000" cy="14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56087</xdr:rowOff>
    </xdr:from>
    <xdr:ext cx="534377" cy="259045"/>
    <xdr:sp macro="" textlink="">
      <xdr:nvSpPr>
        <xdr:cNvPr id="864" name="テキスト ボックス 863"/>
        <xdr:cNvSpPr txBox="1"/>
      </xdr:nvSpPr>
      <xdr:spPr>
        <a:xfrm>
          <a:off x="19278111" y="129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67118</xdr:rowOff>
    </xdr:from>
    <xdr:ext cx="534377" cy="259045"/>
    <xdr:sp macro="" textlink="">
      <xdr:nvSpPr>
        <xdr:cNvPr id="866" name="テキスト ボックス 865"/>
        <xdr:cNvSpPr txBox="1"/>
      </xdr:nvSpPr>
      <xdr:spPr>
        <a:xfrm>
          <a:off x="18389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149594</xdr:rowOff>
    </xdr:from>
    <xdr:to>
      <xdr:col>116</xdr:col>
      <xdr:colOff>114300</xdr:colOff>
      <xdr:row>76</xdr:row>
      <xdr:rowOff>79744</xdr:rowOff>
    </xdr:to>
    <xdr:sp macro="" textlink="">
      <xdr:nvSpPr>
        <xdr:cNvPr id="872" name="楕円 871"/>
        <xdr:cNvSpPr/>
      </xdr:nvSpPr>
      <xdr:spPr>
        <a:xfrm>
          <a:off x="22110700" y="130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128021</xdr:rowOff>
    </xdr:from>
    <xdr:ext cx="534377" cy="259045"/>
    <xdr:sp macro="" textlink="">
      <xdr:nvSpPr>
        <xdr:cNvPr id="873" name="繰出金該当値テキスト"/>
        <xdr:cNvSpPr txBox="1"/>
      </xdr:nvSpPr>
      <xdr:spPr>
        <a:xfrm>
          <a:off x="22212300" y="129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63373</xdr:rowOff>
    </xdr:from>
    <xdr:to>
      <xdr:col>112</xdr:col>
      <xdr:colOff>38100</xdr:colOff>
      <xdr:row>75</xdr:row>
      <xdr:rowOff>164973</xdr:rowOff>
    </xdr:to>
    <xdr:sp macro="" textlink="">
      <xdr:nvSpPr>
        <xdr:cNvPr id="874" name="楕円 873"/>
        <xdr:cNvSpPr/>
      </xdr:nvSpPr>
      <xdr:spPr>
        <a:xfrm>
          <a:off x="21272500" y="1292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156100</xdr:rowOff>
    </xdr:from>
    <xdr:ext cx="534377" cy="259045"/>
    <xdr:sp macro="" textlink="">
      <xdr:nvSpPr>
        <xdr:cNvPr id="875" name="テキスト ボックス 874"/>
        <xdr:cNvSpPr txBox="1"/>
      </xdr:nvSpPr>
      <xdr:spPr>
        <a:xfrm>
          <a:off x="21056111" y="1301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49485</xdr:rowOff>
    </xdr:from>
    <xdr:to>
      <xdr:col>107</xdr:col>
      <xdr:colOff>101600</xdr:colOff>
      <xdr:row>76</xdr:row>
      <xdr:rowOff>151085</xdr:rowOff>
    </xdr:to>
    <xdr:sp macro="" textlink="">
      <xdr:nvSpPr>
        <xdr:cNvPr id="876" name="楕円 875"/>
        <xdr:cNvSpPr/>
      </xdr:nvSpPr>
      <xdr:spPr>
        <a:xfrm>
          <a:off x="20383500" y="1307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142212</xdr:rowOff>
    </xdr:from>
    <xdr:ext cx="534377" cy="259045"/>
    <xdr:sp macro="" textlink="">
      <xdr:nvSpPr>
        <xdr:cNvPr id="877" name="テキスト ボックス 876"/>
        <xdr:cNvSpPr txBox="1"/>
      </xdr:nvSpPr>
      <xdr:spPr>
        <a:xfrm>
          <a:off x="20167111" y="1317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60096</xdr:rowOff>
    </xdr:from>
    <xdr:to>
      <xdr:col>102</xdr:col>
      <xdr:colOff>165100</xdr:colOff>
      <xdr:row>72</xdr:row>
      <xdr:rowOff>161696</xdr:rowOff>
    </xdr:to>
    <xdr:sp macro="" textlink="">
      <xdr:nvSpPr>
        <xdr:cNvPr id="878" name="楕円 877"/>
        <xdr:cNvSpPr/>
      </xdr:nvSpPr>
      <xdr:spPr>
        <a:xfrm>
          <a:off x="19494500" y="1240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6773</xdr:rowOff>
    </xdr:from>
    <xdr:ext cx="534377" cy="259045"/>
    <xdr:sp macro="" textlink="">
      <xdr:nvSpPr>
        <xdr:cNvPr id="879" name="テキスト ボックス 878"/>
        <xdr:cNvSpPr txBox="1"/>
      </xdr:nvSpPr>
      <xdr:spPr>
        <a:xfrm>
          <a:off x="19278111" y="1217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29083</xdr:rowOff>
    </xdr:from>
    <xdr:to>
      <xdr:col>98</xdr:col>
      <xdr:colOff>38100</xdr:colOff>
      <xdr:row>73</xdr:row>
      <xdr:rowOff>130683</xdr:rowOff>
    </xdr:to>
    <xdr:sp macro="" textlink="">
      <xdr:nvSpPr>
        <xdr:cNvPr id="880" name="楕円 879"/>
        <xdr:cNvSpPr/>
      </xdr:nvSpPr>
      <xdr:spPr>
        <a:xfrm>
          <a:off x="18605500" y="125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147210</xdr:rowOff>
    </xdr:from>
    <xdr:ext cx="534377" cy="259045"/>
    <xdr:sp macro="" textlink="">
      <xdr:nvSpPr>
        <xdr:cNvPr id="881" name="テキスト ボックス 880"/>
        <xdr:cNvSpPr txBox="1"/>
      </xdr:nvSpPr>
      <xdr:spPr>
        <a:xfrm>
          <a:off x="18389111" y="123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542,694</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74,068</a:t>
          </a:r>
          <a:r>
            <a:rPr kumimoji="1" lang="ja-JP" altLang="en-US" sz="1300">
              <a:latin typeface="ＭＳ Ｐゴシック" panose="020B0600070205080204" pitchFamily="50" charset="-128"/>
              <a:ea typeface="ＭＳ Ｐゴシック" panose="020B0600070205080204" pitchFamily="50" charset="-128"/>
            </a:rPr>
            <a:t>円減少した。主な構成項目である人件費は住民一人当たり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77,864</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増加しているが、類似団体平均と比較すると低い水準にある。普通建設事業費は住民一人当たり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68,717</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86,393</a:t>
          </a:r>
          <a:r>
            <a:rPr kumimoji="1" lang="ja-JP" altLang="en-US" sz="1300">
              <a:latin typeface="ＭＳ Ｐゴシック" panose="020B0600070205080204" pitchFamily="50" charset="-128"/>
              <a:ea typeface="ＭＳ Ｐゴシック" panose="020B0600070205080204" pitchFamily="50" charset="-128"/>
            </a:rPr>
            <a:t>円減少した。大型建設事業が終了したため減少し、類似団体平均を</a:t>
          </a:r>
          <a:r>
            <a:rPr kumimoji="1" lang="en-US" altLang="ja-JP" sz="1300">
              <a:latin typeface="ＭＳ Ｐゴシック" panose="020B0600070205080204" pitchFamily="50" charset="-128"/>
              <a:ea typeface="ＭＳ Ｐゴシック" panose="020B0600070205080204" pitchFamily="50" charset="-128"/>
            </a:rPr>
            <a:t>4,758</a:t>
          </a:r>
          <a:r>
            <a:rPr kumimoji="1" lang="ja-JP" altLang="en-US" sz="1300">
              <a:latin typeface="ＭＳ Ｐゴシック" panose="020B0600070205080204" pitchFamily="50" charset="-128"/>
              <a:ea typeface="ＭＳ Ｐゴシック" panose="020B0600070205080204" pitchFamily="50" charset="-128"/>
            </a:rPr>
            <a:t>円下回った。庁舎建設や小学校建替えなど、大型事業が今後も控えているので来年度以降は増加する見込みである。維持補修費は住民一人当たり</a:t>
          </a:r>
          <a:r>
            <a:rPr kumimoji="1" lang="en-US" altLang="ja-JP" sz="1300">
              <a:latin typeface="ＭＳ Ｐゴシック" panose="020B0600070205080204" pitchFamily="50" charset="-128"/>
              <a:ea typeface="ＭＳ Ｐゴシック" panose="020B0600070205080204" pitchFamily="50" charset="-128"/>
            </a:rPr>
            <a:t>8,998</a:t>
          </a:r>
          <a:r>
            <a:rPr kumimoji="1" lang="ja-JP" altLang="en-US" sz="1300">
              <a:latin typeface="ＭＳ Ｐゴシック" panose="020B0600070205080204" pitchFamily="50" charset="-128"/>
              <a:ea typeface="ＭＳ Ｐゴシック" panose="020B0600070205080204" pitchFamily="50" charset="-128"/>
            </a:rPr>
            <a:t>円となっており、前年度よりわずかに減少したが、老朽化した施設の維持補修が多いため、類似団体平均より</a:t>
          </a:r>
          <a:r>
            <a:rPr kumimoji="1" lang="en-US" altLang="ja-JP" sz="1300">
              <a:latin typeface="ＭＳ Ｐゴシック" panose="020B0600070205080204" pitchFamily="50" charset="-128"/>
              <a:ea typeface="ＭＳ Ｐゴシック" panose="020B0600070205080204" pitchFamily="50" charset="-128"/>
            </a:rPr>
            <a:t>2,839</a:t>
          </a:r>
          <a:r>
            <a:rPr kumimoji="1" lang="ja-JP" altLang="en-US" sz="1300">
              <a:latin typeface="ＭＳ Ｐゴシック" panose="020B0600070205080204" pitchFamily="50" charset="-128"/>
              <a:ea typeface="ＭＳ Ｐゴシック" panose="020B0600070205080204" pitchFamily="50" charset="-128"/>
            </a:rPr>
            <a:t>円上回っており、依然として高い水準にある。扶助費は住民一人当たり</a:t>
          </a:r>
          <a:r>
            <a:rPr kumimoji="1" lang="en-US" altLang="ja-JP" sz="1300">
              <a:latin typeface="ＭＳ Ｐゴシック" panose="020B0600070205080204" pitchFamily="50" charset="-128"/>
              <a:ea typeface="ＭＳ Ｐゴシック" panose="020B0600070205080204" pitchFamily="50" charset="-128"/>
            </a:rPr>
            <a:t>86,339</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年度からは</a:t>
          </a:r>
          <a:r>
            <a:rPr kumimoji="1" lang="en-US" altLang="ja-JP" sz="1300">
              <a:latin typeface="ＭＳ Ｐゴシック" panose="020B0600070205080204" pitchFamily="50" charset="-128"/>
              <a:ea typeface="ＭＳ Ｐゴシック" panose="020B0600070205080204" pitchFamily="50" charset="-128"/>
            </a:rPr>
            <a:t>7,784</a:t>
          </a:r>
          <a:r>
            <a:rPr kumimoji="1" lang="ja-JP" altLang="en-US" sz="1300">
              <a:latin typeface="ＭＳ Ｐゴシック" panose="020B0600070205080204" pitchFamily="50" charset="-128"/>
              <a:ea typeface="ＭＳ Ｐゴシック" panose="020B0600070205080204" pitchFamily="50" charset="-128"/>
            </a:rPr>
            <a:t>円増加している。類似団体平均と比較すると</a:t>
          </a:r>
          <a:r>
            <a:rPr kumimoji="1" lang="en-US" altLang="ja-JP" sz="1300">
              <a:latin typeface="ＭＳ Ｐゴシック" panose="020B0600070205080204" pitchFamily="50" charset="-128"/>
              <a:ea typeface="ＭＳ Ｐゴシック" panose="020B0600070205080204" pitchFamily="50" charset="-128"/>
            </a:rPr>
            <a:t>16,670</a:t>
          </a:r>
          <a:r>
            <a:rPr kumimoji="1" lang="ja-JP" altLang="en-US" sz="1300">
              <a:latin typeface="ＭＳ Ｐゴシック" panose="020B0600070205080204" pitchFamily="50" charset="-128"/>
              <a:ea typeface="ＭＳ Ｐゴシック" panose="020B0600070205080204" pitchFamily="50" charset="-128"/>
            </a:rPr>
            <a:t>円上回っており、社会福祉費及び児童福祉費が高いためである。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18,497
18,260
119.61
11,181,976
10,038,211
977,586
5,675,369
10,130,592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100511</xdr:rowOff>
    </xdr:from>
    <xdr:to>
      <xdr:col>24</xdr:col>
      <xdr:colOff>63500</xdr:colOff>
      <xdr:row>35</xdr:row>
      <xdr:rowOff>8418</xdr:rowOff>
    </xdr:to>
    <xdr:cxnSp macro="">
      <xdr:nvCxnSpPr>
        <xdr:cNvPr id="63" name="直線コネクタ 62"/>
        <xdr:cNvCxnSpPr/>
      </xdr:nvCxnSpPr>
      <xdr:spPr>
        <a:xfrm flipV="1">
          <a:off x="3797300" y="5929811"/>
          <a:ext cx="8382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1234</xdr:rowOff>
    </xdr:from>
    <xdr:to>
      <xdr:col>19</xdr:col>
      <xdr:colOff>177800</xdr:colOff>
      <xdr:row>35</xdr:row>
      <xdr:rowOff>8418</xdr:rowOff>
    </xdr:to>
    <xdr:cxnSp macro="">
      <xdr:nvCxnSpPr>
        <xdr:cNvPr id="66" name="直線コネクタ 65"/>
        <xdr:cNvCxnSpPr/>
      </xdr:nvCxnSpPr>
      <xdr:spPr>
        <a:xfrm>
          <a:off x="2908300" y="6001984"/>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158641</xdr:rowOff>
    </xdr:from>
    <xdr:to>
      <xdr:col>15</xdr:col>
      <xdr:colOff>50800</xdr:colOff>
      <xdr:row>35</xdr:row>
      <xdr:rowOff>1234</xdr:rowOff>
    </xdr:to>
    <xdr:cxnSp macro="">
      <xdr:nvCxnSpPr>
        <xdr:cNvPr id="69" name="直線コネクタ 68"/>
        <xdr:cNvCxnSpPr/>
      </xdr:nvCxnSpPr>
      <xdr:spPr>
        <a:xfrm>
          <a:off x="2019300" y="5816491"/>
          <a:ext cx="889000" cy="18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158641</xdr:rowOff>
    </xdr:from>
    <xdr:to>
      <xdr:col>10</xdr:col>
      <xdr:colOff>114300</xdr:colOff>
      <xdr:row>34</xdr:row>
      <xdr:rowOff>55771</xdr:rowOff>
    </xdr:to>
    <xdr:cxnSp macro="">
      <xdr:nvCxnSpPr>
        <xdr:cNvPr id="72" name="直線コネクタ 71"/>
        <xdr:cNvCxnSpPr/>
      </xdr:nvCxnSpPr>
      <xdr:spPr>
        <a:xfrm flipV="1">
          <a:off x="1130300" y="581649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135834</xdr:rowOff>
    </xdr:from>
    <xdr:ext cx="469744" cy="259045"/>
    <xdr:sp macro="" textlink="">
      <xdr:nvSpPr>
        <xdr:cNvPr id="74" name="テキスト ボックス 73"/>
        <xdr:cNvSpPr txBox="1"/>
      </xdr:nvSpPr>
      <xdr:spPr>
        <a:xfrm>
          <a:off x="1784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49711</xdr:rowOff>
    </xdr:from>
    <xdr:to>
      <xdr:col>24</xdr:col>
      <xdr:colOff>114300</xdr:colOff>
      <xdr:row>34</xdr:row>
      <xdr:rowOff>151311</xdr:rowOff>
    </xdr:to>
    <xdr:sp macro="" textlink="">
      <xdr:nvSpPr>
        <xdr:cNvPr id="82" name="楕円 81"/>
        <xdr:cNvSpPr/>
      </xdr:nvSpPr>
      <xdr:spPr>
        <a:xfrm>
          <a:off x="4584700" y="58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28138</xdr:rowOff>
    </xdr:from>
    <xdr:ext cx="469744" cy="259045"/>
    <xdr:sp macro="" textlink="">
      <xdr:nvSpPr>
        <xdr:cNvPr id="83" name="議会費該当値テキスト"/>
        <xdr:cNvSpPr txBox="1"/>
      </xdr:nvSpPr>
      <xdr:spPr>
        <a:xfrm>
          <a:off x="4686300"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129068</xdr:rowOff>
    </xdr:from>
    <xdr:to>
      <xdr:col>20</xdr:col>
      <xdr:colOff>38100</xdr:colOff>
      <xdr:row>35</xdr:row>
      <xdr:rowOff>59218</xdr:rowOff>
    </xdr:to>
    <xdr:sp macro="" textlink="">
      <xdr:nvSpPr>
        <xdr:cNvPr id="84" name="楕円 83"/>
        <xdr:cNvSpPr/>
      </xdr:nvSpPr>
      <xdr:spPr>
        <a:xfrm>
          <a:off x="3746500" y="59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50345</xdr:rowOff>
    </xdr:from>
    <xdr:ext cx="469744" cy="259045"/>
    <xdr:sp macro="" textlink="">
      <xdr:nvSpPr>
        <xdr:cNvPr id="85" name="テキスト ボックス 84"/>
        <xdr:cNvSpPr txBox="1"/>
      </xdr:nvSpPr>
      <xdr:spPr>
        <a:xfrm>
          <a:off x="3562428" y="60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121884</xdr:rowOff>
    </xdr:from>
    <xdr:to>
      <xdr:col>15</xdr:col>
      <xdr:colOff>101600</xdr:colOff>
      <xdr:row>35</xdr:row>
      <xdr:rowOff>52034</xdr:rowOff>
    </xdr:to>
    <xdr:sp macro="" textlink="">
      <xdr:nvSpPr>
        <xdr:cNvPr id="86" name="楕円 85"/>
        <xdr:cNvSpPr/>
      </xdr:nvSpPr>
      <xdr:spPr>
        <a:xfrm>
          <a:off x="2857500" y="595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43161</xdr:rowOff>
    </xdr:from>
    <xdr:ext cx="469744" cy="259045"/>
    <xdr:sp macro="" textlink="">
      <xdr:nvSpPr>
        <xdr:cNvPr id="87" name="テキスト ボックス 86"/>
        <xdr:cNvSpPr txBox="1"/>
      </xdr:nvSpPr>
      <xdr:spPr>
        <a:xfrm>
          <a:off x="2673428" y="604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107841</xdr:rowOff>
    </xdr:from>
    <xdr:to>
      <xdr:col>10</xdr:col>
      <xdr:colOff>165100</xdr:colOff>
      <xdr:row>34</xdr:row>
      <xdr:rowOff>37991</xdr:rowOff>
    </xdr:to>
    <xdr:sp macro="" textlink="">
      <xdr:nvSpPr>
        <xdr:cNvPr id="88" name="楕円 87"/>
        <xdr:cNvSpPr/>
      </xdr:nvSpPr>
      <xdr:spPr>
        <a:xfrm>
          <a:off x="1968500" y="57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29118</xdr:rowOff>
    </xdr:from>
    <xdr:ext cx="469744" cy="259045"/>
    <xdr:sp macro="" textlink="">
      <xdr:nvSpPr>
        <xdr:cNvPr id="89" name="テキスト ボックス 88"/>
        <xdr:cNvSpPr txBox="1"/>
      </xdr:nvSpPr>
      <xdr:spPr>
        <a:xfrm>
          <a:off x="1784428" y="585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4971</xdr:rowOff>
    </xdr:from>
    <xdr:to>
      <xdr:col>6</xdr:col>
      <xdr:colOff>38100</xdr:colOff>
      <xdr:row>34</xdr:row>
      <xdr:rowOff>106571</xdr:rowOff>
    </xdr:to>
    <xdr:sp macro="" textlink="">
      <xdr:nvSpPr>
        <xdr:cNvPr id="90" name="楕円 89"/>
        <xdr:cNvSpPr/>
      </xdr:nvSpPr>
      <xdr:spPr>
        <a:xfrm>
          <a:off x="1079500" y="58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97698</xdr:rowOff>
    </xdr:from>
    <xdr:ext cx="469744" cy="259045"/>
    <xdr:sp macro="" textlink="">
      <xdr:nvSpPr>
        <xdr:cNvPr id="91" name="テキスト ボックス 90"/>
        <xdr:cNvSpPr txBox="1"/>
      </xdr:nvSpPr>
      <xdr:spPr>
        <a:xfrm>
          <a:off x="895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130971</xdr:rowOff>
    </xdr:from>
    <xdr:to>
      <xdr:col>24</xdr:col>
      <xdr:colOff>63500</xdr:colOff>
      <xdr:row>58</xdr:row>
      <xdr:rowOff>139766</xdr:rowOff>
    </xdr:to>
    <xdr:cxnSp macro="">
      <xdr:nvCxnSpPr>
        <xdr:cNvPr id="120" name="直線コネクタ 119"/>
        <xdr:cNvCxnSpPr/>
      </xdr:nvCxnSpPr>
      <xdr:spPr>
        <a:xfrm flipV="1">
          <a:off x="3797300" y="10075071"/>
          <a:ext cx="838200" cy="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107671</xdr:rowOff>
    </xdr:from>
    <xdr:to>
      <xdr:col>19</xdr:col>
      <xdr:colOff>177800</xdr:colOff>
      <xdr:row>58</xdr:row>
      <xdr:rowOff>139766</xdr:rowOff>
    </xdr:to>
    <xdr:cxnSp macro="">
      <xdr:nvCxnSpPr>
        <xdr:cNvPr id="123" name="直線コネクタ 122"/>
        <xdr:cNvCxnSpPr/>
      </xdr:nvCxnSpPr>
      <xdr:spPr>
        <a:xfrm>
          <a:off x="2908300" y="10051771"/>
          <a:ext cx="889000" cy="3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107671</xdr:rowOff>
    </xdr:from>
    <xdr:to>
      <xdr:col>15</xdr:col>
      <xdr:colOff>50800</xdr:colOff>
      <xdr:row>58</xdr:row>
      <xdr:rowOff>131484</xdr:rowOff>
    </xdr:to>
    <xdr:cxnSp macro="">
      <xdr:nvCxnSpPr>
        <xdr:cNvPr id="126" name="直線コネクタ 125"/>
        <xdr:cNvCxnSpPr/>
      </xdr:nvCxnSpPr>
      <xdr:spPr>
        <a:xfrm flipV="1">
          <a:off x="2019300" y="10051771"/>
          <a:ext cx="8890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154584</xdr:rowOff>
    </xdr:from>
    <xdr:ext cx="534377" cy="259045"/>
    <xdr:sp macro="" textlink="">
      <xdr:nvSpPr>
        <xdr:cNvPr id="128" name="テキスト ボックス 127"/>
        <xdr:cNvSpPr txBox="1"/>
      </xdr:nvSpPr>
      <xdr:spPr>
        <a:xfrm>
          <a:off x="2641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131484</xdr:rowOff>
    </xdr:from>
    <xdr:to>
      <xdr:col>10</xdr:col>
      <xdr:colOff>114300</xdr:colOff>
      <xdr:row>58</xdr:row>
      <xdr:rowOff>152545</xdr:rowOff>
    </xdr:to>
    <xdr:cxnSp macro="">
      <xdr:nvCxnSpPr>
        <xdr:cNvPr id="129" name="直線コネクタ 128"/>
        <xdr:cNvCxnSpPr/>
      </xdr:nvCxnSpPr>
      <xdr:spPr>
        <a:xfrm flipV="1">
          <a:off x="1130300" y="10075584"/>
          <a:ext cx="889000" cy="2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10666</xdr:rowOff>
    </xdr:from>
    <xdr:ext cx="534377" cy="259045"/>
    <xdr:sp macro="" textlink="">
      <xdr:nvSpPr>
        <xdr:cNvPr id="131" name="テキスト ボックス 130"/>
        <xdr:cNvSpPr txBox="1"/>
      </xdr:nvSpPr>
      <xdr:spPr>
        <a:xfrm>
          <a:off x="1752111" y="9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80171</xdr:rowOff>
    </xdr:from>
    <xdr:to>
      <xdr:col>24</xdr:col>
      <xdr:colOff>114300</xdr:colOff>
      <xdr:row>59</xdr:row>
      <xdr:rowOff>10321</xdr:rowOff>
    </xdr:to>
    <xdr:sp macro="" textlink="">
      <xdr:nvSpPr>
        <xdr:cNvPr id="139" name="楕円 138"/>
        <xdr:cNvSpPr/>
      </xdr:nvSpPr>
      <xdr:spPr>
        <a:xfrm>
          <a:off x="4584700" y="1002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4915</xdr:rowOff>
    </xdr:from>
    <xdr:ext cx="534377" cy="259045"/>
    <xdr:sp macro="" textlink="">
      <xdr:nvSpPr>
        <xdr:cNvPr id="140" name="総務費該当値テキスト"/>
        <xdr:cNvSpPr txBox="1"/>
      </xdr:nvSpPr>
      <xdr:spPr>
        <a:xfrm>
          <a:off x="4686300" y="99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88966</xdr:rowOff>
    </xdr:from>
    <xdr:to>
      <xdr:col>20</xdr:col>
      <xdr:colOff>38100</xdr:colOff>
      <xdr:row>59</xdr:row>
      <xdr:rowOff>19116</xdr:rowOff>
    </xdr:to>
    <xdr:sp macro="" textlink="">
      <xdr:nvSpPr>
        <xdr:cNvPr id="141" name="楕円 140"/>
        <xdr:cNvSpPr/>
      </xdr:nvSpPr>
      <xdr:spPr>
        <a:xfrm>
          <a:off x="3746500" y="1003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10243</xdr:rowOff>
    </xdr:from>
    <xdr:ext cx="534377" cy="259045"/>
    <xdr:sp macro="" textlink="">
      <xdr:nvSpPr>
        <xdr:cNvPr id="142" name="テキスト ボックス 141"/>
        <xdr:cNvSpPr txBox="1"/>
      </xdr:nvSpPr>
      <xdr:spPr>
        <a:xfrm>
          <a:off x="3530111" y="101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56871</xdr:rowOff>
    </xdr:from>
    <xdr:to>
      <xdr:col>15</xdr:col>
      <xdr:colOff>101600</xdr:colOff>
      <xdr:row>58</xdr:row>
      <xdr:rowOff>158471</xdr:rowOff>
    </xdr:to>
    <xdr:sp macro="" textlink="">
      <xdr:nvSpPr>
        <xdr:cNvPr id="143" name="楕円 142"/>
        <xdr:cNvSpPr/>
      </xdr:nvSpPr>
      <xdr:spPr>
        <a:xfrm>
          <a:off x="2857500" y="100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3548</xdr:rowOff>
    </xdr:from>
    <xdr:ext cx="534377" cy="259045"/>
    <xdr:sp macro="" textlink="">
      <xdr:nvSpPr>
        <xdr:cNvPr id="144" name="テキスト ボックス 143"/>
        <xdr:cNvSpPr txBox="1"/>
      </xdr:nvSpPr>
      <xdr:spPr>
        <a:xfrm>
          <a:off x="2641111" y="977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80684</xdr:rowOff>
    </xdr:from>
    <xdr:to>
      <xdr:col>10</xdr:col>
      <xdr:colOff>165100</xdr:colOff>
      <xdr:row>59</xdr:row>
      <xdr:rowOff>10834</xdr:rowOff>
    </xdr:to>
    <xdr:sp macro="" textlink="">
      <xdr:nvSpPr>
        <xdr:cNvPr id="145" name="楕円 144"/>
        <xdr:cNvSpPr/>
      </xdr:nvSpPr>
      <xdr:spPr>
        <a:xfrm>
          <a:off x="1968500" y="1002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1961</xdr:rowOff>
    </xdr:from>
    <xdr:ext cx="534377" cy="259045"/>
    <xdr:sp macro="" textlink="">
      <xdr:nvSpPr>
        <xdr:cNvPr id="146" name="テキスト ボックス 145"/>
        <xdr:cNvSpPr txBox="1"/>
      </xdr:nvSpPr>
      <xdr:spPr>
        <a:xfrm>
          <a:off x="1752111" y="101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101745</xdr:rowOff>
    </xdr:from>
    <xdr:to>
      <xdr:col>6</xdr:col>
      <xdr:colOff>38100</xdr:colOff>
      <xdr:row>59</xdr:row>
      <xdr:rowOff>31895</xdr:rowOff>
    </xdr:to>
    <xdr:sp macro="" textlink="">
      <xdr:nvSpPr>
        <xdr:cNvPr id="147" name="楕円 146"/>
        <xdr:cNvSpPr/>
      </xdr:nvSpPr>
      <xdr:spPr>
        <a:xfrm>
          <a:off x="1079500" y="1004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23022</xdr:rowOff>
    </xdr:from>
    <xdr:ext cx="534377" cy="259045"/>
    <xdr:sp macro="" textlink="">
      <xdr:nvSpPr>
        <xdr:cNvPr id="148" name="テキスト ボックス 147"/>
        <xdr:cNvSpPr txBox="1"/>
      </xdr:nvSpPr>
      <xdr:spPr>
        <a:xfrm>
          <a:off x="863111" y="1013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134562</xdr:rowOff>
    </xdr:from>
    <xdr:to>
      <xdr:col>24</xdr:col>
      <xdr:colOff>63500</xdr:colOff>
      <xdr:row>74</xdr:row>
      <xdr:rowOff>124068</xdr:rowOff>
    </xdr:to>
    <xdr:cxnSp macro="">
      <xdr:nvCxnSpPr>
        <xdr:cNvPr id="180" name="直線コネクタ 179"/>
        <xdr:cNvCxnSpPr/>
      </xdr:nvCxnSpPr>
      <xdr:spPr>
        <a:xfrm>
          <a:off x="3797300" y="12478962"/>
          <a:ext cx="838200" cy="33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134562</xdr:rowOff>
    </xdr:from>
    <xdr:to>
      <xdr:col>19</xdr:col>
      <xdr:colOff>177800</xdr:colOff>
      <xdr:row>73</xdr:row>
      <xdr:rowOff>140419</xdr:rowOff>
    </xdr:to>
    <xdr:cxnSp macro="">
      <xdr:nvCxnSpPr>
        <xdr:cNvPr id="183" name="直線コネクタ 182"/>
        <xdr:cNvCxnSpPr/>
      </xdr:nvCxnSpPr>
      <xdr:spPr>
        <a:xfrm flipV="1">
          <a:off x="2908300" y="12478962"/>
          <a:ext cx="889000" cy="17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5" name="テキスト ボックス 184"/>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140419</xdr:rowOff>
    </xdr:from>
    <xdr:to>
      <xdr:col>15</xdr:col>
      <xdr:colOff>50800</xdr:colOff>
      <xdr:row>75</xdr:row>
      <xdr:rowOff>73482</xdr:rowOff>
    </xdr:to>
    <xdr:cxnSp macro="">
      <xdr:nvCxnSpPr>
        <xdr:cNvPr id="186" name="直線コネクタ 185"/>
        <xdr:cNvCxnSpPr/>
      </xdr:nvCxnSpPr>
      <xdr:spPr>
        <a:xfrm flipV="1">
          <a:off x="2019300" y="12656269"/>
          <a:ext cx="889000" cy="27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8" name="テキスト ボックス 187"/>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165118</xdr:rowOff>
    </xdr:from>
    <xdr:to>
      <xdr:col>10</xdr:col>
      <xdr:colOff>114300</xdr:colOff>
      <xdr:row>75</xdr:row>
      <xdr:rowOff>73482</xdr:rowOff>
    </xdr:to>
    <xdr:cxnSp macro="">
      <xdr:nvCxnSpPr>
        <xdr:cNvPr id="189" name="直線コネクタ 188"/>
        <xdr:cNvCxnSpPr/>
      </xdr:nvCxnSpPr>
      <xdr:spPr>
        <a:xfrm>
          <a:off x="1130300" y="12852418"/>
          <a:ext cx="889000" cy="7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34648</xdr:rowOff>
    </xdr:from>
    <xdr:ext cx="599010" cy="259045"/>
    <xdr:sp macro="" textlink="">
      <xdr:nvSpPr>
        <xdr:cNvPr id="191" name="テキスト ボックス 190"/>
        <xdr:cNvSpPr txBox="1"/>
      </xdr:nvSpPr>
      <xdr:spPr>
        <a:xfrm>
          <a:off x="1719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156078</xdr:rowOff>
    </xdr:from>
    <xdr:ext cx="599010" cy="259045"/>
    <xdr:sp macro="" textlink="">
      <xdr:nvSpPr>
        <xdr:cNvPr id="193" name="テキスト ボックス 192"/>
        <xdr:cNvSpPr txBox="1"/>
      </xdr:nvSpPr>
      <xdr:spPr>
        <a:xfrm>
          <a:off x="830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73268</xdr:rowOff>
    </xdr:from>
    <xdr:to>
      <xdr:col>24</xdr:col>
      <xdr:colOff>114300</xdr:colOff>
      <xdr:row>75</xdr:row>
      <xdr:rowOff>3418</xdr:rowOff>
    </xdr:to>
    <xdr:sp macro="" textlink="">
      <xdr:nvSpPr>
        <xdr:cNvPr id="199" name="楕円 198"/>
        <xdr:cNvSpPr/>
      </xdr:nvSpPr>
      <xdr:spPr>
        <a:xfrm>
          <a:off x="4584700" y="1276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96145</xdr:rowOff>
    </xdr:from>
    <xdr:ext cx="599010" cy="259045"/>
    <xdr:sp macro="" textlink="">
      <xdr:nvSpPr>
        <xdr:cNvPr id="200" name="民生費該当値テキスト"/>
        <xdr:cNvSpPr txBox="1"/>
      </xdr:nvSpPr>
      <xdr:spPr>
        <a:xfrm>
          <a:off x="4686300" y="1261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83762</xdr:rowOff>
    </xdr:from>
    <xdr:to>
      <xdr:col>20</xdr:col>
      <xdr:colOff>38100</xdr:colOff>
      <xdr:row>73</xdr:row>
      <xdr:rowOff>13912</xdr:rowOff>
    </xdr:to>
    <xdr:sp macro="" textlink="">
      <xdr:nvSpPr>
        <xdr:cNvPr id="201" name="楕円 200"/>
        <xdr:cNvSpPr/>
      </xdr:nvSpPr>
      <xdr:spPr>
        <a:xfrm>
          <a:off x="3746500" y="1242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30439</xdr:rowOff>
    </xdr:from>
    <xdr:ext cx="599010" cy="259045"/>
    <xdr:sp macro="" textlink="">
      <xdr:nvSpPr>
        <xdr:cNvPr id="202" name="テキスト ボックス 201"/>
        <xdr:cNvSpPr txBox="1"/>
      </xdr:nvSpPr>
      <xdr:spPr>
        <a:xfrm>
          <a:off x="3497795" y="1220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89619</xdr:rowOff>
    </xdr:from>
    <xdr:to>
      <xdr:col>15</xdr:col>
      <xdr:colOff>101600</xdr:colOff>
      <xdr:row>74</xdr:row>
      <xdr:rowOff>19769</xdr:rowOff>
    </xdr:to>
    <xdr:sp macro="" textlink="">
      <xdr:nvSpPr>
        <xdr:cNvPr id="203" name="楕円 202"/>
        <xdr:cNvSpPr/>
      </xdr:nvSpPr>
      <xdr:spPr>
        <a:xfrm>
          <a:off x="2857500" y="126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36296</xdr:rowOff>
    </xdr:from>
    <xdr:ext cx="599010" cy="259045"/>
    <xdr:sp macro="" textlink="">
      <xdr:nvSpPr>
        <xdr:cNvPr id="204" name="テキスト ボックス 203"/>
        <xdr:cNvSpPr txBox="1"/>
      </xdr:nvSpPr>
      <xdr:spPr>
        <a:xfrm>
          <a:off x="2608795" y="1238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22682</xdr:rowOff>
    </xdr:from>
    <xdr:to>
      <xdr:col>10</xdr:col>
      <xdr:colOff>165100</xdr:colOff>
      <xdr:row>75</xdr:row>
      <xdr:rowOff>124282</xdr:rowOff>
    </xdr:to>
    <xdr:sp macro="" textlink="">
      <xdr:nvSpPr>
        <xdr:cNvPr id="205" name="楕円 204"/>
        <xdr:cNvSpPr/>
      </xdr:nvSpPr>
      <xdr:spPr>
        <a:xfrm>
          <a:off x="1968500" y="1288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140809</xdr:rowOff>
    </xdr:from>
    <xdr:ext cx="599010" cy="259045"/>
    <xdr:sp macro="" textlink="">
      <xdr:nvSpPr>
        <xdr:cNvPr id="206" name="テキスト ボックス 205"/>
        <xdr:cNvSpPr txBox="1"/>
      </xdr:nvSpPr>
      <xdr:spPr>
        <a:xfrm>
          <a:off x="1719795" y="1265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114318</xdr:rowOff>
    </xdr:from>
    <xdr:to>
      <xdr:col>6</xdr:col>
      <xdr:colOff>38100</xdr:colOff>
      <xdr:row>75</xdr:row>
      <xdr:rowOff>44468</xdr:rowOff>
    </xdr:to>
    <xdr:sp macro="" textlink="">
      <xdr:nvSpPr>
        <xdr:cNvPr id="207" name="楕円 206"/>
        <xdr:cNvSpPr/>
      </xdr:nvSpPr>
      <xdr:spPr>
        <a:xfrm>
          <a:off x="1079500" y="128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60995</xdr:rowOff>
    </xdr:from>
    <xdr:ext cx="599010" cy="259045"/>
    <xdr:sp macro="" textlink="">
      <xdr:nvSpPr>
        <xdr:cNvPr id="208" name="テキスト ボックス 207"/>
        <xdr:cNvSpPr txBox="1"/>
      </xdr:nvSpPr>
      <xdr:spPr>
        <a:xfrm>
          <a:off x="830795" y="1257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128155</xdr:rowOff>
    </xdr:from>
    <xdr:to>
      <xdr:col>24</xdr:col>
      <xdr:colOff>63500</xdr:colOff>
      <xdr:row>96</xdr:row>
      <xdr:rowOff>127829</xdr:rowOff>
    </xdr:to>
    <xdr:cxnSp macro="">
      <xdr:nvCxnSpPr>
        <xdr:cNvPr id="240" name="直線コネクタ 239"/>
        <xdr:cNvCxnSpPr/>
      </xdr:nvCxnSpPr>
      <xdr:spPr>
        <a:xfrm>
          <a:off x="3797300" y="16073005"/>
          <a:ext cx="838200" cy="51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73923</xdr:rowOff>
    </xdr:from>
    <xdr:ext cx="534377" cy="259045"/>
    <xdr:sp macro="" textlink="">
      <xdr:nvSpPr>
        <xdr:cNvPr id="241" name="衛生費平均値テキスト"/>
        <xdr:cNvSpPr txBox="1"/>
      </xdr:nvSpPr>
      <xdr:spPr>
        <a:xfrm>
          <a:off x="4686300" y="16533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128155</xdr:rowOff>
    </xdr:from>
    <xdr:to>
      <xdr:col>19</xdr:col>
      <xdr:colOff>177800</xdr:colOff>
      <xdr:row>95</xdr:row>
      <xdr:rowOff>52701</xdr:rowOff>
    </xdr:to>
    <xdr:cxnSp macro="">
      <xdr:nvCxnSpPr>
        <xdr:cNvPr id="243" name="直線コネクタ 242"/>
        <xdr:cNvCxnSpPr/>
      </xdr:nvCxnSpPr>
      <xdr:spPr>
        <a:xfrm flipV="1">
          <a:off x="2908300" y="16073005"/>
          <a:ext cx="889000" cy="26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28889</xdr:rowOff>
    </xdr:from>
    <xdr:ext cx="534377" cy="259045"/>
    <xdr:sp macro="" textlink="">
      <xdr:nvSpPr>
        <xdr:cNvPr id="245" name="テキスト ボックス 244"/>
        <xdr:cNvSpPr txBox="1"/>
      </xdr:nvSpPr>
      <xdr:spPr>
        <a:xfrm>
          <a:off x="3530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52701</xdr:rowOff>
    </xdr:from>
    <xdr:to>
      <xdr:col>15</xdr:col>
      <xdr:colOff>50800</xdr:colOff>
      <xdr:row>96</xdr:row>
      <xdr:rowOff>118424</xdr:rowOff>
    </xdr:to>
    <xdr:cxnSp macro="">
      <xdr:nvCxnSpPr>
        <xdr:cNvPr id="246" name="直線コネクタ 245"/>
        <xdr:cNvCxnSpPr/>
      </xdr:nvCxnSpPr>
      <xdr:spPr>
        <a:xfrm flipV="1">
          <a:off x="2019300" y="16340451"/>
          <a:ext cx="889000" cy="23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9507</xdr:rowOff>
    </xdr:from>
    <xdr:ext cx="534377" cy="259045"/>
    <xdr:sp macro="" textlink="">
      <xdr:nvSpPr>
        <xdr:cNvPr id="248" name="テキスト ボックス 247"/>
        <xdr:cNvSpPr txBox="1"/>
      </xdr:nvSpPr>
      <xdr:spPr>
        <a:xfrm>
          <a:off x="2641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118424</xdr:rowOff>
    </xdr:from>
    <xdr:to>
      <xdr:col>10</xdr:col>
      <xdr:colOff>114300</xdr:colOff>
      <xdr:row>96</xdr:row>
      <xdr:rowOff>123175</xdr:rowOff>
    </xdr:to>
    <xdr:cxnSp macro="">
      <xdr:nvCxnSpPr>
        <xdr:cNvPr id="249" name="直線コネクタ 248"/>
        <xdr:cNvCxnSpPr/>
      </xdr:nvCxnSpPr>
      <xdr:spPr>
        <a:xfrm flipV="1">
          <a:off x="1130300" y="16577624"/>
          <a:ext cx="8890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100049</xdr:rowOff>
    </xdr:from>
    <xdr:ext cx="534377" cy="259045"/>
    <xdr:sp macro="" textlink="">
      <xdr:nvSpPr>
        <xdr:cNvPr id="251" name="テキスト ボックス 250"/>
        <xdr:cNvSpPr txBox="1"/>
      </xdr:nvSpPr>
      <xdr:spPr>
        <a:xfrm>
          <a:off x="1752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132184</xdr:rowOff>
    </xdr:from>
    <xdr:ext cx="534377" cy="259045"/>
    <xdr:sp macro="" textlink="">
      <xdr:nvSpPr>
        <xdr:cNvPr id="253" name="テキスト ボックス 252"/>
        <xdr:cNvSpPr txBox="1"/>
      </xdr:nvSpPr>
      <xdr:spPr>
        <a:xfrm>
          <a:off x="863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77029</xdr:rowOff>
    </xdr:from>
    <xdr:to>
      <xdr:col>24</xdr:col>
      <xdr:colOff>114300</xdr:colOff>
      <xdr:row>97</xdr:row>
      <xdr:rowOff>7179</xdr:rowOff>
    </xdr:to>
    <xdr:sp macro="" textlink="">
      <xdr:nvSpPr>
        <xdr:cNvPr id="259" name="楕円 258"/>
        <xdr:cNvSpPr/>
      </xdr:nvSpPr>
      <xdr:spPr>
        <a:xfrm>
          <a:off x="4584700" y="1653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99906</xdr:rowOff>
    </xdr:from>
    <xdr:ext cx="534377" cy="259045"/>
    <xdr:sp macro="" textlink="">
      <xdr:nvSpPr>
        <xdr:cNvPr id="260" name="衛生費該当値テキスト"/>
        <xdr:cNvSpPr txBox="1"/>
      </xdr:nvSpPr>
      <xdr:spPr>
        <a:xfrm>
          <a:off x="4686300" y="1638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77355</xdr:rowOff>
    </xdr:from>
    <xdr:to>
      <xdr:col>20</xdr:col>
      <xdr:colOff>38100</xdr:colOff>
      <xdr:row>94</xdr:row>
      <xdr:rowOff>7505</xdr:rowOff>
    </xdr:to>
    <xdr:sp macro="" textlink="">
      <xdr:nvSpPr>
        <xdr:cNvPr id="261" name="楕円 260"/>
        <xdr:cNvSpPr/>
      </xdr:nvSpPr>
      <xdr:spPr>
        <a:xfrm>
          <a:off x="3746500" y="160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24032</xdr:rowOff>
    </xdr:from>
    <xdr:ext cx="534377" cy="259045"/>
    <xdr:sp macro="" textlink="">
      <xdr:nvSpPr>
        <xdr:cNvPr id="262" name="テキスト ボックス 261"/>
        <xdr:cNvSpPr txBox="1"/>
      </xdr:nvSpPr>
      <xdr:spPr>
        <a:xfrm>
          <a:off x="3530111" y="1579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1901</xdr:rowOff>
    </xdr:from>
    <xdr:to>
      <xdr:col>15</xdr:col>
      <xdr:colOff>101600</xdr:colOff>
      <xdr:row>95</xdr:row>
      <xdr:rowOff>103501</xdr:rowOff>
    </xdr:to>
    <xdr:sp macro="" textlink="">
      <xdr:nvSpPr>
        <xdr:cNvPr id="263" name="楕円 262"/>
        <xdr:cNvSpPr/>
      </xdr:nvSpPr>
      <xdr:spPr>
        <a:xfrm>
          <a:off x="2857500" y="1628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120028</xdr:rowOff>
    </xdr:from>
    <xdr:ext cx="534377" cy="259045"/>
    <xdr:sp macro="" textlink="">
      <xdr:nvSpPr>
        <xdr:cNvPr id="264" name="テキスト ボックス 263"/>
        <xdr:cNvSpPr txBox="1"/>
      </xdr:nvSpPr>
      <xdr:spPr>
        <a:xfrm>
          <a:off x="2641111" y="1606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67624</xdr:rowOff>
    </xdr:from>
    <xdr:to>
      <xdr:col>10</xdr:col>
      <xdr:colOff>165100</xdr:colOff>
      <xdr:row>96</xdr:row>
      <xdr:rowOff>169224</xdr:rowOff>
    </xdr:to>
    <xdr:sp macro="" textlink="">
      <xdr:nvSpPr>
        <xdr:cNvPr id="265" name="楕円 264"/>
        <xdr:cNvSpPr/>
      </xdr:nvSpPr>
      <xdr:spPr>
        <a:xfrm>
          <a:off x="1968500" y="1652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14301</xdr:rowOff>
    </xdr:from>
    <xdr:ext cx="534377" cy="259045"/>
    <xdr:sp macro="" textlink="">
      <xdr:nvSpPr>
        <xdr:cNvPr id="266" name="テキスト ボックス 265"/>
        <xdr:cNvSpPr txBox="1"/>
      </xdr:nvSpPr>
      <xdr:spPr>
        <a:xfrm>
          <a:off x="1752111" y="1630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72375</xdr:rowOff>
    </xdr:from>
    <xdr:to>
      <xdr:col>6</xdr:col>
      <xdr:colOff>38100</xdr:colOff>
      <xdr:row>97</xdr:row>
      <xdr:rowOff>2525</xdr:rowOff>
    </xdr:to>
    <xdr:sp macro="" textlink="">
      <xdr:nvSpPr>
        <xdr:cNvPr id="267" name="楕円 266"/>
        <xdr:cNvSpPr/>
      </xdr:nvSpPr>
      <xdr:spPr>
        <a:xfrm>
          <a:off x="1079500" y="1653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19052</xdr:rowOff>
    </xdr:from>
    <xdr:ext cx="534377" cy="259045"/>
    <xdr:sp macro="" textlink="">
      <xdr:nvSpPr>
        <xdr:cNvPr id="268" name="テキスト ボックス 267"/>
        <xdr:cNvSpPr txBox="1"/>
      </xdr:nvSpPr>
      <xdr:spPr>
        <a:xfrm>
          <a:off x="863111" y="1630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93001</xdr:rowOff>
    </xdr:from>
    <xdr:to>
      <xdr:col>55</xdr:col>
      <xdr:colOff>0</xdr:colOff>
      <xdr:row>39</xdr:row>
      <xdr:rowOff>93001</xdr:rowOff>
    </xdr:to>
    <xdr:cxnSp macro="">
      <xdr:nvCxnSpPr>
        <xdr:cNvPr id="299" name="直線コネクタ 298"/>
        <xdr:cNvCxnSpPr/>
      </xdr:nvCxnSpPr>
      <xdr:spPr>
        <a:xfrm>
          <a:off x="9639300" y="67795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92021</xdr:rowOff>
    </xdr:from>
    <xdr:to>
      <xdr:col>50</xdr:col>
      <xdr:colOff>114300</xdr:colOff>
      <xdr:row>39</xdr:row>
      <xdr:rowOff>93001</xdr:rowOff>
    </xdr:to>
    <xdr:cxnSp macro="">
      <xdr:nvCxnSpPr>
        <xdr:cNvPr id="302" name="直線コネクタ 301"/>
        <xdr:cNvCxnSpPr/>
      </xdr:nvCxnSpPr>
      <xdr:spPr>
        <a:xfrm>
          <a:off x="8750300" y="677857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92021</xdr:rowOff>
    </xdr:from>
    <xdr:to>
      <xdr:col>45</xdr:col>
      <xdr:colOff>177800</xdr:colOff>
      <xdr:row>39</xdr:row>
      <xdr:rowOff>92347</xdr:rowOff>
    </xdr:to>
    <xdr:cxnSp macro="">
      <xdr:nvCxnSpPr>
        <xdr:cNvPr id="305" name="直線コネクタ 304"/>
        <xdr:cNvCxnSpPr/>
      </xdr:nvCxnSpPr>
      <xdr:spPr>
        <a:xfrm flipV="1">
          <a:off x="7861300" y="677857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92347</xdr:rowOff>
    </xdr:from>
    <xdr:to>
      <xdr:col>41</xdr:col>
      <xdr:colOff>50800</xdr:colOff>
      <xdr:row>39</xdr:row>
      <xdr:rowOff>96266</xdr:rowOff>
    </xdr:to>
    <xdr:cxnSp macro="">
      <xdr:nvCxnSpPr>
        <xdr:cNvPr id="308" name="直線コネクタ 307"/>
        <xdr:cNvCxnSpPr/>
      </xdr:nvCxnSpPr>
      <xdr:spPr>
        <a:xfrm flipV="1">
          <a:off x="6972300" y="6778897"/>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42201</xdr:rowOff>
    </xdr:from>
    <xdr:to>
      <xdr:col>55</xdr:col>
      <xdr:colOff>50800</xdr:colOff>
      <xdr:row>39</xdr:row>
      <xdr:rowOff>143801</xdr:rowOff>
    </xdr:to>
    <xdr:sp macro="" textlink="">
      <xdr:nvSpPr>
        <xdr:cNvPr id="318" name="楕円 317"/>
        <xdr:cNvSpPr/>
      </xdr:nvSpPr>
      <xdr:spPr>
        <a:xfrm>
          <a:off x="10426700" y="67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128578</xdr:rowOff>
    </xdr:from>
    <xdr:ext cx="313932" cy="259045"/>
    <xdr:sp macro="" textlink="">
      <xdr:nvSpPr>
        <xdr:cNvPr id="319" name="労働費該当値テキスト"/>
        <xdr:cNvSpPr txBox="1"/>
      </xdr:nvSpPr>
      <xdr:spPr>
        <a:xfrm>
          <a:off x="10528300" y="66436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42201</xdr:rowOff>
    </xdr:from>
    <xdr:to>
      <xdr:col>50</xdr:col>
      <xdr:colOff>165100</xdr:colOff>
      <xdr:row>39</xdr:row>
      <xdr:rowOff>143801</xdr:rowOff>
    </xdr:to>
    <xdr:sp macro="" textlink="">
      <xdr:nvSpPr>
        <xdr:cNvPr id="320" name="楕円 319"/>
        <xdr:cNvSpPr/>
      </xdr:nvSpPr>
      <xdr:spPr>
        <a:xfrm>
          <a:off x="9588500" y="67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134928</xdr:rowOff>
    </xdr:from>
    <xdr:ext cx="313932" cy="259045"/>
    <xdr:sp macro="" textlink="">
      <xdr:nvSpPr>
        <xdr:cNvPr id="321" name="テキスト ボックス 320"/>
        <xdr:cNvSpPr txBox="1"/>
      </xdr:nvSpPr>
      <xdr:spPr>
        <a:xfrm>
          <a:off x="9482333" y="6821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41221</xdr:rowOff>
    </xdr:from>
    <xdr:to>
      <xdr:col>46</xdr:col>
      <xdr:colOff>38100</xdr:colOff>
      <xdr:row>39</xdr:row>
      <xdr:rowOff>142821</xdr:rowOff>
    </xdr:to>
    <xdr:sp macro="" textlink="">
      <xdr:nvSpPr>
        <xdr:cNvPr id="322" name="楕円 321"/>
        <xdr:cNvSpPr/>
      </xdr:nvSpPr>
      <xdr:spPr>
        <a:xfrm>
          <a:off x="8699500" y="67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133948</xdr:rowOff>
    </xdr:from>
    <xdr:ext cx="313932" cy="259045"/>
    <xdr:sp macro="" textlink="">
      <xdr:nvSpPr>
        <xdr:cNvPr id="323" name="テキスト ボックス 322"/>
        <xdr:cNvSpPr txBox="1"/>
      </xdr:nvSpPr>
      <xdr:spPr>
        <a:xfrm>
          <a:off x="8593333" y="6820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41547</xdr:rowOff>
    </xdr:from>
    <xdr:to>
      <xdr:col>41</xdr:col>
      <xdr:colOff>101600</xdr:colOff>
      <xdr:row>39</xdr:row>
      <xdr:rowOff>143147</xdr:rowOff>
    </xdr:to>
    <xdr:sp macro="" textlink="">
      <xdr:nvSpPr>
        <xdr:cNvPr id="324" name="楕円 323"/>
        <xdr:cNvSpPr/>
      </xdr:nvSpPr>
      <xdr:spPr>
        <a:xfrm>
          <a:off x="7810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134274</xdr:rowOff>
    </xdr:from>
    <xdr:ext cx="313932" cy="259045"/>
    <xdr:sp macro="" textlink="">
      <xdr:nvSpPr>
        <xdr:cNvPr id="325" name="テキスト ボックス 324"/>
        <xdr:cNvSpPr txBox="1"/>
      </xdr:nvSpPr>
      <xdr:spPr>
        <a:xfrm>
          <a:off x="7704333" y="6820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45466</xdr:rowOff>
    </xdr:from>
    <xdr:to>
      <xdr:col>36</xdr:col>
      <xdr:colOff>165100</xdr:colOff>
      <xdr:row>39</xdr:row>
      <xdr:rowOff>147066</xdr:rowOff>
    </xdr:to>
    <xdr:sp macro="" textlink="">
      <xdr:nvSpPr>
        <xdr:cNvPr id="326" name="楕円 325"/>
        <xdr:cNvSpPr/>
      </xdr:nvSpPr>
      <xdr:spPr>
        <a:xfrm>
          <a:off x="69215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138193</xdr:rowOff>
    </xdr:from>
    <xdr:ext cx="249299" cy="259045"/>
    <xdr:sp macro="" textlink="">
      <xdr:nvSpPr>
        <xdr:cNvPr id="327" name="テキスト ボックス 326"/>
        <xdr:cNvSpPr txBox="1"/>
      </xdr:nvSpPr>
      <xdr:spPr>
        <a:xfrm>
          <a:off x="6847650" y="6824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8179</xdr:rowOff>
    </xdr:from>
    <xdr:to>
      <xdr:col>55</xdr:col>
      <xdr:colOff>0</xdr:colOff>
      <xdr:row>56</xdr:row>
      <xdr:rowOff>104705</xdr:rowOff>
    </xdr:to>
    <xdr:cxnSp macro="">
      <xdr:nvCxnSpPr>
        <xdr:cNvPr id="356" name="直線コネクタ 355"/>
        <xdr:cNvCxnSpPr/>
      </xdr:nvCxnSpPr>
      <xdr:spPr>
        <a:xfrm flipV="1">
          <a:off x="9639300" y="9609379"/>
          <a:ext cx="838200" cy="9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58545</xdr:rowOff>
    </xdr:from>
    <xdr:ext cx="534377" cy="259045"/>
    <xdr:sp macro="" textlink="">
      <xdr:nvSpPr>
        <xdr:cNvPr id="357" name="農林水産業費平均値テキスト"/>
        <xdr:cNvSpPr txBox="1"/>
      </xdr:nvSpPr>
      <xdr:spPr>
        <a:xfrm>
          <a:off x="10528300" y="9659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39306</xdr:rowOff>
    </xdr:from>
    <xdr:to>
      <xdr:col>50</xdr:col>
      <xdr:colOff>114300</xdr:colOff>
      <xdr:row>56</xdr:row>
      <xdr:rowOff>104705</xdr:rowOff>
    </xdr:to>
    <xdr:cxnSp macro="">
      <xdr:nvCxnSpPr>
        <xdr:cNvPr id="359" name="直線コネクタ 358"/>
        <xdr:cNvCxnSpPr/>
      </xdr:nvCxnSpPr>
      <xdr:spPr>
        <a:xfrm>
          <a:off x="8750300" y="9640506"/>
          <a:ext cx="889000" cy="6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36466</xdr:rowOff>
    </xdr:from>
    <xdr:ext cx="534377" cy="259045"/>
    <xdr:sp macro="" textlink="">
      <xdr:nvSpPr>
        <xdr:cNvPr id="361" name="テキスト ボックス 360"/>
        <xdr:cNvSpPr txBox="1"/>
      </xdr:nvSpPr>
      <xdr:spPr>
        <a:xfrm>
          <a:off x="9372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40297</xdr:rowOff>
    </xdr:from>
    <xdr:to>
      <xdr:col>45</xdr:col>
      <xdr:colOff>177800</xdr:colOff>
      <xdr:row>56</xdr:row>
      <xdr:rowOff>39306</xdr:rowOff>
    </xdr:to>
    <xdr:cxnSp macro="">
      <xdr:nvCxnSpPr>
        <xdr:cNvPr id="362" name="直線コネクタ 361"/>
        <xdr:cNvCxnSpPr/>
      </xdr:nvCxnSpPr>
      <xdr:spPr>
        <a:xfrm>
          <a:off x="7861300" y="9470047"/>
          <a:ext cx="889000" cy="1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17911</xdr:rowOff>
    </xdr:from>
    <xdr:ext cx="534377" cy="259045"/>
    <xdr:sp macro="" textlink="">
      <xdr:nvSpPr>
        <xdr:cNvPr id="364" name="テキスト ボックス 363"/>
        <xdr:cNvSpPr txBox="1"/>
      </xdr:nvSpPr>
      <xdr:spPr>
        <a:xfrm>
          <a:off x="8483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40297</xdr:rowOff>
    </xdr:from>
    <xdr:to>
      <xdr:col>41</xdr:col>
      <xdr:colOff>50800</xdr:colOff>
      <xdr:row>55</xdr:row>
      <xdr:rowOff>131166</xdr:rowOff>
    </xdr:to>
    <xdr:cxnSp macro="">
      <xdr:nvCxnSpPr>
        <xdr:cNvPr id="365" name="直線コネクタ 364"/>
        <xdr:cNvCxnSpPr/>
      </xdr:nvCxnSpPr>
      <xdr:spPr>
        <a:xfrm flipV="1">
          <a:off x="6972300" y="9470047"/>
          <a:ext cx="8890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12234</xdr:rowOff>
    </xdr:from>
    <xdr:ext cx="534377" cy="259045"/>
    <xdr:sp macro="" textlink="">
      <xdr:nvSpPr>
        <xdr:cNvPr id="367" name="テキスト ボックス 366"/>
        <xdr:cNvSpPr txBox="1"/>
      </xdr:nvSpPr>
      <xdr:spPr>
        <a:xfrm>
          <a:off x="7594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160977</xdr:rowOff>
    </xdr:from>
    <xdr:ext cx="534377" cy="259045"/>
    <xdr:sp macro="" textlink="">
      <xdr:nvSpPr>
        <xdr:cNvPr id="369" name="テキスト ボックス 368"/>
        <xdr:cNvSpPr txBox="1"/>
      </xdr:nvSpPr>
      <xdr:spPr>
        <a:xfrm>
          <a:off x="6705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128829</xdr:rowOff>
    </xdr:from>
    <xdr:to>
      <xdr:col>55</xdr:col>
      <xdr:colOff>50800</xdr:colOff>
      <xdr:row>56</xdr:row>
      <xdr:rowOff>58979</xdr:rowOff>
    </xdr:to>
    <xdr:sp macro="" textlink="">
      <xdr:nvSpPr>
        <xdr:cNvPr id="375" name="楕円 374"/>
        <xdr:cNvSpPr/>
      </xdr:nvSpPr>
      <xdr:spPr>
        <a:xfrm>
          <a:off x="10426700" y="95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151706</xdr:rowOff>
    </xdr:from>
    <xdr:ext cx="534377" cy="259045"/>
    <xdr:sp macro="" textlink="">
      <xdr:nvSpPr>
        <xdr:cNvPr id="376" name="農林水産業費該当値テキスト"/>
        <xdr:cNvSpPr txBox="1"/>
      </xdr:nvSpPr>
      <xdr:spPr>
        <a:xfrm>
          <a:off x="10528300" y="941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53905</xdr:rowOff>
    </xdr:from>
    <xdr:to>
      <xdr:col>50</xdr:col>
      <xdr:colOff>165100</xdr:colOff>
      <xdr:row>56</xdr:row>
      <xdr:rowOff>155505</xdr:rowOff>
    </xdr:to>
    <xdr:sp macro="" textlink="">
      <xdr:nvSpPr>
        <xdr:cNvPr id="377" name="楕円 376"/>
        <xdr:cNvSpPr/>
      </xdr:nvSpPr>
      <xdr:spPr>
        <a:xfrm>
          <a:off x="9588500" y="965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582</xdr:rowOff>
    </xdr:from>
    <xdr:ext cx="534377" cy="259045"/>
    <xdr:sp macro="" textlink="">
      <xdr:nvSpPr>
        <xdr:cNvPr id="378" name="テキスト ボックス 377"/>
        <xdr:cNvSpPr txBox="1"/>
      </xdr:nvSpPr>
      <xdr:spPr>
        <a:xfrm>
          <a:off x="9372111" y="94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159956</xdr:rowOff>
    </xdr:from>
    <xdr:to>
      <xdr:col>46</xdr:col>
      <xdr:colOff>38100</xdr:colOff>
      <xdr:row>56</xdr:row>
      <xdr:rowOff>90106</xdr:rowOff>
    </xdr:to>
    <xdr:sp macro="" textlink="">
      <xdr:nvSpPr>
        <xdr:cNvPr id="379" name="楕円 378"/>
        <xdr:cNvSpPr/>
      </xdr:nvSpPr>
      <xdr:spPr>
        <a:xfrm>
          <a:off x="8699500" y="95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106633</xdr:rowOff>
    </xdr:from>
    <xdr:ext cx="534377" cy="259045"/>
    <xdr:sp macro="" textlink="">
      <xdr:nvSpPr>
        <xdr:cNvPr id="380" name="テキスト ボックス 379"/>
        <xdr:cNvSpPr txBox="1"/>
      </xdr:nvSpPr>
      <xdr:spPr>
        <a:xfrm>
          <a:off x="8483111" y="936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160947</xdr:rowOff>
    </xdr:from>
    <xdr:to>
      <xdr:col>41</xdr:col>
      <xdr:colOff>101600</xdr:colOff>
      <xdr:row>55</xdr:row>
      <xdr:rowOff>91097</xdr:rowOff>
    </xdr:to>
    <xdr:sp macro="" textlink="">
      <xdr:nvSpPr>
        <xdr:cNvPr id="381" name="楕円 380"/>
        <xdr:cNvSpPr/>
      </xdr:nvSpPr>
      <xdr:spPr>
        <a:xfrm>
          <a:off x="7810500" y="941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107624</xdr:rowOff>
    </xdr:from>
    <xdr:ext cx="534377" cy="259045"/>
    <xdr:sp macro="" textlink="">
      <xdr:nvSpPr>
        <xdr:cNvPr id="382" name="テキスト ボックス 381"/>
        <xdr:cNvSpPr txBox="1"/>
      </xdr:nvSpPr>
      <xdr:spPr>
        <a:xfrm>
          <a:off x="7594111" y="919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80366</xdr:rowOff>
    </xdr:from>
    <xdr:to>
      <xdr:col>36</xdr:col>
      <xdr:colOff>165100</xdr:colOff>
      <xdr:row>56</xdr:row>
      <xdr:rowOff>10516</xdr:rowOff>
    </xdr:to>
    <xdr:sp macro="" textlink="">
      <xdr:nvSpPr>
        <xdr:cNvPr id="383" name="楕円 382"/>
        <xdr:cNvSpPr/>
      </xdr:nvSpPr>
      <xdr:spPr>
        <a:xfrm>
          <a:off x="6921500" y="951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27043</xdr:rowOff>
    </xdr:from>
    <xdr:ext cx="534377" cy="259045"/>
    <xdr:sp macro="" textlink="">
      <xdr:nvSpPr>
        <xdr:cNvPr id="384" name="テキスト ボックス 383"/>
        <xdr:cNvSpPr txBox="1"/>
      </xdr:nvSpPr>
      <xdr:spPr>
        <a:xfrm>
          <a:off x="6705111" y="928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104457</xdr:rowOff>
    </xdr:from>
    <xdr:to>
      <xdr:col>55</xdr:col>
      <xdr:colOff>0</xdr:colOff>
      <xdr:row>78</xdr:row>
      <xdr:rowOff>131147</xdr:rowOff>
    </xdr:to>
    <xdr:cxnSp macro="">
      <xdr:nvCxnSpPr>
        <xdr:cNvPr id="413" name="直線コネクタ 412"/>
        <xdr:cNvCxnSpPr/>
      </xdr:nvCxnSpPr>
      <xdr:spPr>
        <a:xfrm flipV="1">
          <a:off x="9639300" y="13477557"/>
          <a:ext cx="838200" cy="2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137661</xdr:rowOff>
    </xdr:from>
    <xdr:to>
      <xdr:col>50</xdr:col>
      <xdr:colOff>114300</xdr:colOff>
      <xdr:row>78</xdr:row>
      <xdr:rowOff>131147</xdr:rowOff>
    </xdr:to>
    <xdr:cxnSp macro="">
      <xdr:nvCxnSpPr>
        <xdr:cNvPr id="416" name="直線コネクタ 415"/>
        <xdr:cNvCxnSpPr/>
      </xdr:nvCxnSpPr>
      <xdr:spPr>
        <a:xfrm>
          <a:off x="8750300" y="13339311"/>
          <a:ext cx="889000" cy="16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137661</xdr:rowOff>
    </xdr:from>
    <xdr:to>
      <xdr:col>45</xdr:col>
      <xdr:colOff>177800</xdr:colOff>
      <xdr:row>78</xdr:row>
      <xdr:rowOff>26181</xdr:rowOff>
    </xdr:to>
    <xdr:cxnSp macro="">
      <xdr:nvCxnSpPr>
        <xdr:cNvPr id="419" name="直線コネクタ 418"/>
        <xdr:cNvCxnSpPr/>
      </xdr:nvCxnSpPr>
      <xdr:spPr>
        <a:xfrm flipV="1">
          <a:off x="7861300" y="13339311"/>
          <a:ext cx="8890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28694</xdr:rowOff>
    </xdr:from>
    <xdr:ext cx="534377" cy="259045"/>
    <xdr:sp macro="" textlink="">
      <xdr:nvSpPr>
        <xdr:cNvPr id="421" name="テキスト ボックス 420"/>
        <xdr:cNvSpPr txBox="1"/>
      </xdr:nvSpPr>
      <xdr:spPr>
        <a:xfrm>
          <a:off x="8483111" y="134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26181</xdr:rowOff>
    </xdr:from>
    <xdr:to>
      <xdr:col>41</xdr:col>
      <xdr:colOff>50800</xdr:colOff>
      <xdr:row>78</xdr:row>
      <xdr:rowOff>108744</xdr:rowOff>
    </xdr:to>
    <xdr:cxnSp macro="">
      <xdr:nvCxnSpPr>
        <xdr:cNvPr id="422" name="直線コネクタ 421"/>
        <xdr:cNvCxnSpPr/>
      </xdr:nvCxnSpPr>
      <xdr:spPr>
        <a:xfrm flipV="1">
          <a:off x="6972300" y="13399281"/>
          <a:ext cx="889000" cy="8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75925</xdr:rowOff>
    </xdr:from>
    <xdr:ext cx="534377" cy="259045"/>
    <xdr:sp macro="" textlink="">
      <xdr:nvSpPr>
        <xdr:cNvPr id="424" name="テキスト ボックス 423"/>
        <xdr:cNvSpPr txBox="1"/>
      </xdr:nvSpPr>
      <xdr:spPr>
        <a:xfrm>
          <a:off x="7594111" y="131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53657</xdr:rowOff>
    </xdr:from>
    <xdr:to>
      <xdr:col>55</xdr:col>
      <xdr:colOff>50800</xdr:colOff>
      <xdr:row>78</xdr:row>
      <xdr:rowOff>155257</xdr:rowOff>
    </xdr:to>
    <xdr:sp macro="" textlink="">
      <xdr:nvSpPr>
        <xdr:cNvPr id="432" name="楕円 431"/>
        <xdr:cNvSpPr/>
      </xdr:nvSpPr>
      <xdr:spPr>
        <a:xfrm>
          <a:off x="10426700" y="134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140034</xdr:rowOff>
    </xdr:from>
    <xdr:ext cx="469744" cy="259045"/>
    <xdr:sp macro="" textlink="">
      <xdr:nvSpPr>
        <xdr:cNvPr id="433" name="商工費該当値テキスト"/>
        <xdr:cNvSpPr txBox="1"/>
      </xdr:nvSpPr>
      <xdr:spPr>
        <a:xfrm>
          <a:off x="10528300" y="1334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80347</xdr:rowOff>
    </xdr:from>
    <xdr:to>
      <xdr:col>50</xdr:col>
      <xdr:colOff>165100</xdr:colOff>
      <xdr:row>79</xdr:row>
      <xdr:rowOff>10497</xdr:rowOff>
    </xdr:to>
    <xdr:sp macro="" textlink="">
      <xdr:nvSpPr>
        <xdr:cNvPr id="434" name="楕円 433"/>
        <xdr:cNvSpPr/>
      </xdr:nvSpPr>
      <xdr:spPr>
        <a:xfrm>
          <a:off x="9588500" y="134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1624</xdr:rowOff>
    </xdr:from>
    <xdr:ext cx="469744" cy="259045"/>
    <xdr:sp macro="" textlink="">
      <xdr:nvSpPr>
        <xdr:cNvPr id="435" name="テキスト ボックス 434"/>
        <xdr:cNvSpPr txBox="1"/>
      </xdr:nvSpPr>
      <xdr:spPr>
        <a:xfrm>
          <a:off x="9404428" y="1354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86861</xdr:rowOff>
    </xdr:from>
    <xdr:to>
      <xdr:col>46</xdr:col>
      <xdr:colOff>38100</xdr:colOff>
      <xdr:row>78</xdr:row>
      <xdr:rowOff>17011</xdr:rowOff>
    </xdr:to>
    <xdr:sp macro="" textlink="">
      <xdr:nvSpPr>
        <xdr:cNvPr id="436" name="楕円 435"/>
        <xdr:cNvSpPr/>
      </xdr:nvSpPr>
      <xdr:spPr>
        <a:xfrm>
          <a:off x="8699500" y="132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33538</xdr:rowOff>
    </xdr:from>
    <xdr:ext cx="534377" cy="259045"/>
    <xdr:sp macro="" textlink="">
      <xdr:nvSpPr>
        <xdr:cNvPr id="437" name="テキスト ボックス 436"/>
        <xdr:cNvSpPr txBox="1"/>
      </xdr:nvSpPr>
      <xdr:spPr>
        <a:xfrm>
          <a:off x="8483111" y="1306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146831</xdr:rowOff>
    </xdr:from>
    <xdr:to>
      <xdr:col>41</xdr:col>
      <xdr:colOff>101600</xdr:colOff>
      <xdr:row>78</xdr:row>
      <xdr:rowOff>76981</xdr:rowOff>
    </xdr:to>
    <xdr:sp macro="" textlink="">
      <xdr:nvSpPr>
        <xdr:cNvPr id="438" name="楕円 437"/>
        <xdr:cNvSpPr/>
      </xdr:nvSpPr>
      <xdr:spPr>
        <a:xfrm>
          <a:off x="7810500" y="133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68108</xdr:rowOff>
    </xdr:from>
    <xdr:ext cx="469744" cy="259045"/>
    <xdr:sp macro="" textlink="">
      <xdr:nvSpPr>
        <xdr:cNvPr id="439" name="テキスト ボックス 438"/>
        <xdr:cNvSpPr txBox="1"/>
      </xdr:nvSpPr>
      <xdr:spPr>
        <a:xfrm>
          <a:off x="7626428" y="1344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57944</xdr:rowOff>
    </xdr:from>
    <xdr:to>
      <xdr:col>36</xdr:col>
      <xdr:colOff>165100</xdr:colOff>
      <xdr:row>78</xdr:row>
      <xdr:rowOff>159544</xdr:rowOff>
    </xdr:to>
    <xdr:sp macro="" textlink="">
      <xdr:nvSpPr>
        <xdr:cNvPr id="440" name="楕円 439"/>
        <xdr:cNvSpPr/>
      </xdr:nvSpPr>
      <xdr:spPr>
        <a:xfrm>
          <a:off x="6921500" y="134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150671</xdr:rowOff>
    </xdr:from>
    <xdr:ext cx="469744" cy="259045"/>
    <xdr:sp macro="" textlink="">
      <xdr:nvSpPr>
        <xdr:cNvPr id="441" name="テキスト ボックス 440"/>
        <xdr:cNvSpPr txBox="1"/>
      </xdr:nvSpPr>
      <xdr:spPr>
        <a:xfrm>
          <a:off x="6737428" y="1352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136810</xdr:rowOff>
    </xdr:from>
    <xdr:to>
      <xdr:col>55</xdr:col>
      <xdr:colOff>0</xdr:colOff>
      <xdr:row>96</xdr:row>
      <xdr:rowOff>140711</xdr:rowOff>
    </xdr:to>
    <xdr:cxnSp macro="">
      <xdr:nvCxnSpPr>
        <xdr:cNvPr id="468" name="直線コネクタ 467"/>
        <xdr:cNvCxnSpPr/>
      </xdr:nvCxnSpPr>
      <xdr:spPr>
        <a:xfrm flipV="1">
          <a:off x="9639300" y="16596010"/>
          <a:ext cx="838200" cy="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154785</xdr:rowOff>
    </xdr:from>
    <xdr:ext cx="534377" cy="259045"/>
    <xdr:sp macro="" textlink="">
      <xdr:nvSpPr>
        <xdr:cNvPr id="469" name="土木費平均値テキスト"/>
        <xdr:cNvSpPr txBox="1"/>
      </xdr:nvSpPr>
      <xdr:spPr>
        <a:xfrm>
          <a:off x="10528300" y="1661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140711</xdr:rowOff>
    </xdr:from>
    <xdr:to>
      <xdr:col>50</xdr:col>
      <xdr:colOff>114300</xdr:colOff>
      <xdr:row>97</xdr:row>
      <xdr:rowOff>4469</xdr:rowOff>
    </xdr:to>
    <xdr:cxnSp macro="">
      <xdr:nvCxnSpPr>
        <xdr:cNvPr id="471" name="直線コネクタ 470"/>
        <xdr:cNvCxnSpPr/>
      </xdr:nvCxnSpPr>
      <xdr:spPr>
        <a:xfrm flipV="1">
          <a:off x="8750300" y="16599911"/>
          <a:ext cx="889000" cy="3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95848</xdr:rowOff>
    </xdr:from>
    <xdr:ext cx="534377" cy="259045"/>
    <xdr:sp macro="" textlink="">
      <xdr:nvSpPr>
        <xdr:cNvPr id="473" name="テキスト ボックス 472"/>
        <xdr:cNvSpPr txBox="1"/>
      </xdr:nvSpPr>
      <xdr:spPr>
        <a:xfrm>
          <a:off x="9372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4469</xdr:rowOff>
    </xdr:from>
    <xdr:to>
      <xdr:col>45</xdr:col>
      <xdr:colOff>177800</xdr:colOff>
      <xdr:row>97</xdr:row>
      <xdr:rowOff>63402</xdr:rowOff>
    </xdr:to>
    <xdr:cxnSp macro="">
      <xdr:nvCxnSpPr>
        <xdr:cNvPr id="474" name="直線コネクタ 473"/>
        <xdr:cNvCxnSpPr/>
      </xdr:nvCxnSpPr>
      <xdr:spPr>
        <a:xfrm flipV="1">
          <a:off x="7861300" y="16635119"/>
          <a:ext cx="889000" cy="5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102151</xdr:rowOff>
    </xdr:from>
    <xdr:ext cx="534377" cy="259045"/>
    <xdr:sp macro="" textlink="">
      <xdr:nvSpPr>
        <xdr:cNvPr id="476" name="テキスト ボックス 475"/>
        <xdr:cNvSpPr txBox="1"/>
      </xdr:nvSpPr>
      <xdr:spPr>
        <a:xfrm>
          <a:off x="8483111" y="167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63402</xdr:rowOff>
    </xdr:from>
    <xdr:to>
      <xdr:col>41</xdr:col>
      <xdr:colOff>50800</xdr:colOff>
      <xdr:row>97</xdr:row>
      <xdr:rowOff>89202</xdr:rowOff>
    </xdr:to>
    <xdr:cxnSp macro="">
      <xdr:nvCxnSpPr>
        <xdr:cNvPr id="477" name="直線コネクタ 476"/>
        <xdr:cNvCxnSpPr/>
      </xdr:nvCxnSpPr>
      <xdr:spPr>
        <a:xfrm flipV="1">
          <a:off x="6972300" y="16694052"/>
          <a:ext cx="889000" cy="2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128340</xdr:rowOff>
    </xdr:from>
    <xdr:ext cx="534377" cy="259045"/>
    <xdr:sp macro="" textlink="">
      <xdr:nvSpPr>
        <xdr:cNvPr id="479" name="テキスト ボックス 478"/>
        <xdr:cNvSpPr txBox="1"/>
      </xdr:nvSpPr>
      <xdr:spPr>
        <a:xfrm>
          <a:off x="7594111" y="167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86010</xdr:rowOff>
    </xdr:from>
    <xdr:to>
      <xdr:col>55</xdr:col>
      <xdr:colOff>50800</xdr:colOff>
      <xdr:row>97</xdr:row>
      <xdr:rowOff>16160</xdr:rowOff>
    </xdr:to>
    <xdr:sp macro="" textlink="">
      <xdr:nvSpPr>
        <xdr:cNvPr id="487" name="楕円 486"/>
        <xdr:cNvSpPr/>
      </xdr:nvSpPr>
      <xdr:spPr>
        <a:xfrm>
          <a:off x="10426700" y="165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108887</xdr:rowOff>
    </xdr:from>
    <xdr:ext cx="534377" cy="259045"/>
    <xdr:sp macro="" textlink="">
      <xdr:nvSpPr>
        <xdr:cNvPr id="488" name="土木費該当値テキスト"/>
        <xdr:cNvSpPr txBox="1"/>
      </xdr:nvSpPr>
      <xdr:spPr>
        <a:xfrm>
          <a:off x="10528300" y="1639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89911</xdr:rowOff>
    </xdr:from>
    <xdr:to>
      <xdr:col>50</xdr:col>
      <xdr:colOff>165100</xdr:colOff>
      <xdr:row>97</xdr:row>
      <xdr:rowOff>20061</xdr:rowOff>
    </xdr:to>
    <xdr:sp macro="" textlink="">
      <xdr:nvSpPr>
        <xdr:cNvPr id="489" name="楕円 488"/>
        <xdr:cNvSpPr/>
      </xdr:nvSpPr>
      <xdr:spPr>
        <a:xfrm>
          <a:off x="9588500" y="165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36588</xdr:rowOff>
    </xdr:from>
    <xdr:ext cx="534377" cy="259045"/>
    <xdr:sp macro="" textlink="">
      <xdr:nvSpPr>
        <xdr:cNvPr id="490" name="テキスト ボックス 489"/>
        <xdr:cNvSpPr txBox="1"/>
      </xdr:nvSpPr>
      <xdr:spPr>
        <a:xfrm>
          <a:off x="9372111" y="1632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125119</xdr:rowOff>
    </xdr:from>
    <xdr:to>
      <xdr:col>46</xdr:col>
      <xdr:colOff>38100</xdr:colOff>
      <xdr:row>97</xdr:row>
      <xdr:rowOff>55269</xdr:rowOff>
    </xdr:to>
    <xdr:sp macro="" textlink="">
      <xdr:nvSpPr>
        <xdr:cNvPr id="491" name="楕円 490"/>
        <xdr:cNvSpPr/>
      </xdr:nvSpPr>
      <xdr:spPr>
        <a:xfrm>
          <a:off x="8699500" y="1658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71796</xdr:rowOff>
    </xdr:from>
    <xdr:ext cx="534377" cy="259045"/>
    <xdr:sp macro="" textlink="">
      <xdr:nvSpPr>
        <xdr:cNvPr id="492" name="テキスト ボックス 491"/>
        <xdr:cNvSpPr txBox="1"/>
      </xdr:nvSpPr>
      <xdr:spPr>
        <a:xfrm>
          <a:off x="8483111" y="163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12602</xdr:rowOff>
    </xdr:from>
    <xdr:to>
      <xdr:col>41</xdr:col>
      <xdr:colOff>101600</xdr:colOff>
      <xdr:row>97</xdr:row>
      <xdr:rowOff>114202</xdr:rowOff>
    </xdr:to>
    <xdr:sp macro="" textlink="">
      <xdr:nvSpPr>
        <xdr:cNvPr id="493" name="楕円 492"/>
        <xdr:cNvSpPr/>
      </xdr:nvSpPr>
      <xdr:spPr>
        <a:xfrm>
          <a:off x="7810500" y="1664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130729</xdr:rowOff>
    </xdr:from>
    <xdr:ext cx="534377" cy="259045"/>
    <xdr:sp macro="" textlink="">
      <xdr:nvSpPr>
        <xdr:cNvPr id="494" name="テキスト ボックス 493"/>
        <xdr:cNvSpPr txBox="1"/>
      </xdr:nvSpPr>
      <xdr:spPr>
        <a:xfrm>
          <a:off x="7594111" y="1641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38402</xdr:rowOff>
    </xdr:from>
    <xdr:to>
      <xdr:col>36</xdr:col>
      <xdr:colOff>165100</xdr:colOff>
      <xdr:row>97</xdr:row>
      <xdr:rowOff>140002</xdr:rowOff>
    </xdr:to>
    <xdr:sp macro="" textlink="">
      <xdr:nvSpPr>
        <xdr:cNvPr id="495" name="楕円 494"/>
        <xdr:cNvSpPr/>
      </xdr:nvSpPr>
      <xdr:spPr>
        <a:xfrm>
          <a:off x="6921500" y="1666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131129</xdr:rowOff>
    </xdr:from>
    <xdr:ext cx="534377" cy="259045"/>
    <xdr:sp macro="" textlink="">
      <xdr:nvSpPr>
        <xdr:cNvPr id="496" name="テキスト ボックス 495"/>
        <xdr:cNvSpPr txBox="1"/>
      </xdr:nvSpPr>
      <xdr:spPr>
        <a:xfrm>
          <a:off x="6705111" y="1676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7398</xdr:rowOff>
    </xdr:from>
    <xdr:to>
      <xdr:col>85</xdr:col>
      <xdr:colOff>127000</xdr:colOff>
      <xdr:row>37</xdr:row>
      <xdr:rowOff>20885</xdr:rowOff>
    </xdr:to>
    <xdr:cxnSp macro="">
      <xdr:nvCxnSpPr>
        <xdr:cNvPr id="525" name="直線コネクタ 524"/>
        <xdr:cNvCxnSpPr/>
      </xdr:nvCxnSpPr>
      <xdr:spPr>
        <a:xfrm flipV="1">
          <a:off x="15481300" y="6351048"/>
          <a:ext cx="8382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20885</xdr:rowOff>
    </xdr:from>
    <xdr:to>
      <xdr:col>81</xdr:col>
      <xdr:colOff>50800</xdr:colOff>
      <xdr:row>37</xdr:row>
      <xdr:rowOff>48622</xdr:rowOff>
    </xdr:to>
    <xdr:cxnSp macro="">
      <xdr:nvCxnSpPr>
        <xdr:cNvPr id="528" name="直線コネクタ 527"/>
        <xdr:cNvCxnSpPr/>
      </xdr:nvCxnSpPr>
      <xdr:spPr>
        <a:xfrm flipV="1">
          <a:off x="14592300" y="6364535"/>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44755</xdr:rowOff>
    </xdr:from>
    <xdr:to>
      <xdr:col>76</xdr:col>
      <xdr:colOff>114300</xdr:colOff>
      <xdr:row>37</xdr:row>
      <xdr:rowOff>48622</xdr:rowOff>
    </xdr:to>
    <xdr:cxnSp macro="">
      <xdr:nvCxnSpPr>
        <xdr:cNvPr id="531" name="直線コネクタ 530"/>
        <xdr:cNvCxnSpPr/>
      </xdr:nvCxnSpPr>
      <xdr:spPr>
        <a:xfrm>
          <a:off x="13703300" y="6388405"/>
          <a:ext cx="889000" cy="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44755</xdr:rowOff>
    </xdr:from>
    <xdr:to>
      <xdr:col>71</xdr:col>
      <xdr:colOff>177800</xdr:colOff>
      <xdr:row>37</xdr:row>
      <xdr:rowOff>63309</xdr:rowOff>
    </xdr:to>
    <xdr:cxnSp macro="">
      <xdr:nvCxnSpPr>
        <xdr:cNvPr id="534" name="直線コネクタ 533"/>
        <xdr:cNvCxnSpPr/>
      </xdr:nvCxnSpPr>
      <xdr:spPr>
        <a:xfrm flipV="1">
          <a:off x="12814300" y="6388405"/>
          <a:ext cx="8890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128048</xdr:rowOff>
    </xdr:from>
    <xdr:to>
      <xdr:col>85</xdr:col>
      <xdr:colOff>177800</xdr:colOff>
      <xdr:row>37</xdr:row>
      <xdr:rowOff>58198</xdr:rowOff>
    </xdr:to>
    <xdr:sp macro="" textlink="">
      <xdr:nvSpPr>
        <xdr:cNvPr id="544" name="楕円 543"/>
        <xdr:cNvSpPr/>
      </xdr:nvSpPr>
      <xdr:spPr>
        <a:xfrm>
          <a:off x="16268700" y="630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106475</xdr:rowOff>
    </xdr:from>
    <xdr:ext cx="534377" cy="259045"/>
    <xdr:sp macro="" textlink="">
      <xdr:nvSpPr>
        <xdr:cNvPr id="545" name="消防費該当値テキスト"/>
        <xdr:cNvSpPr txBox="1"/>
      </xdr:nvSpPr>
      <xdr:spPr>
        <a:xfrm>
          <a:off x="16370300" y="627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141535</xdr:rowOff>
    </xdr:from>
    <xdr:to>
      <xdr:col>81</xdr:col>
      <xdr:colOff>101600</xdr:colOff>
      <xdr:row>37</xdr:row>
      <xdr:rowOff>71685</xdr:rowOff>
    </xdr:to>
    <xdr:sp macro="" textlink="">
      <xdr:nvSpPr>
        <xdr:cNvPr id="546" name="楕円 545"/>
        <xdr:cNvSpPr/>
      </xdr:nvSpPr>
      <xdr:spPr>
        <a:xfrm>
          <a:off x="15430500" y="63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62812</xdr:rowOff>
    </xdr:from>
    <xdr:ext cx="534377" cy="259045"/>
    <xdr:sp macro="" textlink="">
      <xdr:nvSpPr>
        <xdr:cNvPr id="547" name="テキスト ボックス 546"/>
        <xdr:cNvSpPr txBox="1"/>
      </xdr:nvSpPr>
      <xdr:spPr>
        <a:xfrm>
          <a:off x="15214111" y="64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169272</xdr:rowOff>
    </xdr:from>
    <xdr:to>
      <xdr:col>76</xdr:col>
      <xdr:colOff>165100</xdr:colOff>
      <xdr:row>37</xdr:row>
      <xdr:rowOff>99422</xdr:rowOff>
    </xdr:to>
    <xdr:sp macro="" textlink="">
      <xdr:nvSpPr>
        <xdr:cNvPr id="548" name="楕円 547"/>
        <xdr:cNvSpPr/>
      </xdr:nvSpPr>
      <xdr:spPr>
        <a:xfrm>
          <a:off x="14541500" y="634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90549</xdr:rowOff>
    </xdr:from>
    <xdr:ext cx="534377" cy="259045"/>
    <xdr:sp macro="" textlink="">
      <xdr:nvSpPr>
        <xdr:cNvPr id="549" name="テキスト ボックス 548"/>
        <xdr:cNvSpPr txBox="1"/>
      </xdr:nvSpPr>
      <xdr:spPr>
        <a:xfrm>
          <a:off x="14325111" y="643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165405</xdr:rowOff>
    </xdr:from>
    <xdr:to>
      <xdr:col>72</xdr:col>
      <xdr:colOff>38100</xdr:colOff>
      <xdr:row>37</xdr:row>
      <xdr:rowOff>95555</xdr:rowOff>
    </xdr:to>
    <xdr:sp macro="" textlink="">
      <xdr:nvSpPr>
        <xdr:cNvPr id="550" name="楕円 549"/>
        <xdr:cNvSpPr/>
      </xdr:nvSpPr>
      <xdr:spPr>
        <a:xfrm>
          <a:off x="13652500" y="63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86682</xdr:rowOff>
    </xdr:from>
    <xdr:ext cx="534377" cy="259045"/>
    <xdr:sp macro="" textlink="">
      <xdr:nvSpPr>
        <xdr:cNvPr id="551" name="テキスト ボックス 550"/>
        <xdr:cNvSpPr txBox="1"/>
      </xdr:nvSpPr>
      <xdr:spPr>
        <a:xfrm>
          <a:off x="13436111" y="64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12509</xdr:rowOff>
    </xdr:from>
    <xdr:to>
      <xdr:col>67</xdr:col>
      <xdr:colOff>101600</xdr:colOff>
      <xdr:row>37</xdr:row>
      <xdr:rowOff>114109</xdr:rowOff>
    </xdr:to>
    <xdr:sp macro="" textlink="">
      <xdr:nvSpPr>
        <xdr:cNvPr id="552" name="楕円 551"/>
        <xdr:cNvSpPr/>
      </xdr:nvSpPr>
      <xdr:spPr>
        <a:xfrm>
          <a:off x="12763500" y="635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105236</xdr:rowOff>
    </xdr:from>
    <xdr:ext cx="534377" cy="259045"/>
    <xdr:sp macro="" textlink="">
      <xdr:nvSpPr>
        <xdr:cNvPr id="553" name="テキスト ボックス 552"/>
        <xdr:cNvSpPr txBox="1"/>
      </xdr:nvSpPr>
      <xdr:spPr>
        <a:xfrm>
          <a:off x="12547111" y="644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60678</xdr:rowOff>
    </xdr:from>
    <xdr:to>
      <xdr:col>85</xdr:col>
      <xdr:colOff>127000</xdr:colOff>
      <xdr:row>57</xdr:row>
      <xdr:rowOff>31335</xdr:rowOff>
    </xdr:to>
    <xdr:cxnSp macro="">
      <xdr:nvCxnSpPr>
        <xdr:cNvPr id="580" name="直線コネクタ 579"/>
        <xdr:cNvCxnSpPr/>
      </xdr:nvCxnSpPr>
      <xdr:spPr>
        <a:xfrm>
          <a:off x="15481300" y="9661878"/>
          <a:ext cx="838200" cy="14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44863</xdr:rowOff>
    </xdr:from>
    <xdr:to>
      <xdr:col>81</xdr:col>
      <xdr:colOff>50800</xdr:colOff>
      <xdr:row>56</xdr:row>
      <xdr:rowOff>60678</xdr:rowOff>
    </xdr:to>
    <xdr:cxnSp macro="">
      <xdr:nvCxnSpPr>
        <xdr:cNvPr id="583" name="直線コネクタ 582"/>
        <xdr:cNvCxnSpPr/>
      </xdr:nvCxnSpPr>
      <xdr:spPr>
        <a:xfrm>
          <a:off x="14592300" y="9646063"/>
          <a:ext cx="889000" cy="1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93758</xdr:rowOff>
    </xdr:from>
    <xdr:ext cx="534377" cy="259045"/>
    <xdr:sp macro="" textlink="">
      <xdr:nvSpPr>
        <xdr:cNvPr id="585" name="テキスト ボックス 584"/>
        <xdr:cNvSpPr txBox="1"/>
      </xdr:nvSpPr>
      <xdr:spPr>
        <a:xfrm>
          <a:off x="15214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44863</xdr:rowOff>
    </xdr:from>
    <xdr:to>
      <xdr:col>76</xdr:col>
      <xdr:colOff>114300</xdr:colOff>
      <xdr:row>57</xdr:row>
      <xdr:rowOff>49764</xdr:rowOff>
    </xdr:to>
    <xdr:cxnSp macro="">
      <xdr:nvCxnSpPr>
        <xdr:cNvPr id="586" name="直線コネクタ 585"/>
        <xdr:cNvCxnSpPr/>
      </xdr:nvCxnSpPr>
      <xdr:spPr>
        <a:xfrm flipV="1">
          <a:off x="13703300" y="9646063"/>
          <a:ext cx="889000" cy="17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103720</xdr:rowOff>
    </xdr:from>
    <xdr:ext cx="534377" cy="259045"/>
    <xdr:sp macro="" textlink="">
      <xdr:nvSpPr>
        <xdr:cNvPr id="588" name="テキスト ボックス 587"/>
        <xdr:cNvSpPr txBox="1"/>
      </xdr:nvSpPr>
      <xdr:spPr>
        <a:xfrm>
          <a:off x="14325111" y="9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49764</xdr:rowOff>
    </xdr:from>
    <xdr:to>
      <xdr:col>71</xdr:col>
      <xdr:colOff>177800</xdr:colOff>
      <xdr:row>57</xdr:row>
      <xdr:rowOff>100029</xdr:rowOff>
    </xdr:to>
    <xdr:cxnSp macro="">
      <xdr:nvCxnSpPr>
        <xdr:cNvPr id="589" name="直線コネクタ 588"/>
        <xdr:cNvCxnSpPr/>
      </xdr:nvCxnSpPr>
      <xdr:spPr>
        <a:xfrm flipV="1">
          <a:off x="12814300" y="9822414"/>
          <a:ext cx="889000" cy="5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1" name="テキスト ボックス 590"/>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151985</xdr:rowOff>
    </xdr:from>
    <xdr:to>
      <xdr:col>85</xdr:col>
      <xdr:colOff>177800</xdr:colOff>
      <xdr:row>57</xdr:row>
      <xdr:rowOff>82135</xdr:rowOff>
    </xdr:to>
    <xdr:sp macro="" textlink="">
      <xdr:nvSpPr>
        <xdr:cNvPr id="599" name="楕円 598"/>
        <xdr:cNvSpPr/>
      </xdr:nvSpPr>
      <xdr:spPr>
        <a:xfrm>
          <a:off x="16268700" y="975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130412</xdr:rowOff>
    </xdr:from>
    <xdr:ext cx="534377" cy="259045"/>
    <xdr:sp macro="" textlink="">
      <xdr:nvSpPr>
        <xdr:cNvPr id="600" name="教育費該当値テキスト"/>
        <xdr:cNvSpPr txBox="1"/>
      </xdr:nvSpPr>
      <xdr:spPr>
        <a:xfrm>
          <a:off x="16370300" y="973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9878</xdr:rowOff>
    </xdr:from>
    <xdr:to>
      <xdr:col>81</xdr:col>
      <xdr:colOff>101600</xdr:colOff>
      <xdr:row>56</xdr:row>
      <xdr:rowOff>111478</xdr:rowOff>
    </xdr:to>
    <xdr:sp macro="" textlink="">
      <xdr:nvSpPr>
        <xdr:cNvPr id="601" name="楕円 600"/>
        <xdr:cNvSpPr/>
      </xdr:nvSpPr>
      <xdr:spPr>
        <a:xfrm>
          <a:off x="15430500" y="961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128005</xdr:rowOff>
    </xdr:from>
    <xdr:ext cx="534377" cy="259045"/>
    <xdr:sp macro="" textlink="">
      <xdr:nvSpPr>
        <xdr:cNvPr id="602" name="テキスト ボックス 601"/>
        <xdr:cNvSpPr txBox="1"/>
      </xdr:nvSpPr>
      <xdr:spPr>
        <a:xfrm>
          <a:off x="15214111" y="938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165513</xdr:rowOff>
    </xdr:from>
    <xdr:to>
      <xdr:col>76</xdr:col>
      <xdr:colOff>165100</xdr:colOff>
      <xdr:row>56</xdr:row>
      <xdr:rowOff>95663</xdr:rowOff>
    </xdr:to>
    <xdr:sp macro="" textlink="">
      <xdr:nvSpPr>
        <xdr:cNvPr id="603" name="楕円 602"/>
        <xdr:cNvSpPr/>
      </xdr:nvSpPr>
      <xdr:spPr>
        <a:xfrm>
          <a:off x="14541500" y="95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112190</xdr:rowOff>
    </xdr:from>
    <xdr:ext cx="534377" cy="259045"/>
    <xdr:sp macro="" textlink="">
      <xdr:nvSpPr>
        <xdr:cNvPr id="604" name="テキスト ボックス 603"/>
        <xdr:cNvSpPr txBox="1"/>
      </xdr:nvSpPr>
      <xdr:spPr>
        <a:xfrm>
          <a:off x="14325111" y="937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170414</xdr:rowOff>
    </xdr:from>
    <xdr:to>
      <xdr:col>72</xdr:col>
      <xdr:colOff>38100</xdr:colOff>
      <xdr:row>57</xdr:row>
      <xdr:rowOff>100564</xdr:rowOff>
    </xdr:to>
    <xdr:sp macro="" textlink="">
      <xdr:nvSpPr>
        <xdr:cNvPr id="605" name="楕円 604"/>
        <xdr:cNvSpPr/>
      </xdr:nvSpPr>
      <xdr:spPr>
        <a:xfrm>
          <a:off x="13652500" y="977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91691</xdr:rowOff>
    </xdr:from>
    <xdr:ext cx="534377" cy="259045"/>
    <xdr:sp macro="" textlink="">
      <xdr:nvSpPr>
        <xdr:cNvPr id="606" name="テキスト ボックス 605"/>
        <xdr:cNvSpPr txBox="1"/>
      </xdr:nvSpPr>
      <xdr:spPr>
        <a:xfrm>
          <a:off x="13436111" y="986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49229</xdr:rowOff>
    </xdr:from>
    <xdr:to>
      <xdr:col>67</xdr:col>
      <xdr:colOff>101600</xdr:colOff>
      <xdr:row>57</xdr:row>
      <xdr:rowOff>150829</xdr:rowOff>
    </xdr:to>
    <xdr:sp macro="" textlink="">
      <xdr:nvSpPr>
        <xdr:cNvPr id="607" name="楕円 606"/>
        <xdr:cNvSpPr/>
      </xdr:nvSpPr>
      <xdr:spPr>
        <a:xfrm>
          <a:off x="12763500" y="982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141956</xdr:rowOff>
    </xdr:from>
    <xdr:ext cx="534377" cy="259045"/>
    <xdr:sp macro="" textlink="">
      <xdr:nvSpPr>
        <xdr:cNvPr id="608" name="テキスト ボックス 607"/>
        <xdr:cNvSpPr txBox="1"/>
      </xdr:nvSpPr>
      <xdr:spPr>
        <a:xfrm>
          <a:off x="12547111" y="991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164543</xdr:rowOff>
    </xdr:from>
    <xdr:to>
      <xdr:col>85</xdr:col>
      <xdr:colOff>127000</xdr:colOff>
      <xdr:row>78</xdr:row>
      <xdr:rowOff>17010</xdr:rowOff>
    </xdr:to>
    <xdr:cxnSp macro="">
      <xdr:nvCxnSpPr>
        <xdr:cNvPr id="633" name="直線コネクタ 632"/>
        <xdr:cNvCxnSpPr/>
      </xdr:nvCxnSpPr>
      <xdr:spPr>
        <a:xfrm flipV="1">
          <a:off x="15481300" y="13366193"/>
          <a:ext cx="838200" cy="2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102748</xdr:rowOff>
    </xdr:from>
    <xdr:ext cx="469744" cy="259045"/>
    <xdr:sp macro="" textlink="">
      <xdr:nvSpPr>
        <xdr:cNvPr id="634" name="災害復旧費平均値テキスト"/>
        <xdr:cNvSpPr txBox="1"/>
      </xdr:nvSpPr>
      <xdr:spPr>
        <a:xfrm>
          <a:off x="16370300" y="13304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13004</xdr:rowOff>
    </xdr:from>
    <xdr:to>
      <xdr:col>81</xdr:col>
      <xdr:colOff>50800</xdr:colOff>
      <xdr:row>78</xdr:row>
      <xdr:rowOff>17010</xdr:rowOff>
    </xdr:to>
    <xdr:cxnSp macro="">
      <xdr:nvCxnSpPr>
        <xdr:cNvPr id="636" name="直線コネクタ 635"/>
        <xdr:cNvCxnSpPr/>
      </xdr:nvCxnSpPr>
      <xdr:spPr>
        <a:xfrm>
          <a:off x="14592300" y="13386104"/>
          <a:ext cx="889000" cy="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6426</xdr:rowOff>
    </xdr:from>
    <xdr:to>
      <xdr:col>76</xdr:col>
      <xdr:colOff>114300</xdr:colOff>
      <xdr:row>78</xdr:row>
      <xdr:rowOff>13004</xdr:rowOff>
    </xdr:to>
    <xdr:cxnSp macro="">
      <xdr:nvCxnSpPr>
        <xdr:cNvPr id="639" name="直線コネクタ 638"/>
        <xdr:cNvCxnSpPr/>
      </xdr:nvCxnSpPr>
      <xdr:spPr>
        <a:xfrm>
          <a:off x="13703300" y="13379526"/>
          <a:ext cx="889000" cy="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6426</xdr:rowOff>
    </xdr:from>
    <xdr:to>
      <xdr:col>71</xdr:col>
      <xdr:colOff>177800</xdr:colOff>
      <xdr:row>78</xdr:row>
      <xdr:rowOff>15759</xdr:rowOff>
    </xdr:to>
    <xdr:cxnSp macro="">
      <xdr:nvCxnSpPr>
        <xdr:cNvPr id="642" name="直線コネクタ 641"/>
        <xdr:cNvCxnSpPr/>
      </xdr:nvCxnSpPr>
      <xdr:spPr>
        <a:xfrm flipV="1">
          <a:off x="12814300" y="13379526"/>
          <a:ext cx="889000" cy="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58143</xdr:rowOff>
    </xdr:from>
    <xdr:ext cx="469744" cy="259045"/>
    <xdr:sp macro="" textlink="">
      <xdr:nvSpPr>
        <xdr:cNvPr id="644" name="テキスト ボックス 643"/>
        <xdr:cNvSpPr txBox="1"/>
      </xdr:nvSpPr>
      <xdr:spPr>
        <a:xfrm>
          <a:off x="13468428" y="134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113743</xdr:rowOff>
    </xdr:from>
    <xdr:to>
      <xdr:col>85</xdr:col>
      <xdr:colOff>177800</xdr:colOff>
      <xdr:row>78</xdr:row>
      <xdr:rowOff>43893</xdr:rowOff>
    </xdr:to>
    <xdr:sp macro="" textlink="">
      <xdr:nvSpPr>
        <xdr:cNvPr id="652" name="楕円 651"/>
        <xdr:cNvSpPr/>
      </xdr:nvSpPr>
      <xdr:spPr>
        <a:xfrm>
          <a:off x="16268700" y="1331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73120</xdr:rowOff>
    </xdr:from>
    <xdr:ext cx="469744" cy="259045"/>
    <xdr:sp macro="" textlink="">
      <xdr:nvSpPr>
        <xdr:cNvPr id="653" name="災害復旧費該当値テキスト"/>
        <xdr:cNvSpPr txBox="1"/>
      </xdr:nvSpPr>
      <xdr:spPr>
        <a:xfrm>
          <a:off x="16370300" y="1310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137660</xdr:rowOff>
    </xdr:from>
    <xdr:to>
      <xdr:col>81</xdr:col>
      <xdr:colOff>101600</xdr:colOff>
      <xdr:row>78</xdr:row>
      <xdr:rowOff>67810</xdr:rowOff>
    </xdr:to>
    <xdr:sp macro="" textlink="">
      <xdr:nvSpPr>
        <xdr:cNvPr id="654" name="楕円 653"/>
        <xdr:cNvSpPr/>
      </xdr:nvSpPr>
      <xdr:spPr>
        <a:xfrm>
          <a:off x="15430500" y="133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58937</xdr:rowOff>
    </xdr:from>
    <xdr:ext cx="469744" cy="259045"/>
    <xdr:sp macro="" textlink="">
      <xdr:nvSpPr>
        <xdr:cNvPr id="655" name="テキスト ボックス 654"/>
        <xdr:cNvSpPr txBox="1"/>
      </xdr:nvSpPr>
      <xdr:spPr>
        <a:xfrm>
          <a:off x="15246428" y="1343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133654</xdr:rowOff>
    </xdr:from>
    <xdr:to>
      <xdr:col>76</xdr:col>
      <xdr:colOff>165100</xdr:colOff>
      <xdr:row>78</xdr:row>
      <xdr:rowOff>63804</xdr:rowOff>
    </xdr:to>
    <xdr:sp macro="" textlink="">
      <xdr:nvSpPr>
        <xdr:cNvPr id="656" name="楕円 655"/>
        <xdr:cNvSpPr/>
      </xdr:nvSpPr>
      <xdr:spPr>
        <a:xfrm>
          <a:off x="14541500" y="133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54931</xdr:rowOff>
    </xdr:from>
    <xdr:ext cx="469744" cy="259045"/>
    <xdr:sp macro="" textlink="">
      <xdr:nvSpPr>
        <xdr:cNvPr id="657" name="テキスト ボックス 656"/>
        <xdr:cNvSpPr txBox="1"/>
      </xdr:nvSpPr>
      <xdr:spPr>
        <a:xfrm>
          <a:off x="14357428" y="1342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127076</xdr:rowOff>
    </xdr:from>
    <xdr:to>
      <xdr:col>72</xdr:col>
      <xdr:colOff>38100</xdr:colOff>
      <xdr:row>78</xdr:row>
      <xdr:rowOff>57226</xdr:rowOff>
    </xdr:to>
    <xdr:sp macro="" textlink="">
      <xdr:nvSpPr>
        <xdr:cNvPr id="658" name="楕円 657"/>
        <xdr:cNvSpPr/>
      </xdr:nvSpPr>
      <xdr:spPr>
        <a:xfrm>
          <a:off x="13652500" y="133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73753</xdr:rowOff>
    </xdr:from>
    <xdr:ext cx="469744" cy="259045"/>
    <xdr:sp macro="" textlink="">
      <xdr:nvSpPr>
        <xdr:cNvPr id="659" name="テキスト ボックス 658"/>
        <xdr:cNvSpPr txBox="1"/>
      </xdr:nvSpPr>
      <xdr:spPr>
        <a:xfrm>
          <a:off x="13468428" y="1310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136409</xdr:rowOff>
    </xdr:from>
    <xdr:to>
      <xdr:col>67</xdr:col>
      <xdr:colOff>101600</xdr:colOff>
      <xdr:row>78</xdr:row>
      <xdr:rowOff>66559</xdr:rowOff>
    </xdr:to>
    <xdr:sp macro="" textlink="">
      <xdr:nvSpPr>
        <xdr:cNvPr id="660" name="楕円 659"/>
        <xdr:cNvSpPr/>
      </xdr:nvSpPr>
      <xdr:spPr>
        <a:xfrm>
          <a:off x="12763500" y="1333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57686</xdr:rowOff>
    </xdr:from>
    <xdr:ext cx="469744" cy="259045"/>
    <xdr:sp macro="" textlink="">
      <xdr:nvSpPr>
        <xdr:cNvPr id="661" name="テキスト ボックス 660"/>
        <xdr:cNvSpPr txBox="1"/>
      </xdr:nvSpPr>
      <xdr:spPr>
        <a:xfrm>
          <a:off x="12579428" y="1343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41477</xdr:rowOff>
    </xdr:from>
    <xdr:to>
      <xdr:col>85</xdr:col>
      <xdr:colOff>127000</xdr:colOff>
      <xdr:row>96</xdr:row>
      <xdr:rowOff>43483</xdr:rowOff>
    </xdr:to>
    <xdr:cxnSp macro="">
      <xdr:nvCxnSpPr>
        <xdr:cNvPr id="686" name="直線コネクタ 685"/>
        <xdr:cNvCxnSpPr/>
      </xdr:nvCxnSpPr>
      <xdr:spPr>
        <a:xfrm>
          <a:off x="15481300" y="16500677"/>
          <a:ext cx="838200" cy="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163870</xdr:rowOff>
    </xdr:from>
    <xdr:ext cx="534377" cy="259045"/>
    <xdr:sp macro="" textlink="">
      <xdr:nvSpPr>
        <xdr:cNvPr id="687" name="公債費平均値テキスト"/>
        <xdr:cNvSpPr txBox="1"/>
      </xdr:nvSpPr>
      <xdr:spPr>
        <a:xfrm>
          <a:off x="16370300" y="1645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41477</xdr:rowOff>
    </xdr:from>
    <xdr:to>
      <xdr:col>81</xdr:col>
      <xdr:colOff>50800</xdr:colOff>
      <xdr:row>96</xdr:row>
      <xdr:rowOff>48386</xdr:rowOff>
    </xdr:to>
    <xdr:cxnSp macro="">
      <xdr:nvCxnSpPr>
        <xdr:cNvPr id="689" name="直線コネクタ 688"/>
        <xdr:cNvCxnSpPr/>
      </xdr:nvCxnSpPr>
      <xdr:spPr>
        <a:xfrm flipV="1">
          <a:off x="14592300" y="16500677"/>
          <a:ext cx="8890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117333</xdr:rowOff>
    </xdr:from>
    <xdr:ext cx="534377" cy="259045"/>
    <xdr:sp macro="" textlink="">
      <xdr:nvSpPr>
        <xdr:cNvPr id="691" name="テキスト ボックス 690"/>
        <xdr:cNvSpPr txBox="1"/>
      </xdr:nvSpPr>
      <xdr:spPr>
        <a:xfrm>
          <a:off x="15214111" y="165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48386</xdr:rowOff>
    </xdr:from>
    <xdr:to>
      <xdr:col>76</xdr:col>
      <xdr:colOff>114300</xdr:colOff>
      <xdr:row>96</xdr:row>
      <xdr:rowOff>69177</xdr:rowOff>
    </xdr:to>
    <xdr:cxnSp macro="">
      <xdr:nvCxnSpPr>
        <xdr:cNvPr id="692" name="直線コネクタ 691"/>
        <xdr:cNvCxnSpPr/>
      </xdr:nvCxnSpPr>
      <xdr:spPr>
        <a:xfrm flipV="1">
          <a:off x="13703300" y="16507586"/>
          <a:ext cx="8890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121952</xdr:rowOff>
    </xdr:from>
    <xdr:ext cx="534377" cy="259045"/>
    <xdr:sp macro="" textlink="">
      <xdr:nvSpPr>
        <xdr:cNvPr id="694" name="テキスト ボックス 693"/>
        <xdr:cNvSpPr txBox="1"/>
      </xdr:nvSpPr>
      <xdr:spPr>
        <a:xfrm>
          <a:off x="14325111" y="1658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132762</xdr:rowOff>
    </xdr:from>
    <xdr:to>
      <xdr:col>71</xdr:col>
      <xdr:colOff>177800</xdr:colOff>
      <xdr:row>96</xdr:row>
      <xdr:rowOff>69177</xdr:rowOff>
    </xdr:to>
    <xdr:cxnSp macro="">
      <xdr:nvCxnSpPr>
        <xdr:cNvPr id="695" name="直線コネクタ 694"/>
        <xdr:cNvCxnSpPr/>
      </xdr:nvCxnSpPr>
      <xdr:spPr>
        <a:xfrm>
          <a:off x="12814300" y="16420512"/>
          <a:ext cx="889000" cy="10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127009</xdr:rowOff>
    </xdr:from>
    <xdr:ext cx="534377" cy="259045"/>
    <xdr:sp macro="" textlink="">
      <xdr:nvSpPr>
        <xdr:cNvPr id="697" name="テキスト ボックス 696"/>
        <xdr:cNvSpPr txBox="1"/>
      </xdr:nvSpPr>
      <xdr:spPr>
        <a:xfrm>
          <a:off x="13436111" y="165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97593</xdr:rowOff>
    </xdr:from>
    <xdr:ext cx="534377" cy="259045"/>
    <xdr:sp macro="" textlink="">
      <xdr:nvSpPr>
        <xdr:cNvPr id="699" name="テキスト ボックス 698"/>
        <xdr:cNvSpPr txBox="1"/>
      </xdr:nvSpPr>
      <xdr:spPr>
        <a:xfrm>
          <a:off x="12547111" y="165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164133</xdr:rowOff>
    </xdr:from>
    <xdr:to>
      <xdr:col>85</xdr:col>
      <xdr:colOff>177800</xdr:colOff>
      <xdr:row>96</xdr:row>
      <xdr:rowOff>94283</xdr:rowOff>
    </xdr:to>
    <xdr:sp macro="" textlink="">
      <xdr:nvSpPr>
        <xdr:cNvPr id="705" name="楕円 704"/>
        <xdr:cNvSpPr/>
      </xdr:nvSpPr>
      <xdr:spPr>
        <a:xfrm>
          <a:off x="16268700" y="1645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15560</xdr:rowOff>
    </xdr:from>
    <xdr:ext cx="534377" cy="259045"/>
    <xdr:sp macro="" textlink="">
      <xdr:nvSpPr>
        <xdr:cNvPr id="706" name="公債費該当値テキスト"/>
        <xdr:cNvSpPr txBox="1"/>
      </xdr:nvSpPr>
      <xdr:spPr>
        <a:xfrm>
          <a:off x="16370300" y="1630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162127</xdr:rowOff>
    </xdr:from>
    <xdr:to>
      <xdr:col>81</xdr:col>
      <xdr:colOff>101600</xdr:colOff>
      <xdr:row>96</xdr:row>
      <xdr:rowOff>92277</xdr:rowOff>
    </xdr:to>
    <xdr:sp macro="" textlink="">
      <xdr:nvSpPr>
        <xdr:cNvPr id="707" name="楕円 706"/>
        <xdr:cNvSpPr/>
      </xdr:nvSpPr>
      <xdr:spPr>
        <a:xfrm>
          <a:off x="15430500" y="1644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108804</xdr:rowOff>
    </xdr:from>
    <xdr:ext cx="534377" cy="259045"/>
    <xdr:sp macro="" textlink="">
      <xdr:nvSpPr>
        <xdr:cNvPr id="708" name="テキスト ボックス 707"/>
        <xdr:cNvSpPr txBox="1"/>
      </xdr:nvSpPr>
      <xdr:spPr>
        <a:xfrm>
          <a:off x="15214111" y="1622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169036</xdr:rowOff>
    </xdr:from>
    <xdr:to>
      <xdr:col>76</xdr:col>
      <xdr:colOff>165100</xdr:colOff>
      <xdr:row>96</xdr:row>
      <xdr:rowOff>99186</xdr:rowOff>
    </xdr:to>
    <xdr:sp macro="" textlink="">
      <xdr:nvSpPr>
        <xdr:cNvPr id="709" name="楕円 708"/>
        <xdr:cNvSpPr/>
      </xdr:nvSpPr>
      <xdr:spPr>
        <a:xfrm>
          <a:off x="14541500" y="1645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115713</xdr:rowOff>
    </xdr:from>
    <xdr:ext cx="534377" cy="259045"/>
    <xdr:sp macro="" textlink="">
      <xdr:nvSpPr>
        <xdr:cNvPr id="710" name="テキスト ボックス 709"/>
        <xdr:cNvSpPr txBox="1"/>
      </xdr:nvSpPr>
      <xdr:spPr>
        <a:xfrm>
          <a:off x="14325111" y="162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18377</xdr:rowOff>
    </xdr:from>
    <xdr:to>
      <xdr:col>72</xdr:col>
      <xdr:colOff>38100</xdr:colOff>
      <xdr:row>96</xdr:row>
      <xdr:rowOff>119977</xdr:rowOff>
    </xdr:to>
    <xdr:sp macro="" textlink="">
      <xdr:nvSpPr>
        <xdr:cNvPr id="711" name="楕円 710"/>
        <xdr:cNvSpPr/>
      </xdr:nvSpPr>
      <xdr:spPr>
        <a:xfrm>
          <a:off x="13652500" y="1647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136504</xdr:rowOff>
    </xdr:from>
    <xdr:ext cx="534377" cy="259045"/>
    <xdr:sp macro="" textlink="">
      <xdr:nvSpPr>
        <xdr:cNvPr id="712" name="テキスト ボックス 711"/>
        <xdr:cNvSpPr txBox="1"/>
      </xdr:nvSpPr>
      <xdr:spPr>
        <a:xfrm>
          <a:off x="13436111" y="1625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81962</xdr:rowOff>
    </xdr:from>
    <xdr:to>
      <xdr:col>67</xdr:col>
      <xdr:colOff>101600</xdr:colOff>
      <xdr:row>96</xdr:row>
      <xdr:rowOff>12112</xdr:rowOff>
    </xdr:to>
    <xdr:sp macro="" textlink="">
      <xdr:nvSpPr>
        <xdr:cNvPr id="713" name="楕円 712"/>
        <xdr:cNvSpPr/>
      </xdr:nvSpPr>
      <xdr:spPr>
        <a:xfrm>
          <a:off x="12763500" y="1636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28639</xdr:rowOff>
    </xdr:from>
    <xdr:ext cx="534377" cy="259045"/>
    <xdr:sp macro="" textlink="">
      <xdr:nvSpPr>
        <xdr:cNvPr id="714" name="テキスト ボックス 713"/>
        <xdr:cNvSpPr txBox="1"/>
      </xdr:nvSpPr>
      <xdr:spPr>
        <a:xfrm>
          <a:off x="12547111" y="161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衛生費、教育費が前年度より大きく下回ったのは、保育所統合による保育所建設、し尿処理の有機液肥化に伴う液肥施設の増設、老朽化した中学校の建替え工事が完了したためである。民生費が依然として類似団体より大きく上回っているのは、児童福祉費や社会福祉費の扶助費が増加しているためである。農林水産業費が前年度より増加したのは、水田農業担い手機械導入支援事業費が増加したことや、ため池耐震診断の調査設計委託料や農業統合管理システム更新費用が発生したためである。災害復旧事業費が増加した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月の豪雨災害によるものである。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前年度から実質収支が</a:t>
          </a:r>
          <a:r>
            <a:rPr kumimoji="1" lang="en-US" altLang="ja-JP" sz="1400">
              <a:latin typeface="ＭＳ ゴシック" pitchFamily="49" charset="-128"/>
              <a:ea typeface="ＭＳ ゴシック" pitchFamily="49" charset="-128"/>
            </a:rPr>
            <a:t>4.38%</a:t>
          </a:r>
          <a:r>
            <a:rPr kumimoji="1" lang="ja-JP" altLang="en-US" sz="1400">
              <a:latin typeface="ＭＳ ゴシック" pitchFamily="49" charset="-128"/>
              <a:ea typeface="ＭＳ ゴシック" pitchFamily="49" charset="-128"/>
            </a:rPr>
            <a:t>悪化し、赤字となった。普通会計の実質収支が</a:t>
          </a:r>
          <a:r>
            <a:rPr kumimoji="1" lang="en-US" altLang="ja-JP" sz="1400">
              <a:latin typeface="ＭＳ ゴシック" pitchFamily="49" charset="-128"/>
              <a:ea typeface="ＭＳ ゴシック" pitchFamily="49" charset="-128"/>
            </a:rPr>
            <a:t>270</a:t>
          </a:r>
          <a:r>
            <a:rPr kumimoji="1" lang="ja-JP" altLang="en-US" sz="1400">
              <a:latin typeface="ＭＳ ゴシック" pitchFamily="49" charset="-128"/>
              <a:ea typeface="ＭＳ ゴシック" pitchFamily="49" charset="-128"/>
            </a:rPr>
            <a:t>百万円減少し、分母である標準財政規模も</a:t>
          </a:r>
          <a:r>
            <a:rPr kumimoji="1" lang="en-US" altLang="ja-JP" sz="1400">
              <a:latin typeface="ＭＳ ゴシック" pitchFamily="49" charset="-128"/>
              <a:ea typeface="ＭＳ ゴシック" pitchFamily="49" charset="-128"/>
            </a:rPr>
            <a:t>101</a:t>
          </a:r>
          <a:r>
            <a:rPr kumimoji="1" lang="ja-JP" altLang="en-US" sz="1400">
              <a:latin typeface="ＭＳ ゴシック" pitchFamily="49" charset="-128"/>
              <a:ea typeface="ＭＳ ゴシック" pitchFamily="49" charset="-128"/>
            </a:rPr>
            <a:t>百万円減少したためである。事務事業の見直しや整理縮小による歳出抑制に努める。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住宅新築資金特別会計は赤字となっているが、年々赤字額が減少している。貸付金の徴収業務に注力している成果である。国民健康保険特別会計は継続していた累積赤字を繰入金で補填したために黒字に転じ、</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年度も黒字となった。今後も徴収率や健康意識の向上、健康維持の取組による医療費の抑制を図り、黒字の継続に努める。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11181976</v>
      </c>
      <c r="BO4" s="461"/>
      <c r="BP4" s="461"/>
      <c r="BQ4" s="461"/>
      <c r="BR4" s="461"/>
      <c r="BS4" s="461"/>
      <c r="BT4" s="461"/>
      <c r="BU4" s="462"/>
      <c r="BV4" s="460">
        <v>12925285</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17.2</v>
      </c>
      <c r="CU4" s="642"/>
      <c r="CV4" s="642"/>
      <c r="CW4" s="642"/>
      <c r="CX4" s="642"/>
      <c r="CY4" s="642"/>
      <c r="CZ4" s="642"/>
      <c r="DA4" s="643"/>
      <c r="DB4" s="641">
        <v>21.6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10038211</v>
      </c>
      <c r="BO5" s="466"/>
      <c r="BP5" s="466"/>
      <c r="BQ5" s="466"/>
      <c r="BR5" s="466"/>
      <c r="BS5" s="466"/>
      <c r="BT5" s="466"/>
      <c r="BU5" s="467"/>
      <c r="BV5" s="465">
        <v>11576013</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97.1</v>
      </c>
      <c r="CU5" s="436"/>
      <c r="CV5" s="436"/>
      <c r="CW5" s="436"/>
      <c r="CX5" s="436"/>
      <c r="CY5" s="436"/>
      <c r="CZ5" s="436"/>
      <c r="DA5" s="437"/>
      <c r="DB5" s="435">
        <v>93.3</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1143765</v>
      </c>
      <c r="BO6" s="466"/>
      <c r="BP6" s="466"/>
      <c r="BQ6" s="466"/>
      <c r="BR6" s="466"/>
      <c r="BS6" s="466"/>
      <c r="BT6" s="466"/>
      <c r="BU6" s="467"/>
      <c r="BV6" s="465">
        <v>1349272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101.6</v>
      </c>
      <c r="CU6" s="616"/>
      <c r="CV6" s="616"/>
      <c r="CW6" s="616"/>
      <c r="CX6" s="616"/>
      <c r="CY6" s="616"/>
      <c r="CZ6" s="616"/>
      <c r="DA6" s="617"/>
      <c r="DB6" s="615">
        <v>97.7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101</v>
      </c>
      <c r="AV7" s="523"/>
      <c r="AW7" s="523"/>
      <c r="AX7" s="523"/>
      <c r="AY7" s="445" t="s">
        <v>105</v>
      </c>
      <c r="AZ7" s="446"/>
      <c r="BA7" s="446"/>
      <c r="BB7" s="446"/>
      <c r="BC7" s="446"/>
      <c r="BD7" s="446"/>
      <c r="BE7" s="446"/>
      <c r="BF7" s="446"/>
      <c r="BG7" s="446"/>
      <c r="BH7" s="446"/>
      <c r="BI7" s="446"/>
      <c r="BJ7" s="446"/>
      <c r="BK7" s="446"/>
      <c r="BL7" s="446"/>
      <c r="BM7" s="447"/>
      <c r="BN7" s="465">
        <v>166179</v>
      </c>
      <c r="BO7" s="466"/>
      <c r="BP7" s="466"/>
      <c r="BQ7" s="466"/>
      <c r="BR7" s="466"/>
      <c r="BS7" s="466"/>
      <c r="BT7" s="466"/>
      <c r="BU7" s="467"/>
      <c r="BV7" s="465">
        <v>101247</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5675369</v>
      </c>
      <c r="CU7" s="466"/>
      <c r="CV7" s="466"/>
      <c r="CW7" s="466"/>
      <c r="CX7" s="466"/>
      <c r="CY7" s="466"/>
      <c r="CZ7" s="466"/>
      <c r="DA7" s="467"/>
      <c r="DB7" s="465">
        <v>5775918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101</v>
      </c>
      <c r="AV8" s="523"/>
      <c r="AW8" s="523"/>
      <c r="AX8" s="523"/>
      <c r="AY8" s="445" t="s">
        <v>108</v>
      </c>
      <c r="AZ8" s="446"/>
      <c r="BA8" s="446"/>
      <c r="BB8" s="446"/>
      <c r="BC8" s="446"/>
      <c r="BD8" s="446"/>
      <c r="BE8" s="446"/>
      <c r="BF8" s="446"/>
      <c r="BG8" s="446"/>
      <c r="BH8" s="446"/>
      <c r="BI8" s="446"/>
      <c r="BJ8" s="446"/>
      <c r="BK8" s="446"/>
      <c r="BL8" s="446"/>
      <c r="BM8" s="447"/>
      <c r="BN8" s="465">
        <v>977586</v>
      </c>
      <c r="BO8" s="466"/>
      <c r="BP8" s="466"/>
      <c r="BQ8" s="466"/>
      <c r="BR8" s="466"/>
      <c r="BS8" s="466"/>
      <c r="BT8" s="466"/>
      <c r="BU8" s="467"/>
      <c r="BV8" s="465">
        <v>1248025</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0.34</v>
      </c>
      <c r="CU8" s="579"/>
      <c r="CV8" s="579"/>
      <c r="CW8" s="579"/>
      <c r="CX8" s="579"/>
      <c r="CY8" s="579"/>
      <c r="CZ8" s="579"/>
      <c r="DA8" s="580"/>
      <c r="DB8" s="578">
        <v>0.34</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18587</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101</v>
      </c>
      <c r="AV9" s="523"/>
      <c r="AW9" s="523"/>
      <c r="AX9" s="523"/>
      <c r="AY9" s="445" t="s">
        <v>114</v>
      </c>
      <c r="AZ9" s="446"/>
      <c r="BA9" s="446"/>
      <c r="BB9" s="446"/>
      <c r="BC9" s="446"/>
      <c r="BD9" s="446"/>
      <c r="BE9" s="446"/>
      <c r="BF9" s="446"/>
      <c r="BG9" s="446"/>
      <c r="BH9" s="446"/>
      <c r="BI9" s="446"/>
      <c r="BJ9" s="446"/>
      <c r="BK9" s="446"/>
      <c r="BL9" s="446"/>
      <c r="BM9" s="447"/>
      <c r="BN9" s="465">
        <v>-270439</v>
      </c>
      <c r="BO9" s="466"/>
      <c r="BP9" s="466"/>
      <c r="BQ9" s="466"/>
      <c r="BR9" s="466"/>
      <c r="BS9" s="466"/>
      <c r="BT9" s="466"/>
      <c r="BU9" s="467"/>
      <c r="BV9" s="465">
        <v>-3992</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12</v>
      </c>
      <c r="CU9" s="436"/>
      <c r="CV9" s="436"/>
      <c r="CW9" s="436"/>
      <c r="CX9" s="436"/>
      <c r="CY9" s="436"/>
      <c r="CZ9" s="436"/>
      <c r="DA9" s="437"/>
      <c r="DB9" s="435">
        <v>12.2</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19544</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2070</v>
      </c>
      <c r="BO10" s="466"/>
      <c r="BP10" s="466"/>
      <c r="BQ10" s="466"/>
      <c r="BR10" s="466"/>
      <c r="BS10" s="466"/>
      <c r="BT10" s="466"/>
      <c r="BU10" s="467"/>
      <c r="BV10" s="465">
        <v>102989</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118</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18497</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18260</v>
      </c>
      <c r="S13" s="569"/>
      <c r="T13" s="569"/>
      <c r="U13" s="569"/>
      <c r="V13" s="570"/>
      <c r="W13" s="556" t="s">
        <v>138</v>
      </c>
      <c r="X13" s="478"/>
      <c r="Y13" s="478"/>
      <c r="Z13" s="478"/>
      <c r="AA13" s="478"/>
      <c r="AB13" s="479"/>
      <c r="AC13" s="441">
        <v>724</v>
      </c>
      <c r="AD13" s="442"/>
      <c r="AE13" s="442"/>
      <c r="AF13" s="442"/>
      <c r="AG13" s="443"/>
      <c r="AH13" s="441">
        <v>711</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-268369</v>
      </c>
      <c r="BO13" s="466"/>
      <c r="BP13" s="466"/>
      <c r="BQ13" s="466"/>
      <c r="BR13" s="466"/>
      <c r="BS13" s="466"/>
      <c r="BT13" s="466"/>
      <c r="BU13" s="467"/>
      <c r="BV13" s="465">
        <v>98997</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7.7</v>
      </c>
      <c r="CU13" s="436"/>
      <c r="CV13" s="436"/>
      <c r="CW13" s="436"/>
      <c r="CX13" s="436"/>
      <c r="CY13" s="436"/>
      <c r="CZ13" s="436"/>
      <c r="DA13" s="437"/>
      <c r="DB13" s="435">
        <v>7.6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18769</v>
      </c>
      <c r="S14" s="569"/>
      <c r="T14" s="569"/>
      <c r="U14" s="569"/>
      <c r="V14" s="570"/>
      <c r="W14" s="571"/>
      <c r="X14" s="481"/>
      <c r="Y14" s="481"/>
      <c r="Z14" s="481"/>
      <c r="AA14" s="481"/>
      <c r="AB14" s="482"/>
      <c r="AC14" s="561">
        <v>8.8000000000000007</v>
      </c>
      <c r="AD14" s="562"/>
      <c r="AE14" s="562"/>
      <c r="AF14" s="562"/>
      <c r="AG14" s="563"/>
      <c r="AH14" s="561">
        <v>8.4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30.7</v>
      </c>
      <c r="CU14" s="573"/>
      <c r="CV14" s="573"/>
      <c r="CW14" s="573"/>
      <c r="CX14" s="573"/>
      <c r="CY14" s="573"/>
      <c r="CZ14" s="573"/>
      <c r="DA14" s="574"/>
      <c r="DB14" s="572">
        <v>69.400000000000006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18560</v>
      </c>
      <c r="S15" s="569"/>
      <c r="T15" s="569"/>
      <c r="U15" s="569"/>
      <c r="V15" s="570"/>
      <c r="W15" s="556" t="s">
        <v>145</v>
      </c>
      <c r="X15" s="478"/>
      <c r="Y15" s="478"/>
      <c r="Z15" s="478"/>
      <c r="AA15" s="478"/>
      <c r="AB15" s="479"/>
      <c r="AC15" s="441">
        <v>2092</v>
      </c>
      <c r="AD15" s="442"/>
      <c r="AE15" s="442"/>
      <c r="AF15" s="442"/>
      <c r="AG15" s="443"/>
      <c r="AH15" s="441">
        <v>2246</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1684264</v>
      </c>
      <c r="BO15" s="461"/>
      <c r="BP15" s="461"/>
      <c r="BQ15" s="461"/>
      <c r="BR15" s="461"/>
      <c r="BS15" s="461"/>
      <c r="BT15" s="461"/>
      <c r="BU15" s="462"/>
      <c r="BV15" s="460">
        <v>1661359</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25.5</v>
      </c>
      <c r="AD16" s="562"/>
      <c r="AE16" s="562"/>
      <c r="AF16" s="562"/>
      <c r="AG16" s="563"/>
      <c r="AH16" s="561">
        <v>26.4</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4891252</v>
      </c>
      <c r="BO16" s="466"/>
      <c r="BP16" s="466"/>
      <c r="BQ16" s="466"/>
      <c r="BR16" s="466"/>
      <c r="BS16" s="466"/>
      <c r="BT16" s="466"/>
      <c r="BU16" s="467"/>
      <c r="BV16" s="465">
        <v>4919931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5394</v>
      </c>
      <c r="AD17" s="442"/>
      <c r="AE17" s="442"/>
      <c r="AF17" s="442"/>
      <c r="AG17" s="443"/>
      <c r="AH17" s="441">
        <v>5545</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2097390</v>
      </c>
      <c r="BO17" s="466"/>
      <c r="BP17" s="466"/>
      <c r="BQ17" s="466"/>
      <c r="BR17" s="466"/>
      <c r="BS17" s="466"/>
      <c r="BT17" s="466"/>
      <c r="BU17" s="467"/>
      <c r="BV17" s="465">
        <v>2065595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119.61</v>
      </c>
      <c r="M18" s="530"/>
      <c r="N18" s="530"/>
      <c r="O18" s="530"/>
      <c r="P18" s="530"/>
      <c r="Q18" s="530"/>
      <c r="R18" s="531"/>
      <c r="S18" s="531"/>
      <c r="T18" s="531"/>
      <c r="U18" s="531"/>
      <c r="V18" s="532"/>
      <c r="W18" s="546"/>
      <c r="X18" s="547"/>
      <c r="Y18" s="547"/>
      <c r="Z18" s="547"/>
      <c r="AA18" s="547"/>
      <c r="AB18" s="557"/>
      <c r="AC18" s="429">
        <v>65.7</v>
      </c>
      <c r="AD18" s="430"/>
      <c r="AE18" s="430"/>
      <c r="AF18" s="430"/>
      <c r="AG18" s="533"/>
      <c r="AH18" s="429">
        <v>65.2</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5677862</v>
      </c>
      <c r="BO18" s="466"/>
      <c r="BP18" s="466"/>
      <c r="BQ18" s="466"/>
      <c r="BR18" s="466"/>
      <c r="BS18" s="466"/>
      <c r="BT18" s="466"/>
      <c r="BU18" s="467"/>
      <c r="BV18" s="465">
        <v>5585148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155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8472681</v>
      </c>
      <c r="BO19" s="466"/>
      <c r="BP19" s="466"/>
      <c r="BQ19" s="466"/>
      <c r="BR19" s="466"/>
      <c r="BS19" s="466"/>
      <c r="BT19" s="466"/>
      <c r="BU19" s="467"/>
      <c r="BV19" s="465">
        <v>8548289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7250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10130592</v>
      </c>
      <c r="BO23" s="466"/>
      <c r="BP23" s="466"/>
      <c r="BQ23" s="466"/>
      <c r="BR23" s="466"/>
      <c r="BS23" s="466"/>
      <c r="BT23" s="466"/>
      <c r="BU23" s="467"/>
      <c r="BV23" s="465">
        <v>10409089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7460</v>
      </c>
      <c r="R24" s="442"/>
      <c r="S24" s="442"/>
      <c r="T24" s="442"/>
      <c r="U24" s="442"/>
      <c r="V24" s="443"/>
      <c r="W24" s="507"/>
      <c r="X24" s="498"/>
      <c r="Y24" s="499"/>
      <c r="Z24" s="438" t="s">
        <v>169</v>
      </c>
      <c r="AA24" s="439"/>
      <c r="AB24" s="439"/>
      <c r="AC24" s="439"/>
      <c r="AD24" s="439"/>
      <c r="AE24" s="439"/>
      <c r="AF24" s="439"/>
      <c r="AG24" s="440"/>
      <c r="AH24" s="441">
        <v>188</v>
      </c>
      <c r="AI24" s="442"/>
      <c r="AJ24" s="442"/>
      <c r="AK24" s="442"/>
      <c r="AL24" s="443"/>
      <c r="AM24" s="441">
        <v>548772</v>
      </c>
      <c r="AN24" s="442"/>
      <c r="AO24" s="442"/>
      <c r="AP24" s="442"/>
      <c r="AQ24" s="442"/>
      <c r="AR24" s="443"/>
      <c r="AS24" s="441">
        <v>2919</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8628382</v>
      </c>
      <c r="BO24" s="466"/>
      <c r="BP24" s="466"/>
      <c r="BQ24" s="466"/>
      <c r="BR24" s="466"/>
      <c r="BS24" s="466"/>
      <c r="BT24" s="466"/>
      <c r="BU24" s="467"/>
      <c r="BV24" s="465">
        <v>8915745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5970</v>
      </c>
      <c r="R25" s="442"/>
      <c r="S25" s="442"/>
      <c r="T25" s="442"/>
      <c r="U25" s="442"/>
      <c r="V25" s="443"/>
      <c r="W25" s="507"/>
      <c r="X25" s="498"/>
      <c r="Y25" s="499"/>
      <c r="Z25" s="438" t="s">
        <v>172</v>
      </c>
      <c r="AA25" s="439"/>
      <c r="AB25" s="439"/>
      <c r="AC25" s="439"/>
      <c r="AD25" s="439"/>
      <c r="AE25" s="439"/>
      <c r="AF25" s="439"/>
      <c r="AG25" s="440"/>
      <c r="AH25" s="441" t="s">
        <v>126</v>
      </c>
      <c r="AI25" s="442"/>
      <c r="AJ25" s="442"/>
      <c r="AK25" s="442"/>
      <c r="AL25" s="443"/>
      <c r="AM25" s="441" t="s">
        <v>126</v>
      </c>
      <c r="AN25" s="442"/>
      <c r="AO25" s="442"/>
      <c r="AP25" s="442"/>
      <c r="AQ25" s="442"/>
      <c r="AR25" s="443"/>
      <c r="AS25" s="441" t="s">
        <v>126</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98347</v>
      </c>
      <c r="BO25" s="461"/>
      <c r="BP25" s="461"/>
      <c r="BQ25" s="461"/>
      <c r="BR25" s="461"/>
      <c r="BS25" s="461"/>
      <c r="BT25" s="461"/>
      <c r="BU25" s="462"/>
      <c r="BV25" s="460">
        <v>464003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5200</v>
      </c>
      <c r="R26" s="442"/>
      <c r="S26" s="442"/>
      <c r="T26" s="442"/>
      <c r="U26" s="442"/>
      <c r="V26" s="443"/>
      <c r="W26" s="507"/>
      <c r="X26" s="498"/>
      <c r="Y26" s="499"/>
      <c r="Z26" s="438" t="s">
        <v>175</v>
      </c>
      <c r="AA26" s="520"/>
      <c r="AB26" s="520"/>
      <c r="AC26" s="520"/>
      <c r="AD26" s="520"/>
      <c r="AE26" s="520"/>
      <c r="AF26" s="520"/>
      <c r="AG26" s="521"/>
      <c r="AH26" s="441">
        <v>19</v>
      </c>
      <c r="AI26" s="442"/>
      <c r="AJ26" s="442"/>
      <c r="AK26" s="442"/>
      <c r="AL26" s="443"/>
      <c r="AM26" s="441">
        <v>62339</v>
      </c>
      <c r="AN26" s="442"/>
      <c r="AO26" s="442"/>
      <c r="AP26" s="442"/>
      <c r="AQ26" s="442"/>
      <c r="AR26" s="443"/>
      <c r="AS26" s="441">
        <v>3281</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126</v>
      </c>
      <c r="BO26" s="466"/>
      <c r="BP26" s="466"/>
      <c r="BQ26" s="466"/>
      <c r="BR26" s="466"/>
      <c r="BS26" s="466"/>
      <c r="BT26" s="466"/>
      <c r="BU26" s="467"/>
      <c r="BV26" s="465" t="s">
        <v>126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3210</v>
      </c>
      <c r="R27" s="442"/>
      <c r="S27" s="442"/>
      <c r="T27" s="442"/>
      <c r="U27" s="442"/>
      <c r="V27" s="443"/>
      <c r="W27" s="507"/>
      <c r="X27" s="498"/>
      <c r="Y27" s="499"/>
      <c r="Z27" s="438" t="s">
        <v>178</v>
      </c>
      <c r="AA27" s="439"/>
      <c r="AB27" s="439"/>
      <c r="AC27" s="439"/>
      <c r="AD27" s="439"/>
      <c r="AE27" s="439"/>
      <c r="AF27" s="439"/>
      <c r="AG27" s="440"/>
      <c r="AH27" s="441" t="s">
        <v>179</v>
      </c>
      <c r="AI27" s="442"/>
      <c r="AJ27" s="442"/>
      <c r="AK27" s="442"/>
      <c r="AL27" s="443"/>
      <c r="AM27" s="441" t="s">
        <v>136</v>
      </c>
      <c r="AN27" s="442"/>
      <c r="AO27" s="442"/>
      <c r="AP27" s="442"/>
      <c r="AQ27" s="442"/>
      <c r="AR27" s="443"/>
      <c r="AS27" s="441" t="s">
        <v>126</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126</v>
      </c>
      <c r="BO27" s="469"/>
      <c r="BP27" s="469"/>
      <c r="BQ27" s="469"/>
      <c r="BR27" s="469"/>
      <c r="BS27" s="469"/>
      <c r="BT27" s="469"/>
      <c r="BU27" s="470"/>
      <c r="BV27" s="468" t="s">
        <v>126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2760</v>
      </c>
      <c r="R28" s="442"/>
      <c r="S28" s="442"/>
      <c r="T28" s="442"/>
      <c r="U28" s="442"/>
      <c r="V28" s="443"/>
      <c r="W28" s="507"/>
      <c r="X28" s="498"/>
      <c r="Y28" s="499"/>
      <c r="Z28" s="438" t="s">
        <v>182</v>
      </c>
      <c r="AA28" s="439"/>
      <c r="AB28" s="439"/>
      <c r="AC28" s="439"/>
      <c r="AD28" s="439"/>
      <c r="AE28" s="439"/>
      <c r="AF28" s="439"/>
      <c r="AG28" s="440"/>
      <c r="AH28" s="441" t="s">
        <v>126</v>
      </c>
      <c r="AI28" s="442"/>
      <c r="AJ28" s="442"/>
      <c r="AK28" s="442"/>
      <c r="AL28" s="443"/>
      <c r="AM28" s="441" t="s">
        <v>126</v>
      </c>
      <c r="AN28" s="442"/>
      <c r="AO28" s="442"/>
      <c r="AP28" s="442"/>
      <c r="AQ28" s="442"/>
      <c r="AR28" s="443"/>
      <c r="AS28" s="441" t="s">
        <v>126</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1739274</v>
      </c>
      <c r="BO28" s="461"/>
      <c r="BP28" s="461"/>
      <c r="BQ28" s="461"/>
      <c r="BR28" s="461"/>
      <c r="BS28" s="461"/>
      <c r="BT28" s="461"/>
      <c r="BU28" s="462"/>
      <c r="BV28" s="460">
        <v>1737204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12</v>
      </c>
      <c r="M29" s="442"/>
      <c r="N29" s="442"/>
      <c r="O29" s="442"/>
      <c r="P29" s="443"/>
      <c r="Q29" s="441">
        <v>2610</v>
      </c>
      <c r="R29" s="442"/>
      <c r="S29" s="442"/>
      <c r="T29" s="442"/>
      <c r="U29" s="442"/>
      <c r="V29" s="443"/>
      <c r="W29" s="508"/>
      <c r="X29" s="509"/>
      <c r="Y29" s="510"/>
      <c r="Z29" s="438" t="s">
        <v>185</v>
      </c>
      <c r="AA29" s="439"/>
      <c r="AB29" s="439"/>
      <c r="AC29" s="439"/>
      <c r="AD29" s="439"/>
      <c r="AE29" s="439"/>
      <c r="AF29" s="439"/>
      <c r="AG29" s="440"/>
      <c r="AH29" s="441">
        <v>188</v>
      </c>
      <c r="AI29" s="442"/>
      <c r="AJ29" s="442"/>
      <c r="AK29" s="442"/>
      <c r="AL29" s="443"/>
      <c r="AM29" s="441">
        <v>548772</v>
      </c>
      <c r="AN29" s="442"/>
      <c r="AO29" s="442"/>
      <c r="AP29" s="442"/>
      <c r="AQ29" s="442"/>
      <c r="AR29" s="443"/>
      <c r="AS29" s="441">
        <v>2919</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1086083</v>
      </c>
      <c r="BO29" s="466"/>
      <c r="BP29" s="466"/>
      <c r="BQ29" s="466"/>
      <c r="BR29" s="466"/>
      <c r="BS29" s="466"/>
      <c r="BT29" s="466"/>
      <c r="BU29" s="467"/>
      <c r="BV29" s="465">
        <v>1084805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100.9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3545343</v>
      </c>
      <c r="BO30" s="469"/>
      <c r="BP30" s="469"/>
      <c r="BQ30" s="469"/>
      <c r="BR30" s="469"/>
      <c r="BS30" s="469"/>
      <c r="BT30" s="469"/>
      <c r="BU30" s="470"/>
      <c r="BV30" s="468">
        <v>3267176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196</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194</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6</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IF('各会計、関係団体の財政状況及び健全化判断比率'!B30="","",'各会計、関係団体の財政状況及び健全化判断比率'!B30)</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福岡県市町村消防団員等公務災害補償組合</v>
      </c>
      <c r="BZ34" s="423"/>
      <c r="CA34" s="423"/>
      <c r="CB34" s="423"/>
      <c r="CC34" s="423"/>
      <c r="CD34" s="423"/>
      <c r="CE34" s="423"/>
      <c r="CF34" s="423"/>
      <c r="CG34" s="423"/>
      <c r="CH34" s="423"/>
      <c r="CI34" s="423"/>
      <c r="CJ34" s="423"/>
      <c r="CK34" s="423"/>
      <c r="CL34" s="423"/>
      <c r="CM34" s="423"/>
      <c r="CN34" s="213"/>
      <c r="CO34" s="424">
        <f>IF(CQ34="","",MAX(C34:D43,U34:V43,AM34:AN43,BE34:BF43,BW34:BX43)+1)</f>
        <v>20</v>
      </c>
      <c r="CP34" s="424"/>
      <c r="CQ34" s="423" t="str">
        <f>IF('各会計、関係団体の財政状況及び健全化判断比率'!BS7="","",'各会計、関係団体の財政状況及び健全化判断比率'!BS7)</f>
        <v>東九州コミュニティー放送</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住宅新築資金等貸付事業特別会計</v>
      </c>
      <c r="F35" s="423"/>
      <c r="G35" s="423"/>
      <c r="H35" s="423"/>
      <c r="I35" s="423"/>
      <c r="J35" s="423"/>
      <c r="K35" s="423"/>
      <c r="L35" s="423"/>
      <c r="M35" s="423"/>
      <c r="N35" s="423"/>
      <c r="O35" s="423"/>
      <c r="P35" s="423"/>
      <c r="Q35" s="423"/>
      <c r="R35" s="423"/>
      <c r="S35" s="423"/>
      <c r="T35" s="213"/>
      <c r="U35" s="424">
        <f>IF(W35="","",U34+1)</f>
        <v>7</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f t="shared" ref="AM35:AM43" si="0">IF(AO35="","",AM34+1)</f>
        <v>9</v>
      </c>
      <c r="AN35" s="424"/>
      <c r="AO35" s="423" t="str">
        <f>IF('各会計、関係団体の財政状況及び健全化判断比率'!B31="","",'各会計、関係団体の財政状況及び健全化判断比率'!B31)</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福岡県市町村職員退職手当組合（一般会計）</v>
      </c>
      <c r="BZ35" s="423"/>
      <c r="CA35" s="423"/>
      <c r="CB35" s="423"/>
      <c r="CC35" s="423"/>
      <c r="CD35" s="423"/>
      <c r="CE35" s="423"/>
      <c r="CF35" s="423"/>
      <c r="CG35" s="423"/>
      <c r="CH35" s="423"/>
      <c r="CI35" s="423"/>
      <c r="CJ35" s="423"/>
      <c r="CK35" s="423"/>
      <c r="CL35" s="423"/>
      <c r="CM35" s="423"/>
      <c r="CN35" s="213"/>
      <c r="CO35" s="424">
        <f t="shared" ref="CO35:CO43" si="3">IF(CQ35="","",CO34+1)</f>
        <v>21</v>
      </c>
      <c r="CP35" s="424"/>
      <c r="CQ35" s="423" t="str">
        <f>IF('各会計、関係団体の財政状況及び健全化判断比率'!BS8="","",'各会計、関係団体の財政状況及び健全化判断比率'!BS8)</f>
        <v>しいだサンコー</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奨学金貸付事業特別会計</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福岡県市町村職員退職手当組合（基金特別会計）</v>
      </c>
      <c r="BZ36" s="423"/>
      <c r="CA36" s="423"/>
      <c r="CB36" s="423"/>
      <c r="CC36" s="423"/>
      <c r="CD36" s="423"/>
      <c r="CE36" s="423"/>
      <c r="CF36" s="423"/>
      <c r="CG36" s="423"/>
      <c r="CH36" s="423"/>
      <c r="CI36" s="423"/>
      <c r="CJ36" s="423"/>
      <c r="CK36" s="423"/>
      <c r="CL36" s="423"/>
      <c r="CM36" s="423"/>
      <c r="CN36" s="213"/>
      <c r="CO36" s="424">
        <f t="shared" si="3"/>
        <v>22</v>
      </c>
      <c r="CP36" s="424"/>
      <c r="CQ36" s="423" t="str">
        <f>IF('各会計、関係団体の財政状況及び健全化判断比率'!BS9="","",'各会計、関係団体の財政状況及び健全化判断比率'!BS9)</f>
        <v>ついきプロヴァンス</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椎田駅前周辺活性化促進事業特別会計</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福岡県自治会館管理組合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f t="shared" ref="C38:C43" si="5">IF(E38="","",C37+1)</f>
        <v>5</v>
      </c>
      <c r="D38" s="424"/>
      <c r="E38" s="423" t="str">
        <f>IF('各会計、関係団体の財政状況及び健全化判断比率'!B11="","",'各会計、関係団体の財政状況及び健全化判断比率'!B11)</f>
        <v>霊園事業特別会計</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京築広域市町村圏事務組合（一般会計）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京築広域市町村圏事務組合（広域圏消防特別会計）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築上郡自治会館等資産管理組合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福岡県自治振興組合（一般会計）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18</v>
      </c>
      <c r="BX42" s="424"/>
      <c r="BY42" s="423" t="str">
        <f>IF('各会計、関係団体の財政状況及び健全化判断比率'!B76="","",'各会計、関係団体の財政状況及び健全化判断比率'!B76)</f>
        <v>福岡県自治振興組合（公文書館事業特別会計）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19</v>
      </c>
      <c r="BX43" s="424"/>
      <c r="BY43" s="423" t="str">
        <f>IF('各会計、関係団体の財政状況及び健全化判断比率'!B77="","",'各会計、関係団体の財政状況及び健全化判断比率'!B77)</f>
        <v>福岡県介護保険広域連合（一般会計）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L5YHxQVauMeDbzOt9y56Jr24TQcNhwGV8TwB0ATa0JVN9Xrkua9uGc80Gw6oGNSNdLr7oVmEWQrlEEn7LX7xA==" saltValue="xah6FQIHiKv2QrkjjzrD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4" t="s">
        <v>556</v>
      </c>
      <c r="D34" s="1244"/>
      <c r="E34" s="1245"/>
      <c r="F34" s="32" t="s">
        <v>557</v>
      </c>
      <c r="G34" s="33" t="s">
        <v>558</v>
      </c>
      <c r="H34" s="33" t="s">
        <v>559</v>
      </c>
      <c r="I34" s="33" t="s">
        <v>560</v>
      </c>
      <c r="J34" s="34" t="s">
        <v>561</v>
      </c>
      <c r="K34" s="22"/>
      <c r="L34" s="22"/>
      <c r="M34" s="22"/>
      <c r="N34" s="22"/>
      <c r="O34" s="22"/>
      <c r="P34" s="22"/>
    </row>
    <row r="35" spans="1:16" ht="39" customHeight="1" x14ac:dyDescent="0.15">
      <c r="A35" s="22"/>
      <c r="B35" s="35"/>
      <c r="C35" s="1238" t="s">
        <v>562</v>
      </c>
      <c r="D35" s="1239"/>
      <c r="E35" s="1240"/>
      <c r="F35" s="36">
        <v>27.51</v>
      </c>
      <c r="G35" s="37">
        <v>32.01</v>
      </c>
      <c r="H35" s="37">
        <v>25.34</v>
      </c>
      <c r="I35" s="37">
        <v>25.22</v>
      </c>
      <c r="J35" s="38">
        <v>20.46</v>
      </c>
      <c r="K35" s="22"/>
      <c r="L35" s="22"/>
      <c r="M35" s="22"/>
      <c r="N35" s="22"/>
      <c r="O35" s="22"/>
      <c r="P35" s="22"/>
    </row>
    <row r="36" spans="1:16" ht="39" customHeight="1" x14ac:dyDescent="0.15">
      <c r="A36" s="22"/>
      <c r="B36" s="35"/>
      <c r="C36" s="1238" t="s">
        <v>563</v>
      </c>
      <c r="D36" s="1239"/>
      <c r="E36" s="1240"/>
      <c r="F36" s="36" t="s">
        <v>522</v>
      </c>
      <c r="G36" s="37" t="s">
        <v>522</v>
      </c>
      <c r="H36" s="37">
        <v>4.33</v>
      </c>
      <c r="I36" s="37">
        <v>5.66</v>
      </c>
      <c r="J36" s="38">
        <v>7.93</v>
      </c>
      <c r="K36" s="22"/>
      <c r="L36" s="22"/>
      <c r="M36" s="22"/>
      <c r="N36" s="22"/>
      <c r="O36" s="22"/>
      <c r="P36" s="22"/>
    </row>
    <row r="37" spans="1:16" ht="39" customHeight="1" x14ac:dyDescent="0.15">
      <c r="A37" s="22"/>
      <c r="B37" s="35"/>
      <c r="C37" s="1238" t="s">
        <v>564</v>
      </c>
      <c r="D37" s="1239"/>
      <c r="E37" s="1240"/>
      <c r="F37" s="36">
        <v>3.22</v>
      </c>
      <c r="G37" s="37">
        <v>3.07</v>
      </c>
      <c r="H37" s="37">
        <v>7.25</v>
      </c>
      <c r="I37" s="37">
        <v>3.64</v>
      </c>
      <c r="J37" s="38">
        <v>4.04</v>
      </c>
      <c r="K37" s="22"/>
      <c r="L37" s="22"/>
      <c r="M37" s="22"/>
      <c r="N37" s="22"/>
      <c r="O37" s="22"/>
      <c r="P37" s="22"/>
    </row>
    <row r="38" spans="1:16" ht="39" customHeight="1" x14ac:dyDescent="0.15">
      <c r="A38" s="22"/>
      <c r="B38" s="35"/>
      <c r="C38" s="1238" t="s">
        <v>565</v>
      </c>
      <c r="D38" s="1239"/>
      <c r="E38" s="1240"/>
      <c r="F38" s="36" t="s">
        <v>566</v>
      </c>
      <c r="G38" s="37" t="s">
        <v>567</v>
      </c>
      <c r="H38" s="37" t="s">
        <v>568</v>
      </c>
      <c r="I38" s="37">
        <v>1.88</v>
      </c>
      <c r="J38" s="38">
        <v>3.28</v>
      </c>
      <c r="K38" s="22"/>
      <c r="L38" s="22"/>
      <c r="M38" s="22"/>
      <c r="N38" s="22"/>
      <c r="O38" s="22"/>
      <c r="P38" s="22"/>
    </row>
    <row r="39" spans="1:16" ht="39" customHeight="1" x14ac:dyDescent="0.15">
      <c r="A39" s="22"/>
      <c r="B39" s="35"/>
      <c r="C39" s="1238" t="s">
        <v>569</v>
      </c>
      <c r="D39" s="1239"/>
      <c r="E39" s="1240"/>
      <c r="F39" s="36">
        <v>0.2</v>
      </c>
      <c r="G39" s="37">
        <v>0.18</v>
      </c>
      <c r="H39" s="37">
        <v>0.17</v>
      </c>
      <c r="I39" s="37">
        <v>0.16</v>
      </c>
      <c r="J39" s="38">
        <v>0.22</v>
      </c>
      <c r="K39" s="22"/>
      <c r="L39" s="22"/>
      <c r="M39" s="22"/>
      <c r="N39" s="22"/>
      <c r="O39" s="22"/>
      <c r="P39" s="22"/>
    </row>
    <row r="40" spans="1:16" ht="39" customHeight="1" x14ac:dyDescent="0.15">
      <c r="A40" s="22"/>
      <c r="B40" s="35"/>
      <c r="C40" s="1238" t="s">
        <v>570</v>
      </c>
      <c r="D40" s="1239"/>
      <c r="E40" s="1240"/>
      <c r="F40" s="36">
        <v>0.01</v>
      </c>
      <c r="G40" s="37">
        <v>0.02</v>
      </c>
      <c r="H40" s="37">
        <v>0</v>
      </c>
      <c r="I40" s="37">
        <v>0.02</v>
      </c>
      <c r="J40" s="38">
        <v>0.03</v>
      </c>
      <c r="K40" s="22"/>
      <c r="L40" s="22"/>
      <c r="M40" s="22"/>
      <c r="N40" s="22"/>
      <c r="O40" s="22"/>
      <c r="P40" s="22"/>
    </row>
    <row r="41" spans="1:16" ht="39" customHeight="1" x14ac:dyDescent="0.15">
      <c r="A41" s="22"/>
      <c r="B41" s="35"/>
      <c r="C41" s="1238" t="s">
        <v>571</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572</v>
      </c>
      <c r="D42" s="1239"/>
      <c r="E42" s="1240"/>
      <c r="F42" s="36" t="s">
        <v>522</v>
      </c>
      <c r="G42" s="37" t="s">
        <v>522</v>
      </c>
      <c r="H42" s="37" t="s">
        <v>522</v>
      </c>
      <c r="I42" s="37" t="s">
        <v>522</v>
      </c>
      <c r="J42" s="38" t="s">
        <v>522</v>
      </c>
      <c r="K42" s="22"/>
      <c r="L42" s="22"/>
      <c r="M42" s="22"/>
      <c r="N42" s="22"/>
      <c r="O42" s="22"/>
      <c r="P42" s="22"/>
    </row>
    <row r="43" spans="1:16" ht="39" customHeight="1" thickBot="1" x14ac:dyDescent="0.2">
      <c r="A43" s="22"/>
      <c r="B43" s="40"/>
      <c r="C43" s="1241" t="s">
        <v>573</v>
      </c>
      <c r="D43" s="1242"/>
      <c r="E43" s="1243"/>
      <c r="F43" s="41">
        <v>0.56000000000000005</v>
      </c>
      <c r="G43" s="42">
        <v>2.29</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SFQb1zPzjTvE3KZRgLdcrmRvwisnO1WLpdPvs4104UKDw+3ceENgkbHU70nHvbEp75ViJhXFxCBlMgAcXQsQg==" saltValue="yK0axmccc6IdAPMQJbFk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1250</v>
      </c>
      <c r="L45" s="60">
        <v>1011</v>
      </c>
      <c r="M45" s="60">
        <v>1067</v>
      </c>
      <c r="N45" s="60">
        <v>1073</v>
      </c>
      <c r="O45" s="61">
        <v>1051</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522</v>
      </c>
      <c r="L46" s="64" t="s">
        <v>522</v>
      </c>
      <c r="M46" s="64" t="s">
        <v>522</v>
      </c>
      <c r="N46" s="64" t="s">
        <v>522</v>
      </c>
      <c r="O46" s="65" t="s">
        <v>522</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522</v>
      </c>
      <c r="L47" s="64" t="s">
        <v>522</v>
      </c>
      <c r="M47" s="64" t="s">
        <v>522</v>
      </c>
      <c r="N47" s="64" t="s">
        <v>522</v>
      </c>
      <c r="O47" s="65" t="s">
        <v>522</v>
      </c>
      <c r="P47" s="48"/>
      <c r="Q47" s="48"/>
      <c r="R47" s="48"/>
      <c r="S47" s="48"/>
      <c r="T47" s="48"/>
      <c r="U47" s="48"/>
    </row>
    <row r="48" spans="1:21" ht="30.75" customHeight="1" x14ac:dyDescent="0.15">
      <c r="A48" s="48"/>
      <c r="B48" s="1266"/>
      <c r="C48" s="1267"/>
      <c r="D48" s="62"/>
      <c r="E48" s="1248" t="s">
        <v>15</v>
      </c>
      <c r="F48" s="1248"/>
      <c r="G48" s="1248"/>
      <c r="H48" s="1248"/>
      <c r="I48" s="1248"/>
      <c r="J48" s="1249"/>
      <c r="K48" s="63">
        <v>241</v>
      </c>
      <c r="L48" s="64">
        <v>253</v>
      </c>
      <c r="M48" s="64">
        <v>230</v>
      </c>
      <c r="N48" s="64">
        <v>224</v>
      </c>
      <c r="O48" s="65">
        <v>219</v>
      </c>
      <c r="P48" s="48"/>
      <c r="Q48" s="48"/>
      <c r="R48" s="48"/>
      <c r="S48" s="48"/>
      <c r="T48" s="48"/>
      <c r="U48" s="48"/>
    </row>
    <row r="49" spans="1:21" ht="30.75" customHeight="1" x14ac:dyDescent="0.15">
      <c r="A49" s="48"/>
      <c r="B49" s="1266"/>
      <c r="C49" s="1267"/>
      <c r="D49" s="62"/>
      <c r="E49" s="1248" t="s">
        <v>16</v>
      </c>
      <c r="F49" s="1248"/>
      <c r="G49" s="1248"/>
      <c r="H49" s="1248"/>
      <c r="I49" s="1248"/>
      <c r="J49" s="1249"/>
      <c r="K49" s="63">
        <v>5</v>
      </c>
      <c r="L49" s="64">
        <v>6</v>
      </c>
      <c r="M49" s="64">
        <v>13</v>
      </c>
      <c r="N49" s="64">
        <v>6</v>
      </c>
      <c r="O49" s="65">
        <v>1</v>
      </c>
      <c r="P49" s="48"/>
      <c r="Q49" s="48"/>
      <c r="R49" s="48"/>
      <c r="S49" s="48"/>
      <c r="T49" s="48"/>
      <c r="U49" s="48"/>
    </row>
    <row r="50" spans="1:21" ht="30.75" customHeight="1" x14ac:dyDescent="0.15">
      <c r="A50" s="48"/>
      <c r="B50" s="1266"/>
      <c r="C50" s="1267"/>
      <c r="D50" s="62"/>
      <c r="E50" s="1248" t="s">
        <v>17</v>
      </c>
      <c r="F50" s="1248"/>
      <c r="G50" s="1248"/>
      <c r="H50" s="1248"/>
      <c r="I50" s="1248"/>
      <c r="J50" s="1249"/>
      <c r="K50" s="63">
        <v>7</v>
      </c>
      <c r="L50" s="64">
        <v>7</v>
      </c>
      <c r="M50" s="64">
        <v>7</v>
      </c>
      <c r="N50" s="64">
        <v>17</v>
      </c>
      <c r="O50" s="65">
        <v>16</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522</v>
      </c>
      <c r="L51" s="64" t="s">
        <v>522</v>
      </c>
      <c r="M51" s="64">
        <v>0</v>
      </c>
      <c r="N51" s="64">
        <v>0</v>
      </c>
      <c r="O51" s="65" t="s">
        <v>522</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1057</v>
      </c>
      <c r="L52" s="64">
        <v>916</v>
      </c>
      <c r="M52" s="64">
        <v>915</v>
      </c>
      <c r="N52" s="64">
        <v>945</v>
      </c>
      <c r="O52" s="65">
        <v>932</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446</v>
      </c>
      <c r="L53" s="69">
        <v>361</v>
      </c>
      <c r="M53" s="69">
        <v>402</v>
      </c>
      <c r="N53" s="69">
        <v>375</v>
      </c>
      <c r="O53" s="70">
        <v>355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54" t="s">
        <v>25</v>
      </c>
      <c r="C57" s="1255"/>
      <c r="D57" s="1258" t="s">
        <v>26</v>
      </c>
      <c r="E57" s="1259"/>
      <c r="F57" s="1259"/>
      <c r="G57" s="1259"/>
      <c r="H57" s="1259"/>
      <c r="I57" s="1259"/>
      <c r="J57" s="1260"/>
      <c r="K57" s="82"/>
      <c r="L57" s="83"/>
      <c r="M57" s="83"/>
      <c r="N57" s="83"/>
      <c r="O57" s="84"/>
    </row>
    <row r="58" spans="1:21" ht="31.5" customHeight="1" thickBot="1" x14ac:dyDescent="0.2">
      <c r="B58" s="1256"/>
      <c r="C58" s="1257"/>
      <c r="D58" s="1261" t="s">
        <v>27</v>
      </c>
      <c r="E58" s="1262"/>
      <c r="F58" s="1262"/>
      <c r="G58" s="1262"/>
      <c r="H58" s="1262"/>
      <c r="I58" s="1262"/>
      <c r="J58" s="126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mqz92MuvBGySngJ1fFOE2apltUE5i36CwWg5biyzIQt+RnU++Op5GcDHBoWA015yIIW4eSqfeJ2wd/AiwMrFQ==" saltValue="1l5DdSfQOWt/8mJx62Ro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549</v>
      </c>
      <c r="J40" s="99" t="s">
        <v>550</v>
      </c>
      <c r="K40" s="99" t="s">
        <v>551</v>
      </c>
      <c r="L40" s="99" t="s">
        <v>552</v>
      </c>
      <c r="M40" s="100" t="s">
        <v>553</v>
      </c>
    </row>
    <row r="41" spans="2:13" ht="27.75" customHeight="1" x14ac:dyDescent="0.15">
      <c r="B41" s="1284" t="s">
        <v>30</v>
      </c>
      <c r="C41" s="1285"/>
      <c r="D41" s="101"/>
      <c r="E41" s="1286" t="s">
        <v>31</v>
      </c>
      <c r="F41" s="1286"/>
      <c r="G41" s="1286"/>
      <c r="H41" s="1287"/>
      <c r="I41" s="102">
        <v>9458</v>
      </c>
      <c r="J41" s="103">
        <v>9286</v>
      </c>
      <c r="K41" s="103">
        <v>9994</v>
      </c>
      <c r="L41" s="103">
        <v>10409</v>
      </c>
      <c r="M41" s="104">
        <v>10131</v>
      </c>
    </row>
    <row r="42" spans="2:13" ht="27.75" customHeight="1" x14ac:dyDescent="0.15">
      <c r="B42" s="1274"/>
      <c r="C42" s="1275"/>
      <c r="D42" s="105"/>
      <c r="E42" s="1278" t="s">
        <v>32</v>
      </c>
      <c r="F42" s="1278"/>
      <c r="G42" s="1278"/>
      <c r="H42" s="1279"/>
      <c r="I42" s="106" t="s">
        <v>522</v>
      </c>
      <c r="J42" s="107" t="s">
        <v>522</v>
      </c>
      <c r="K42" s="107" t="s">
        <v>522</v>
      </c>
      <c r="L42" s="107" t="s">
        <v>522</v>
      </c>
      <c r="M42" s="108" t="s">
        <v>522</v>
      </c>
    </row>
    <row r="43" spans="2:13" ht="27.75" customHeight="1" x14ac:dyDescent="0.15">
      <c r="B43" s="1274"/>
      <c r="C43" s="1275"/>
      <c r="D43" s="105"/>
      <c r="E43" s="1278" t="s">
        <v>33</v>
      </c>
      <c r="F43" s="1278"/>
      <c r="G43" s="1278"/>
      <c r="H43" s="1279"/>
      <c r="I43" s="106">
        <v>4155</v>
      </c>
      <c r="J43" s="107">
        <v>4185</v>
      </c>
      <c r="K43" s="107">
        <v>4021</v>
      </c>
      <c r="L43" s="107">
        <v>3847</v>
      </c>
      <c r="M43" s="108">
        <v>3631</v>
      </c>
    </row>
    <row r="44" spans="2:13" ht="27.75" customHeight="1" x14ac:dyDescent="0.15">
      <c r="B44" s="1274"/>
      <c r="C44" s="1275"/>
      <c r="D44" s="105"/>
      <c r="E44" s="1278" t="s">
        <v>34</v>
      </c>
      <c r="F44" s="1278"/>
      <c r="G44" s="1278"/>
      <c r="H44" s="1279"/>
      <c r="I44" s="106">
        <v>136</v>
      </c>
      <c r="J44" s="107">
        <v>141</v>
      </c>
      <c r="K44" s="107">
        <v>136</v>
      </c>
      <c r="L44" s="107">
        <v>129</v>
      </c>
      <c r="M44" s="108">
        <v>116</v>
      </c>
    </row>
    <row r="45" spans="2:13" ht="27.75" customHeight="1" x14ac:dyDescent="0.15">
      <c r="B45" s="1274"/>
      <c r="C45" s="1275"/>
      <c r="D45" s="105"/>
      <c r="E45" s="1278" t="s">
        <v>35</v>
      </c>
      <c r="F45" s="1278"/>
      <c r="G45" s="1278"/>
      <c r="H45" s="1279"/>
      <c r="I45" s="106">
        <v>2589</v>
      </c>
      <c r="J45" s="107">
        <v>2450</v>
      </c>
      <c r="K45" s="107">
        <v>2337</v>
      </c>
      <c r="L45" s="107">
        <v>2276</v>
      </c>
      <c r="M45" s="108">
        <v>2216</v>
      </c>
    </row>
    <row r="46" spans="2:13" ht="27.75" customHeight="1" x14ac:dyDescent="0.15">
      <c r="B46" s="1274"/>
      <c r="C46" s="1275"/>
      <c r="D46" s="109"/>
      <c r="E46" s="1278" t="s">
        <v>36</v>
      </c>
      <c r="F46" s="1278"/>
      <c r="G46" s="1278"/>
      <c r="H46" s="1279"/>
      <c r="I46" s="106" t="s">
        <v>522</v>
      </c>
      <c r="J46" s="107" t="s">
        <v>522</v>
      </c>
      <c r="K46" s="107" t="s">
        <v>522</v>
      </c>
      <c r="L46" s="107" t="s">
        <v>522</v>
      </c>
      <c r="M46" s="108" t="s">
        <v>522</v>
      </c>
    </row>
    <row r="47" spans="2:13" ht="27.75" customHeight="1" x14ac:dyDescent="0.15">
      <c r="B47" s="1274"/>
      <c r="C47" s="1275"/>
      <c r="D47" s="110"/>
      <c r="E47" s="1288" t="s">
        <v>37</v>
      </c>
      <c r="F47" s="1289"/>
      <c r="G47" s="1289"/>
      <c r="H47" s="1290"/>
      <c r="I47" s="106" t="s">
        <v>522</v>
      </c>
      <c r="J47" s="107" t="s">
        <v>522</v>
      </c>
      <c r="K47" s="107" t="s">
        <v>522</v>
      </c>
      <c r="L47" s="107" t="s">
        <v>522</v>
      </c>
      <c r="M47" s="108" t="s">
        <v>522</v>
      </c>
    </row>
    <row r="48" spans="2:13" ht="27.75" customHeight="1" x14ac:dyDescent="0.15">
      <c r="B48" s="1274"/>
      <c r="C48" s="1275"/>
      <c r="D48" s="105"/>
      <c r="E48" s="1278" t="s">
        <v>38</v>
      </c>
      <c r="F48" s="1278"/>
      <c r="G48" s="1278"/>
      <c r="H48" s="1279"/>
      <c r="I48" s="106" t="s">
        <v>522</v>
      </c>
      <c r="J48" s="107" t="s">
        <v>522</v>
      </c>
      <c r="K48" s="107" t="s">
        <v>522</v>
      </c>
      <c r="L48" s="107" t="s">
        <v>522</v>
      </c>
      <c r="M48" s="108" t="s">
        <v>522</v>
      </c>
    </row>
    <row r="49" spans="2:13" ht="27.75" customHeight="1" x14ac:dyDescent="0.15">
      <c r="B49" s="1276"/>
      <c r="C49" s="1277"/>
      <c r="D49" s="105"/>
      <c r="E49" s="1278" t="s">
        <v>39</v>
      </c>
      <c r="F49" s="1278"/>
      <c r="G49" s="1278"/>
      <c r="H49" s="1279"/>
      <c r="I49" s="106" t="s">
        <v>522</v>
      </c>
      <c r="J49" s="107" t="s">
        <v>522</v>
      </c>
      <c r="K49" s="107" t="s">
        <v>522</v>
      </c>
      <c r="L49" s="107" t="s">
        <v>522</v>
      </c>
      <c r="M49" s="108" t="s">
        <v>522</v>
      </c>
    </row>
    <row r="50" spans="2:13" ht="27.75" customHeight="1" x14ac:dyDescent="0.15">
      <c r="B50" s="1272" t="s">
        <v>40</v>
      </c>
      <c r="C50" s="1273"/>
      <c r="D50" s="111"/>
      <c r="E50" s="1278" t="s">
        <v>41</v>
      </c>
      <c r="F50" s="1278"/>
      <c r="G50" s="1278"/>
      <c r="H50" s="1279"/>
      <c r="I50" s="106">
        <v>3610</v>
      </c>
      <c r="J50" s="107">
        <v>3780</v>
      </c>
      <c r="K50" s="107">
        <v>4069</v>
      </c>
      <c r="L50" s="107">
        <v>4141</v>
      </c>
      <c r="M50" s="108">
        <v>4313</v>
      </c>
    </row>
    <row r="51" spans="2:13" ht="27.75" customHeight="1" x14ac:dyDescent="0.15">
      <c r="B51" s="1274"/>
      <c r="C51" s="1275"/>
      <c r="D51" s="105"/>
      <c r="E51" s="1278" t="s">
        <v>42</v>
      </c>
      <c r="F51" s="1278"/>
      <c r="G51" s="1278"/>
      <c r="H51" s="1279"/>
      <c r="I51" s="106">
        <v>659</v>
      </c>
      <c r="J51" s="107">
        <v>368</v>
      </c>
      <c r="K51" s="107">
        <v>264</v>
      </c>
      <c r="L51" s="107">
        <v>146</v>
      </c>
      <c r="M51" s="108">
        <v>179</v>
      </c>
    </row>
    <row r="52" spans="2:13" ht="27.75" customHeight="1" x14ac:dyDescent="0.15">
      <c r="B52" s="1276"/>
      <c r="C52" s="1277"/>
      <c r="D52" s="105"/>
      <c r="E52" s="1278" t="s">
        <v>43</v>
      </c>
      <c r="F52" s="1278"/>
      <c r="G52" s="1278"/>
      <c r="H52" s="1279"/>
      <c r="I52" s="106">
        <v>9540</v>
      </c>
      <c r="J52" s="107">
        <v>9422</v>
      </c>
      <c r="K52" s="107">
        <v>9030</v>
      </c>
      <c r="L52" s="107">
        <v>8997</v>
      </c>
      <c r="M52" s="108">
        <v>10134</v>
      </c>
    </row>
    <row r="53" spans="2:13" ht="27.75" customHeight="1" thickBot="1" x14ac:dyDescent="0.2">
      <c r="B53" s="1280" t="s">
        <v>44</v>
      </c>
      <c r="C53" s="1281"/>
      <c r="D53" s="112"/>
      <c r="E53" s="1282" t="s">
        <v>45</v>
      </c>
      <c r="F53" s="1282"/>
      <c r="G53" s="1282"/>
      <c r="H53" s="1283"/>
      <c r="I53" s="113">
        <v>2529</v>
      </c>
      <c r="J53" s="114">
        <v>2493</v>
      </c>
      <c r="K53" s="114">
        <v>3125</v>
      </c>
      <c r="L53" s="114">
        <v>3377</v>
      </c>
      <c r="M53" s="115">
        <v>1468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scigeoY8/7TUiHh72St6HjaoeGZR2Cqwc7T8tavJ66UIyjXstCFST1Ygh3eRU9x116HeR/aaYDVW4+HJgS9Sg==" saltValue="7B3pPaloyT2/G7v3QnWg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99" t="s">
        <v>48</v>
      </c>
      <c r="D55" s="1299"/>
      <c r="E55" s="1300"/>
      <c r="F55" s="127">
        <v>1634</v>
      </c>
      <c r="G55" s="127">
        <v>1737</v>
      </c>
      <c r="H55" s="128">
        <v>1739</v>
      </c>
    </row>
    <row r="56" spans="2:8" ht="52.5" customHeight="1" x14ac:dyDescent="0.15">
      <c r="B56" s="129"/>
      <c r="C56" s="1301" t="s">
        <v>49</v>
      </c>
      <c r="D56" s="1301"/>
      <c r="E56" s="1302"/>
      <c r="F56" s="130">
        <v>1084</v>
      </c>
      <c r="G56" s="130">
        <v>1085</v>
      </c>
      <c r="H56" s="131">
        <v>1086</v>
      </c>
    </row>
    <row r="57" spans="2:8" ht="53.25" customHeight="1" x14ac:dyDescent="0.15">
      <c r="B57" s="129"/>
      <c r="C57" s="1303" t="s">
        <v>50</v>
      </c>
      <c r="D57" s="1303"/>
      <c r="E57" s="1304"/>
      <c r="F57" s="132">
        <v>3286</v>
      </c>
      <c r="G57" s="132">
        <v>3267</v>
      </c>
      <c r="H57" s="133">
        <v>3545</v>
      </c>
    </row>
    <row r="58" spans="2:8" ht="45.75" customHeight="1" x14ac:dyDescent="0.15">
      <c r="B58" s="134"/>
      <c r="C58" s="1291" t="s">
        <v>618</v>
      </c>
      <c r="D58" s="1292"/>
      <c r="E58" s="1293"/>
      <c r="F58" s="135">
        <v>1186</v>
      </c>
      <c r="G58" s="135">
        <v>1165</v>
      </c>
      <c r="H58" s="136">
        <v>1142</v>
      </c>
    </row>
    <row r="59" spans="2:8" ht="45.75" customHeight="1" x14ac:dyDescent="0.15">
      <c r="B59" s="134"/>
      <c r="C59" s="1291" t="s">
        <v>619</v>
      </c>
      <c r="D59" s="1292"/>
      <c r="E59" s="1293"/>
      <c r="F59" s="135">
        <v>910</v>
      </c>
      <c r="G59" s="135">
        <v>869</v>
      </c>
      <c r="H59" s="136">
        <v>1004</v>
      </c>
    </row>
    <row r="60" spans="2:8" ht="45.75" customHeight="1" x14ac:dyDescent="0.15">
      <c r="B60" s="134"/>
      <c r="C60" s="1291" t="s">
        <v>620</v>
      </c>
      <c r="D60" s="1292"/>
      <c r="E60" s="1293"/>
      <c r="F60" s="135">
        <v>324</v>
      </c>
      <c r="G60" s="135">
        <v>309</v>
      </c>
      <c r="H60" s="136">
        <v>288</v>
      </c>
    </row>
    <row r="61" spans="2:8" ht="45.75" customHeight="1" x14ac:dyDescent="0.15">
      <c r="B61" s="134"/>
      <c r="C61" s="1291" t="s">
        <v>621</v>
      </c>
      <c r="D61" s="1292"/>
      <c r="E61" s="1293"/>
      <c r="F61" s="135">
        <v>269</v>
      </c>
      <c r="G61" s="135">
        <v>269</v>
      </c>
      <c r="H61" s="136">
        <v>270</v>
      </c>
    </row>
    <row r="62" spans="2:8" ht="45.75" customHeight="1" thickBot="1" x14ac:dyDescent="0.2">
      <c r="B62" s="137"/>
      <c r="C62" s="1294" t="s">
        <v>622</v>
      </c>
      <c r="D62" s="1295"/>
      <c r="E62" s="1296"/>
      <c r="F62" s="138">
        <v>177</v>
      </c>
      <c r="G62" s="138">
        <v>179</v>
      </c>
      <c r="H62" s="139">
        <v>257</v>
      </c>
    </row>
    <row r="63" spans="2:8" ht="52.5" customHeight="1" thickBot="1" x14ac:dyDescent="0.2">
      <c r="B63" s="140"/>
      <c r="C63" s="1297" t="s">
        <v>51</v>
      </c>
      <c r="D63" s="1297"/>
      <c r="E63" s="1298"/>
      <c r="F63" s="141">
        <v>6004</v>
      </c>
      <c r="G63" s="141">
        <v>6089</v>
      </c>
      <c r="H63" s="142">
        <v>6371</v>
      </c>
    </row>
    <row r="64" spans="2:8" ht="15" customHeight="1" x14ac:dyDescent="0.15"/>
    <row r="65" ht="0" hidden="1" customHeight="1" x14ac:dyDescent="0.15"/>
    <row r="66" ht="0" hidden="1" customHeight="1" x14ac:dyDescent="0.15"/>
  </sheetData>
  <sheetProtection algorithmName="SHA-512" hashValue="p3VBfJUqubVresEBF3NGOumT8Cs9lAzyP36neEeQVmvPIp0/p4SjipnOPD3MjR9oIyi0+5qstZdNGzTU7DQVyA==" saltValue="aqTO+dYhw0JWQtc5LiU9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view="pageBreakPreview" zoomScale="80" zoomScaleNormal="100" zoomScaleSheetLayoutView="80"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626</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627</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549</v>
      </c>
      <c r="BQ50" s="1310"/>
      <c r="BR50" s="1310"/>
      <c r="BS50" s="1310"/>
      <c r="BT50" s="1310"/>
      <c r="BU50" s="1310"/>
      <c r="BV50" s="1310"/>
      <c r="BW50" s="1310"/>
      <c r="BX50" s="1310" t="s">
        <v>550</v>
      </c>
      <c r="BY50" s="1310"/>
      <c r="BZ50" s="1310"/>
      <c r="CA50" s="1310"/>
      <c r="CB50" s="1310"/>
      <c r="CC50" s="1310"/>
      <c r="CD50" s="1310"/>
      <c r="CE50" s="1310"/>
      <c r="CF50" s="1310" t="s">
        <v>551</v>
      </c>
      <c r="CG50" s="1310"/>
      <c r="CH50" s="1310"/>
      <c r="CI50" s="1310"/>
      <c r="CJ50" s="1310"/>
      <c r="CK50" s="1310"/>
      <c r="CL50" s="1310"/>
      <c r="CM50" s="1310"/>
      <c r="CN50" s="1310" t="s">
        <v>552</v>
      </c>
      <c r="CO50" s="1310"/>
      <c r="CP50" s="1310"/>
      <c r="CQ50" s="1310"/>
      <c r="CR50" s="1310"/>
      <c r="CS50" s="1310"/>
      <c r="CT50" s="1310"/>
      <c r="CU50" s="1310"/>
      <c r="CV50" s="1310" t="s">
        <v>553</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628</v>
      </c>
      <c r="AO51" s="1308"/>
      <c r="AP51" s="1308"/>
      <c r="AQ51" s="1308"/>
      <c r="AR51" s="1308"/>
      <c r="AS51" s="1308"/>
      <c r="AT51" s="1308"/>
      <c r="AU51" s="1308"/>
      <c r="AV51" s="1308"/>
      <c r="AW51" s="1308"/>
      <c r="AX51" s="1308"/>
      <c r="AY51" s="1308"/>
      <c r="AZ51" s="1308"/>
      <c r="BA51" s="1308"/>
      <c r="BB51" s="1308" t="s">
        <v>629</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49.5</v>
      </c>
      <c r="BY51" s="1305"/>
      <c r="BZ51" s="1305"/>
      <c r="CA51" s="1305"/>
      <c r="CB51" s="1305"/>
      <c r="CC51" s="1305"/>
      <c r="CD51" s="1305"/>
      <c r="CE51" s="1305"/>
      <c r="CF51" s="1305">
        <v>63.2</v>
      </c>
      <c r="CG51" s="1305"/>
      <c r="CH51" s="1305"/>
      <c r="CI51" s="1305"/>
      <c r="CJ51" s="1305"/>
      <c r="CK51" s="1305"/>
      <c r="CL51" s="1305"/>
      <c r="CM51" s="1305"/>
      <c r="CN51" s="1305">
        <v>69.400000000000006</v>
      </c>
      <c r="CO51" s="1305"/>
      <c r="CP51" s="1305"/>
      <c r="CQ51" s="1305"/>
      <c r="CR51" s="1305"/>
      <c r="CS51" s="1305"/>
      <c r="CT51" s="1305"/>
      <c r="CU51" s="1305"/>
      <c r="CV51" s="1305">
        <v>30.7</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630</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55.6</v>
      </c>
      <c r="BY53" s="1305"/>
      <c r="BZ53" s="1305"/>
      <c r="CA53" s="1305"/>
      <c r="CB53" s="1305"/>
      <c r="CC53" s="1305"/>
      <c r="CD53" s="1305"/>
      <c r="CE53" s="1305"/>
      <c r="CF53" s="1305">
        <v>56.9</v>
      </c>
      <c r="CG53" s="1305"/>
      <c r="CH53" s="1305"/>
      <c r="CI53" s="1305"/>
      <c r="CJ53" s="1305"/>
      <c r="CK53" s="1305"/>
      <c r="CL53" s="1305"/>
      <c r="CM53" s="1305"/>
      <c r="CN53" s="1305">
        <v>56.6</v>
      </c>
      <c r="CO53" s="1305"/>
      <c r="CP53" s="1305"/>
      <c r="CQ53" s="1305"/>
      <c r="CR53" s="1305"/>
      <c r="CS53" s="1305"/>
      <c r="CT53" s="1305"/>
      <c r="CU53" s="1305"/>
      <c r="CV53" s="1305">
        <v>57.9</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631</v>
      </c>
      <c r="AO55" s="1310"/>
      <c r="AP55" s="1310"/>
      <c r="AQ55" s="1310"/>
      <c r="AR55" s="1310"/>
      <c r="AS55" s="1310"/>
      <c r="AT55" s="1310"/>
      <c r="AU55" s="1310"/>
      <c r="AV55" s="1310"/>
      <c r="AW55" s="1310"/>
      <c r="AX55" s="1310"/>
      <c r="AY55" s="1310"/>
      <c r="AZ55" s="1310"/>
      <c r="BA55" s="1310"/>
      <c r="BB55" s="1308" t="s">
        <v>629</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36.5</v>
      </c>
      <c r="BY55" s="1305"/>
      <c r="BZ55" s="1305"/>
      <c r="CA55" s="1305"/>
      <c r="CB55" s="1305"/>
      <c r="CC55" s="1305"/>
      <c r="CD55" s="1305"/>
      <c r="CE55" s="1305"/>
      <c r="CF55" s="1305">
        <v>32.9</v>
      </c>
      <c r="CG55" s="1305"/>
      <c r="CH55" s="1305"/>
      <c r="CI55" s="1305"/>
      <c r="CJ55" s="1305"/>
      <c r="CK55" s="1305"/>
      <c r="CL55" s="1305"/>
      <c r="CM55" s="1305"/>
      <c r="CN55" s="1305">
        <v>28.5</v>
      </c>
      <c r="CO55" s="1305"/>
      <c r="CP55" s="1305"/>
      <c r="CQ55" s="1305"/>
      <c r="CR55" s="1305"/>
      <c r="CS55" s="1305"/>
      <c r="CT55" s="1305"/>
      <c r="CU55" s="1305"/>
      <c r="CV55" s="1305">
        <v>20.5</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630</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54.1</v>
      </c>
      <c r="BY57" s="1305"/>
      <c r="BZ57" s="1305"/>
      <c r="CA57" s="1305"/>
      <c r="CB57" s="1305"/>
      <c r="CC57" s="1305"/>
      <c r="CD57" s="1305"/>
      <c r="CE57" s="1305"/>
      <c r="CF57" s="1305">
        <v>57</v>
      </c>
      <c r="CG57" s="1305"/>
      <c r="CH57" s="1305"/>
      <c r="CI57" s="1305"/>
      <c r="CJ57" s="1305"/>
      <c r="CK57" s="1305"/>
      <c r="CL57" s="1305"/>
      <c r="CM57" s="1305"/>
      <c r="CN57" s="1305">
        <v>59.7</v>
      </c>
      <c r="CO57" s="1305"/>
      <c r="CP57" s="1305"/>
      <c r="CQ57" s="1305"/>
      <c r="CR57" s="1305"/>
      <c r="CS57" s="1305"/>
      <c r="CT57" s="1305"/>
      <c r="CU57" s="1305"/>
      <c r="CV57" s="1305">
        <v>59.1</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632</v>
      </c>
    </row>
    <row r="64" spans="1:109" x14ac:dyDescent="0.15">
      <c r="B64" s="394"/>
      <c r="G64" s="401"/>
      <c r="I64" s="414"/>
      <c r="J64" s="414"/>
      <c r="K64" s="414"/>
      <c r="L64" s="414"/>
      <c r="M64" s="414"/>
      <c r="N64" s="415"/>
      <c r="AM64" s="401"/>
      <c r="AN64" s="401" t="s">
        <v>625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633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627</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549</v>
      </c>
      <c r="BQ72" s="1310"/>
      <c r="BR72" s="1310"/>
      <c r="BS72" s="1310"/>
      <c r="BT72" s="1310"/>
      <c r="BU72" s="1310"/>
      <c r="BV72" s="1310"/>
      <c r="BW72" s="1310"/>
      <c r="BX72" s="1310" t="s">
        <v>550</v>
      </c>
      <c r="BY72" s="1310"/>
      <c r="BZ72" s="1310"/>
      <c r="CA72" s="1310"/>
      <c r="CB72" s="1310"/>
      <c r="CC72" s="1310"/>
      <c r="CD72" s="1310"/>
      <c r="CE72" s="1310"/>
      <c r="CF72" s="1310" t="s">
        <v>551</v>
      </c>
      <c r="CG72" s="1310"/>
      <c r="CH72" s="1310"/>
      <c r="CI72" s="1310"/>
      <c r="CJ72" s="1310"/>
      <c r="CK72" s="1310"/>
      <c r="CL72" s="1310"/>
      <c r="CM72" s="1310"/>
      <c r="CN72" s="1310" t="s">
        <v>552</v>
      </c>
      <c r="CO72" s="1310"/>
      <c r="CP72" s="1310"/>
      <c r="CQ72" s="1310"/>
      <c r="CR72" s="1310"/>
      <c r="CS72" s="1310"/>
      <c r="CT72" s="1310"/>
      <c r="CU72" s="1310"/>
      <c r="CV72" s="1310" t="s">
        <v>553</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628</v>
      </c>
      <c r="AO73" s="1308"/>
      <c r="AP73" s="1308"/>
      <c r="AQ73" s="1308"/>
      <c r="AR73" s="1308"/>
      <c r="AS73" s="1308"/>
      <c r="AT73" s="1308"/>
      <c r="AU73" s="1308"/>
      <c r="AV73" s="1308"/>
      <c r="AW73" s="1308"/>
      <c r="AX73" s="1308"/>
      <c r="AY73" s="1308"/>
      <c r="AZ73" s="1308"/>
      <c r="BA73" s="1308"/>
      <c r="BB73" s="1308" t="s">
        <v>629</v>
      </c>
      <c r="BC73" s="1308"/>
      <c r="BD73" s="1308"/>
      <c r="BE73" s="1308"/>
      <c r="BF73" s="1308"/>
      <c r="BG73" s="1308"/>
      <c r="BH73" s="1308"/>
      <c r="BI73" s="1308"/>
      <c r="BJ73" s="1308"/>
      <c r="BK73" s="1308"/>
      <c r="BL73" s="1308"/>
      <c r="BM73" s="1308"/>
      <c r="BN73" s="1308"/>
      <c r="BO73" s="1308"/>
      <c r="BP73" s="1305">
        <v>51.5</v>
      </c>
      <c r="BQ73" s="1305"/>
      <c r="BR73" s="1305"/>
      <c r="BS73" s="1305"/>
      <c r="BT73" s="1305"/>
      <c r="BU73" s="1305"/>
      <c r="BV73" s="1305"/>
      <c r="BW73" s="1305"/>
      <c r="BX73" s="1305">
        <v>49.5</v>
      </c>
      <c r="BY73" s="1305"/>
      <c r="BZ73" s="1305"/>
      <c r="CA73" s="1305"/>
      <c r="CB73" s="1305"/>
      <c r="CC73" s="1305"/>
      <c r="CD73" s="1305"/>
      <c r="CE73" s="1305"/>
      <c r="CF73" s="1305">
        <v>63.2</v>
      </c>
      <c r="CG73" s="1305"/>
      <c r="CH73" s="1305"/>
      <c r="CI73" s="1305"/>
      <c r="CJ73" s="1305"/>
      <c r="CK73" s="1305"/>
      <c r="CL73" s="1305"/>
      <c r="CM73" s="1305"/>
      <c r="CN73" s="1305">
        <v>69.400000000000006</v>
      </c>
      <c r="CO73" s="1305"/>
      <c r="CP73" s="1305"/>
      <c r="CQ73" s="1305"/>
      <c r="CR73" s="1305"/>
      <c r="CS73" s="1305"/>
      <c r="CT73" s="1305"/>
      <c r="CU73" s="1305"/>
      <c r="CV73" s="1305">
        <v>30.7</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634</v>
      </c>
      <c r="BC75" s="1308"/>
      <c r="BD75" s="1308"/>
      <c r="BE75" s="1308"/>
      <c r="BF75" s="1308"/>
      <c r="BG75" s="1308"/>
      <c r="BH75" s="1308"/>
      <c r="BI75" s="1308"/>
      <c r="BJ75" s="1308"/>
      <c r="BK75" s="1308"/>
      <c r="BL75" s="1308"/>
      <c r="BM75" s="1308"/>
      <c r="BN75" s="1308"/>
      <c r="BO75" s="1308"/>
      <c r="BP75" s="1305">
        <v>10.3</v>
      </c>
      <c r="BQ75" s="1305"/>
      <c r="BR75" s="1305"/>
      <c r="BS75" s="1305"/>
      <c r="BT75" s="1305"/>
      <c r="BU75" s="1305"/>
      <c r="BV75" s="1305"/>
      <c r="BW75" s="1305"/>
      <c r="BX75" s="1305">
        <v>8.9</v>
      </c>
      <c r="BY75" s="1305"/>
      <c r="BZ75" s="1305"/>
      <c r="CA75" s="1305"/>
      <c r="CB75" s="1305"/>
      <c r="CC75" s="1305"/>
      <c r="CD75" s="1305"/>
      <c r="CE75" s="1305"/>
      <c r="CF75" s="1305">
        <v>8.1</v>
      </c>
      <c r="CG75" s="1305"/>
      <c r="CH75" s="1305"/>
      <c r="CI75" s="1305"/>
      <c r="CJ75" s="1305"/>
      <c r="CK75" s="1305"/>
      <c r="CL75" s="1305"/>
      <c r="CM75" s="1305"/>
      <c r="CN75" s="1305">
        <v>7.6</v>
      </c>
      <c r="CO75" s="1305"/>
      <c r="CP75" s="1305"/>
      <c r="CQ75" s="1305"/>
      <c r="CR75" s="1305"/>
      <c r="CS75" s="1305"/>
      <c r="CT75" s="1305"/>
      <c r="CU75" s="1305"/>
      <c r="CV75" s="1305">
        <v>7.7</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631</v>
      </c>
      <c r="AO77" s="1310"/>
      <c r="AP77" s="1310"/>
      <c r="AQ77" s="1310"/>
      <c r="AR77" s="1310"/>
      <c r="AS77" s="1310"/>
      <c r="AT77" s="1310"/>
      <c r="AU77" s="1310"/>
      <c r="AV77" s="1310"/>
      <c r="AW77" s="1310"/>
      <c r="AX77" s="1310"/>
      <c r="AY77" s="1310"/>
      <c r="AZ77" s="1310"/>
      <c r="BA77" s="1310"/>
      <c r="BB77" s="1308" t="s">
        <v>629</v>
      </c>
      <c r="BC77" s="1308"/>
      <c r="BD77" s="1308"/>
      <c r="BE77" s="1308"/>
      <c r="BF77" s="1308"/>
      <c r="BG77" s="1308"/>
      <c r="BH77" s="1308"/>
      <c r="BI77" s="1308"/>
      <c r="BJ77" s="1308"/>
      <c r="BK77" s="1308"/>
      <c r="BL77" s="1308"/>
      <c r="BM77" s="1308"/>
      <c r="BN77" s="1308"/>
      <c r="BO77" s="1308"/>
      <c r="BP77" s="1305">
        <v>48.7</v>
      </c>
      <c r="BQ77" s="1305"/>
      <c r="BR77" s="1305"/>
      <c r="BS77" s="1305"/>
      <c r="BT77" s="1305"/>
      <c r="BU77" s="1305"/>
      <c r="BV77" s="1305"/>
      <c r="BW77" s="1305"/>
      <c r="BX77" s="1305">
        <v>36.5</v>
      </c>
      <c r="BY77" s="1305"/>
      <c r="BZ77" s="1305"/>
      <c r="CA77" s="1305"/>
      <c r="CB77" s="1305"/>
      <c r="CC77" s="1305"/>
      <c r="CD77" s="1305"/>
      <c r="CE77" s="1305"/>
      <c r="CF77" s="1305">
        <v>32.9</v>
      </c>
      <c r="CG77" s="1305"/>
      <c r="CH77" s="1305"/>
      <c r="CI77" s="1305"/>
      <c r="CJ77" s="1305"/>
      <c r="CK77" s="1305"/>
      <c r="CL77" s="1305"/>
      <c r="CM77" s="1305"/>
      <c r="CN77" s="1305">
        <v>28.5</v>
      </c>
      <c r="CO77" s="1305"/>
      <c r="CP77" s="1305"/>
      <c r="CQ77" s="1305"/>
      <c r="CR77" s="1305"/>
      <c r="CS77" s="1305"/>
      <c r="CT77" s="1305"/>
      <c r="CU77" s="1305"/>
      <c r="CV77" s="1305">
        <v>20.5</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634</v>
      </c>
      <c r="BC79" s="1308"/>
      <c r="BD79" s="1308"/>
      <c r="BE79" s="1308"/>
      <c r="BF79" s="1308"/>
      <c r="BG79" s="1308"/>
      <c r="BH79" s="1308"/>
      <c r="BI79" s="1308"/>
      <c r="BJ79" s="1308"/>
      <c r="BK79" s="1308"/>
      <c r="BL79" s="1308"/>
      <c r="BM79" s="1308"/>
      <c r="BN79" s="1308"/>
      <c r="BO79" s="1308"/>
      <c r="BP79" s="1305">
        <v>10.4</v>
      </c>
      <c r="BQ79" s="1305"/>
      <c r="BR79" s="1305"/>
      <c r="BS79" s="1305"/>
      <c r="BT79" s="1305"/>
      <c r="BU79" s="1305"/>
      <c r="BV79" s="1305"/>
      <c r="BW79" s="1305"/>
      <c r="BX79" s="1305">
        <v>9</v>
      </c>
      <c r="BY79" s="1305"/>
      <c r="BZ79" s="1305"/>
      <c r="CA79" s="1305"/>
      <c r="CB79" s="1305"/>
      <c r="CC79" s="1305"/>
      <c r="CD79" s="1305"/>
      <c r="CE79" s="1305"/>
      <c r="CF79" s="1305">
        <v>8.1999999999999993</v>
      </c>
      <c r="CG79" s="1305"/>
      <c r="CH79" s="1305"/>
      <c r="CI79" s="1305"/>
      <c r="CJ79" s="1305"/>
      <c r="CK79" s="1305"/>
      <c r="CL79" s="1305"/>
      <c r="CM79" s="1305"/>
      <c r="CN79" s="1305">
        <v>8</v>
      </c>
      <c r="CO79" s="1305"/>
      <c r="CP79" s="1305"/>
      <c r="CQ79" s="1305"/>
      <c r="CR79" s="1305"/>
      <c r="CS79" s="1305"/>
      <c r="CT79" s="1305"/>
      <c r="CU79" s="1305"/>
      <c r="CV79" s="1305">
        <v>7.9</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SlmVAc2ChXPZcK0awzXNy72QVPL4kjvou8Up70eXrtNtYME/gbiv6eWquE+wUzC6WxVr74VTlB/Ie1QJLG6HQ==" saltValue="gE3CMMTRnEj5Ia3CtOcPO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0KPUI3E16Xsi4VkNBxed/Zc4qQdblPId5nAICE7IRYoBEM3FMaojyXAf5bnFni5XNXqsJnZRkn6J7qZwWQ2ww==" saltValue="NhrXSrKE9kN206FnKITx4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80" zoomScaleNormal="8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N9ypLXnRBGq7mAKRSeP0gaxd3oRqjOJ+kb9Akdr+pMcOgSX+OV4kqlA/5PPvWWzUHudX9H+pOdNTAlWNpp5rw==" saltValue="jLMXJvPEVMxvYMQhnhHGI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546</v>
      </c>
      <c r="G2" s="156"/>
      <c r="H2" s="157"/>
    </row>
    <row r="3" spans="1:8" x14ac:dyDescent="0.15">
      <c r="A3" s="153" t="s">
        <v>539</v>
      </c>
      <c r="B3" s="158"/>
      <c r="C3" s="159"/>
      <c r="D3" s="160">
        <v>49213</v>
      </c>
      <c r="E3" s="161"/>
      <c r="F3" s="162">
        <v>85205</v>
      </c>
      <c r="G3" s="163"/>
      <c r="H3" s="164"/>
    </row>
    <row r="4" spans="1:8" x14ac:dyDescent="0.15">
      <c r="A4" s="165"/>
      <c r="B4" s="166"/>
      <c r="C4" s="167"/>
      <c r="D4" s="168">
        <v>37245</v>
      </c>
      <c r="E4" s="169"/>
      <c r="F4" s="170">
        <v>38847</v>
      </c>
      <c r="G4" s="171"/>
      <c r="H4" s="172"/>
    </row>
    <row r="5" spans="1:8" x14ac:dyDescent="0.15">
      <c r="A5" s="153" t="s">
        <v>541</v>
      </c>
      <c r="B5" s="158"/>
      <c r="C5" s="159"/>
      <c r="D5" s="160">
        <v>61376</v>
      </c>
      <c r="E5" s="161"/>
      <c r="F5" s="162">
        <v>69469</v>
      </c>
      <c r="G5" s="163"/>
      <c r="H5" s="164"/>
    </row>
    <row r="6" spans="1:8" x14ac:dyDescent="0.15">
      <c r="A6" s="165"/>
      <c r="B6" s="166"/>
      <c r="C6" s="167"/>
      <c r="D6" s="168">
        <v>51186</v>
      </c>
      <c r="E6" s="169"/>
      <c r="F6" s="170">
        <v>38215</v>
      </c>
      <c r="G6" s="171"/>
      <c r="H6" s="172"/>
    </row>
    <row r="7" spans="1:8" x14ac:dyDescent="0.15">
      <c r="A7" s="153" t="s">
        <v>542</v>
      </c>
      <c r="B7" s="158"/>
      <c r="C7" s="159"/>
      <c r="D7" s="160">
        <v>134353</v>
      </c>
      <c r="E7" s="161"/>
      <c r="F7" s="162">
        <v>67293</v>
      </c>
      <c r="G7" s="163"/>
      <c r="H7" s="164"/>
    </row>
    <row r="8" spans="1:8" x14ac:dyDescent="0.15">
      <c r="A8" s="165"/>
      <c r="B8" s="166"/>
      <c r="C8" s="167"/>
      <c r="D8" s="168">
        <v>42050</v>
      </c>
      <c r="E8" s="169"/>
      <c r="F8" s="170">
        <v>35076</v>
      </c>
      <c r="G8" s="171"/>
      <c r="H8" s="172"/>
    </row>
    <row r="9" spans="1:8" x14ac:dyDescent="0.15">
      <c r="A9" s="153" t="s">
        <v>543</v>
      </c>
      <c r="B9" s="158"/>
      <c r="C9" s="159"/>
      <c r="D9" s="160">
        <v>155110</v>
      </c>
      <c r="E9" s="161"/>
      <c r="F9" s="162">
        <v>67343</v>
      </c>
      <c r="G9" s="163"/>
      <c r="H9" s="164"/>
    </row>
    <row r="10" spans="1:8" x14ac:dyDescent="0.15">
      <c r="A10" s="165"/>
      <c r="B10" s="166"/>
      <c r="C10" s="167"/>
      <c r="D10" s="168">
        <v>49761</v>
      </c>
      <c r="E10" s="169"/>
      <c r="F10" s="170">
        <v>32865</v>
      </c>
      <c r="G10" s="171"/>
      <c r="H10" s="172"/>
    </row>
    <row r="11" spans="1:8" x14ac:dyDescent="0.15">
      <c r="A11" s="153" t="s">
        <v>544</v>
      </c>
      <c r="B11" s="158"/>
      <c r="C11" s="159"/>
      <c r="D11" s="160">
        <v>68717</v>
      </c>
      <c r="E11" s="161"/>
      <c r="F11" s="162">
        <v>73475</v>
      </c>
      <c r="G11" s="163"/>
      <c r="H11" s="164"/>
    </row>
    <row r="12" spans="1:8" x14ac:dyDescent="0.15">
      <c r="A12" s="165"/>
      <c r="B12" s="166"/>
      <c r="C12" s="173"/>
      <c r="D12" s="168">
        <v>49731</v>
      </c>
      <c r="E12" s="169"/>
      <c r="F12" s="170">
        <v>43072</v>
      </c>
      <c r="G12" s="171"/>
      <c r="H12" s="172"/>
    </row>
    <row r="13" spans="1:8" x14ac:dyDescent="0.15">
      <c r="A13" s="153"/>
      <c r="B13" s="158"/>
      <c r="C13" s="174"/>
      <c r="D13" s="175">
        <v>93754</v>
      </c>
      <c r="E13" s="176"/>
      <c r="F13" s="177">
        <v>72557</v>
      </c>
      <c r="G13" s="178"/>
      <c r="H13" s="164"/>
    </row>
    <row r="14" spans="1:8" x14ac:dyDescent="0.15">
      <c r="A14" s="165"/>
      <c r="B14" s="166"/>
      <c r="C14" s="167"/>
      <c r="D14" s="168">
        <v>45995</v>
      </c>
      <c r="E14" s="169"/>
      <c r="F14" s="170">
        <v>37615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22.91</v>
      </c>
      <c r="C19" s="179">
        <f>ROUND(VALUE(SUBSTITUTE(実質収支比率等に係る経年分析!G$48,"▲","-")),2)</f>
        <v>27.79</v>
      </c>
      <c r="D19" s="179">
        <f>ROUND(VALUE(SUBSTITUTE(実質収支比率等に係る経年分析!H$48,"▲","-")),2)</f>
        <v>21.38</v>
      </c>
      <c r="E19" s="179">
        <f>ROUND(VALUE(SUBSTITUTE(実質収支比率等に係る経年分析!I$48,"▲","-")),2)</f>
        <v>21.61</v>
      </c>
      <c r="F19" s="179">
        <f>ROUND(VALUE(SUBSTITUTE(実質収支比率等に係る経年分析!J$48,"▲","-")),2)</f>
        <v>17.23</v>
      </c>
    </row>
    <row r="20" spans="1:11" x14ac:dyDescent="0.15">
      <c r="A20" s="179" t="s">
        <v>55</v>
      </c>
      <c r="B20" s="179">
        <f>ROUND(VALUE(SUBSTITUTE(実質収支比率等に係る経年分析!F$47,"▲","-")),2)</f>
        <v>22.45</v>
      </c>
      <c r="C20" s="179">
        <f>ROUND(VALUE(SUBSTITUTE(実質収支比率等に係る経年分析!G$47,"▲","-")),2)</f>
        <v>25.69</v>
      </c>
      <c r="D20" s="179">
        <f>ROUND(VALUE(SUBSTITUTE(実質収支比率等に係る経年分析!H$47,"▲","-")),2)</f>
        <v>27.91</v>
      </c>
      <c r="E20" s="179">
        <f>ROUND(VALUE(SUBSTITUTE(実質収支比率等に係る経年分析!I$47,"▲","-")),2)</f>
        <v>30.08</v>
      </c>
      <c r="F20" s="179">
        <f>ROUND(VALUE(SUBSTITUTE(実質収支比率等に係る経年分析!J$47,"▲","-")),2)</f>
        <v>30.65</v>
      </c>
    </row>
    <row r="21" spans="1:11" x14ac:dyDescent="0.15">
      <c r="A21" s="179" t="s">
        <v>56</v>
      </c>
      <c r="B21" s="179">
        <f>IF(ISNUMBER(VALUE(SUBSTITUTE(実質収支比率等に係る経年分析!F$49,"▲","-"))),ROUND(VALUE(SUBSTITUTE(実質収支比率等に係る経年分析!F$49,"▲","-")),2),NA())</f>
        <v>5.6</v>
      </c>
      <c r="C21" s="179">
        <f>IF(ISNUMBER(VALUE(SUBSTITUTE(実質収支比率等に係る経年分析!G$49,"▲","-"))),ROUND(VALUE(SUBSTITUTE(実質収支比率等に係る経年分析!G$49,"▲","-")),2),NA())</f>
        <v>8.24</v>
      </c>
      <c r="D21" s="179">
        <f>IF(ISNUMBER(VALUE(SUBSTITUTE(実質収支比率等に係る経年分析!H$49,"▲","-"))),ROUND(VALUE(SUBSTITUTE(実質収支比率等に係る経年分析!H$49,"▲","-")),2),NA())</f>
        <v>-4.91</v>
      </c>
      <c r="E21" s="179">
        <f>IF(ISNUMBER(VALUE(SUBSTITUTE(実質収支比率等に係る経年分析!I$49,"▲","-"))),ROUND(VALUE(SUBSTITUTE(実質収支比率等に係る経年分析!I$49,"▲","-")),2),NA())</f>
        <v>1.71</v>
      </c>
      <c r="F21" s="179">
        <f>IF(ISNUMBER(VALUE(SUBSTITUTE(実質収支比率等に係る経年分析!J$49,"▲","-"))),ROUND(VALUE(SUBSTITUTE(実質収支比率等に係る経年分析!J$49,"▲","-")),2),NA())</f>
        <v>-4.7300000000000004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0.56000000000000005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2.29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霊園事業特別会計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奨学金貸付事業特別会計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0.22</v>
      </c>
    </row>
    <row r="32" spans="1:11" x14ac:dyDescent="0.15">
      <c r="A32" s="180" t="str">
        <f>IF(連結実質赤字比率に係る赤字・黒字の構成分析!C$38="",NA(),連結実質赤字比率に係る赤字・黒字の構成分析!C$38)</f>
        <v>国民健康保険特別会計</v>
      </c>
      <c r="B32" s="180">
        <f>IF(ROUND(VALUE(SUBSTITUTE(連結実質赤字比率に係る赤字・黒字の構成分析!F$38,"▲", "-")), 2) &lt; 0, ABS(ROUND(VALUE(SUBSTITUTE(連結実質赤字比率に係る赤字・黒字の構成分析!F$38,"▲", "-")), 2)), NA())</f>
        <v>1.77</v>
      </c>
      <c r="C32" s="180" t="e">
        <f>IF(ROUND(VALUE(SUBSTITUTE(連結実質赤字比率に係る赤字・黒字の構成分析!F$38,"▲", "-")), 2) &gt;= 0, ABS(ROUND(VALUE(SUBSTITUTE(連結実質赤字比率に係る赤字・黒字の構成分析!F$38,"▲", "-")), 2)), NA())</f>
        <v>#N/A</v>
      </c>
      <c r="D32" s="180">
        <f>IF(ROUND(VALUE(SUBSTITUTE(連結実質赤字比率に係る赤字・黒字の構成分析!G$38,"▲", "-")), 2) &lt; 0, ABS(ROUND(VALUE(SUBSTITUTE(連結実質赤字比率に係る赤字・黒字の構成分析!G$38,"▲", "-")), 2)), NA())</f>
        <v>2.12</v>
      </c>
      <c r="E32" s="180" t="e">
        <f>IF(ROUND(VALUE(SUBSTITUTE(連結実質赤字比率に係る赤字・黒字の構成分析!G$38,"▲", "-")), 2) &gt;= 0, ABS(ROUND(VALUE(SUBSTITUTE(連結実質赤字比率に係る赤字・黒字の構成分析!G$38,"▲", "-")), 2)), NA())</f>
        <v>#N/A</v>
      </c>
      <c r="F32" s="180">
        <f>IF(ROUND(VALUE(SUBSTITUTE(連結実質赤字比率に係る赤字・黒字の構成分析!H$38,"▲", "-")), 2) &lt; 0, ABS(ROUND(VALUE(SUBSTITUTE(連結実質赤字比率に係る赤字・黒字の構成分析!H$38,"▲", "-")), 2)), NA())</f>
        <v>2.08</v>
      </c>
      <c r="G32" s="180" t="e">
        <f>IF(ROUND(VALUE(SUBSTITUTE(連結実質赤字比率に係る赤字・黒字の構成分析!H$38,"▲", "-")), 2) &gt;= 0, ABS(ROUND(VALUE(SUBSTITUTE(連結実質赤字比率に係る赤字・黒字の構成分析!H$38,"▲", "-")), 2)), NA())</f>
        <v>#N/A</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1.88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3.28</v>
      </c>
    </row>
    <row r="33" spans="1:16" x14ac:dyDescent="0.15">
      <c r="A33" s="180" t="str">
        <f>IF(連結実質赤字比率に係る赤字・黒字の構成分析!C$37="",NA(),連結実質赤字比率に係る赤字・黒字の構成分析!C$37)</f>
        <v>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3.22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3.07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7.25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3.64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4.04</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4.33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5.66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7.93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27.51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32.01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25.34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25.22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20.46</v>
      </c>
    </row>
    <row r="36" spans="1:16" x14ac:dyDescent="0.15">
      <c r="A36" s="180" t="str">
        <f>IF(連結実質赤字比率に係る赤字・黒字の構成分析!C$34="",NA(),連結実質赤字比率に係る赤字・黒字の構成分析!C$34)</f>
        <v>住宅新築資金等貸付事業特別会計</v>
      </c>
      <c r="B36" s="180">
        <f>IF(ROUND(VALUE(SUBSTITUTE(連結実質赤字比率に係る赤字・黒字の構成分析!F$34,"▲", "-")), 2) &lt; 0, ABS(ROUND(VALUE(SUBSTITUTE(連結実質赤字比率に係る赤字・黒字の構成分析!F$34,"▲", "-")), 2)), NA())</f>
        <v>4.62</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4.24</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3.96</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3.64</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3.27</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1057</v>
      </c>
      <c r="E42" s="181"/>
      <c r="F42" s="181"/>
      <c r="G42" s="181">
        <f>'実質公債費比率（分子）の構造'!L$52</f>
        <v>916</v>
      </c>
      <c r="H42" s="181"/>
      <c r="I42" s="181"/>
      <c r="J42" s="181">
        <f>'実質公債費比率（分子）の構造'!M$52</f>
        <v>915</v>
      </c>
      <c r="K42" s="181"/>
      <c r="L42" s="181"/>
      <c r="M42" s="181">
        <f>'実質公債費比率（分子）の構造'!N$52</f>
        <v>945</v>
      </c>
      <c r="N42" s="181"/>
      <c r="O42" s="181"/>
      <c r="P42" s="181">
        <f>'実質公債費比率（分子）の構造'!O$52</f>
        <v>932</v>
      </c>
    </row>
    <row r="43" spans="1:16" x14ac:dyDescent="0.15">
      <c r="A43" s="181" t="s">
        <v>18</v>
      </c>
      <c r="B43" s="181" t="str">
        <f>'実質公債費比率（分子）の構造'!K$51</f>
        <v>-</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64</v>
      </c>
      <c r="B44" s="181">
        <f>'実質公債費比率（分子）の構造'!K$50</f>
        <v>7</v>
      </c>
      <c r="C44" s="181"/>
      <c r="D44" s="181"/>
      <c r="E44" s="181">
        <f>'実質公債費比率（分子）の構造'!L$50</f>
        <v>7</v>
      </c>
      <c r="F44" s="181"/>
      <c r="G44" s="181"/>
      <c r="H44" s="181">
        <f>'実質公債費比率（分子）の構造'!M$50</f>
        <v>7</v>
      </c>
      <c r="I44" s="181"/>
      <c r="J44" s="181"/>
      <c r="K44" s="181">
        <f>'実質公債費比率（分子）の構造'!N$50</f>
        <v>17</v>
      </c>
      <c r="L44" s="181"/>
      <c r="M44" s="181"/>
      <c r="N44" s="181">
        <f>'実質公債費比率（分子）の構造'!O$50</f>
        <v>16</v>
      </c>
      <c r="O44" s="181"/>
      <c r="P44" s="181"/>
    </row>
    <row r="45" spans="1:16" x14ac:dyDescent="0.15">
      <c r="A45" s="181" t="s">
        <v>65</v>
      </c>
      <c r="B45" s="181">
        <f>'実質公債費比率（分子）の構造'!K$49</f>
        <v>5</v>
      </c>
      <c r="C45" s="181"/>
      <c r="D45" s="181"/>
      <c r="E45" s="181">
        <f>'実質公債費比率（分子）の構造'!L$49</f>
        <v>6</v>
      </c>
      <c r="F45" s="181"/>
      <c r="G45" s="181"/>
      <c r="H45" s="181">
        <f>'実質公債費比率（分子）の構造'!M$49</f>
        <v>13</v>
      </c>
      <c r="I45" s="181"/>
      <c r="J45" s="181"/>
      <c r="K45" s="181">
        <f>'実質公債費比率（分子）の構造'!N$49</f>
        <v>6</v>
      </c>
      <c r="L45" s="181"/>
      <c r="M45" s="181"/>
      <c r="N45" s="181">
        <f>'実質公債費比率（分子）の構造'!O$49</f>
        <v>1</v>
      </c>
      <c r="O45" s="181"/>
      <c r="P45" s="181"/>
    </row>
    <row r="46" spans="1:16" x14ac:dyDescent="0.15">
      <c r="A46" s="181" t="s">
        <v>66</v>
      </c>
      <c r="B46" s="181">
        <f>'実質公債費比率（分子）の構造'!K$48</f>
        <v>241</v>
      </c>
      <c r="C46" s="181"/>
      <c r="D46" s="181"/>
      <c r="E46" s="181">
        <f>'実質公債費比率（分子）の構造'!L$48</f>
        <v>253</v>
      </c>
      <c r="F46" s="181"/>
      <c r="G46" s="181"/>
      <c r="H46" s="181">
        <f>'実質公債費比率（分子）の構造'!M$48</f>
        <v>230</v>
      </c>
      <c r="I46" s="181"/>
      <c r="J46" s="181"/>
      <c r="K46" s="181">
        <f>'実質公債費比率（分子）の構造'!N$48</f>
        <v>224</v>
      </c>
      <c r="L46" s="181"/>
      <c r="M46" s="181"/>
      <c r="N46" s="181">
        <f>'実質公債費比率（分子）の構造'!O$48</f>
        <v>219</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1250</v>
      </c>
      <c r="C49" s="181"/>
      <c r="D49" s="181"/>
      <c r="E49" s="181">
        <f>'実質公債費比率（分子）の構造'!L$45</f>
        <v>1011</v>
      </c>
      <c r="F49" s="181"/>
      <c r="G49" s="181"/>
      <c r="H49" s="181">
        <f>'実質公債費比率（分子）の構造'!M$45</f>
        <v>1067</v>
      </c>
      <c r="I49" s="181"/>
      <c r="J49" s="181"/>
      <c r="K49" s="181">
        <f>'実質公債費比率（分子）の構造'!N$45</f>
        <v>1073</v>
      </c>
      <c r="L49" s="181"/>
      <c r="M49" s="181"/>
      <c r="N49" s="181">
        <f>'実質公債費比率（分子）の構造'!O$45</f>
        <v>1051</v>
      </c>
      <c r="O49" s="181"/>
      <c r="P49" s="181"/>
    </row>
    <row r="50" spans="1:16" x14ac:dyDescent="0.15">
      <c r="A50" s="181" t="s">
        <v>70</v>
      </c>
      <c r="B50" s="181" t="e">
        <f>NA()</f>
        <v>#N/A</v>
      </c>
      <c r="C50" s="181">
        <f>IF(ISNUMBER('実質公債費比率（分子）の構造'!K$53),'実質公債費比率（分子）の構造'!K$53,NA())</f>
        <v>446</v>
      </c>
      <c r="D50" s="181" t="e">
        <f>NA()</f>
        <v>#N/A</v>
      </c>
      <c r="E50" s="181" t="e">
        <f>NA()</f>
        <v>#N/A</v>
      </c>
      <c r="F50" s="181">
        <f>IF(ISNUMBER('実質公債費比率（分子）の構造'!L$53),'実質公債費比率（分子）の構造'!L$53,NA())</f>
        <v>361</v>
      </c>
      <c r="G50" s="181" t="e">
        <f>NA()</f>
        <v>#N/A</v>
      </c>
      <c r="H50" s="181" t="e">
        <f>NA()</f>
        <v>#N/A</v>
      </c>
      <c r="I50" s="181">
        <f>IF(ISNUMBER('実質公債費比率（分子）の構造'!M$53),'実質公債費比率（分子）の構造'!M$53,NA())</f>
        <v>402</v>
      </c>
      <c r="J50" s="181" t="e">
        <f>NA()</f>
        <v>#N/A</v>
      </c>
      <c r="K50" s="181" t="e">
        <f>NA()</f>
        <v>#N/A</v>
      </c>
      <c r="L50" s="181">
        <f>IF(ISNUMBER('実質公債費比率（分子）の構造'!N$53),'実質公債費比率（分子）の構造'!N$53,NA())</f>
        <v>375</v>
      </c>
      <c r="M50" s="181" t="e">
        <f>NA()</f>
        <v>#N/A</v>
      </c>
      <c r="N50" s="181" t="e">
        <f>NA()</f>
        <v>#N/A</v>
      </c>
      <c r="O50" s="181">
        <f>IF(ISNUMBER('実質公債費比率（分子）の構造'!O$53),'実質公債費比率（分子）の構造'!O$53,NA())</f>
        <v>355</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9540</v>
      </c>
      <c r="E56" s="180"/>
      <c r="F56" s="180"/>
      <c r="G56" s="180">
        <f>'将来負担比率（分子）の構造'!J$52</f>
        <v>9422</v>
      </c>
      <c r="H56" s="180"/>
      <c r="I56" s="180"/>
      <c r="J56" s="180">
        <f>'将来負担比率（分子）の構造'!K$52</f>
        <v>9030</v>
      </c>
      <c r="K56" s="180"/>
      <c r="L56" s="180"/>
      <c r="M56" s="180">
        <f>'将来負担比率（分子）の構造'!L$52</f>
        <v>8997</v>
      </c>
      <c r="N56" s="180"/>
      <c r="O56" s="180"/>
      <c r="P56" s="180">
        <f>'将来負担比率（分子）の構造'!M$52</f>
        <v>10134</v>
      </c>
    </row>
    <row r="57" spans="1:16" x14ac:dyDescent="0.15">
      <c r="A57" s="180" t="s">
        <v>42</v>
      </c>
      <c r="B57" s="180"/>
      <c r="C57" s="180"/>
      <c r="D57" s="180">
        <f>'将来負担比率（分子）の構造'!I$51</f>
        <v>659</v>
      </c>
      <c r="E57" s="180"/>
      <c r="F57" s="180"/>
      <c r="G57" s="180">
        <f>'将来負担比率（分子）の構造'!J$51</f>
        <v>368</v>
      </c>
      <c r="H57" s="180"/>
      <c r="I57" s="180"/>
      <c r="J57" s="180">
        <f>'将来負担比率（分子）の構造'!K$51</f>
        <v>264</v>
      </c>
      <c r="K57" s="180"/>
      <c r="L57" s="180"/>
      <c r="M57" s="180">
        <f>'将来負担比率（分子）の構造'!L$51</f>
        <v>146</v>
      </c>
      <c r="N57" s="180"/>
      <c r="O57" s="180"/>
      <c r="P57" s="180">
        <f>'将来負担比率（分子）の構造'!M$51</f>
        <v>179</v>
      </c>
    </row>
    <row r="58" spans="1:16" x14ac:dyDescent="0.15">
      <c r="A58" s="180" t="s">
        <v>41</v>
      </c>
      <c r="B58" s="180"/>
      <c r="C58" s="180"/>
      <c r="D58" s="180">
        <f>'将来負担比率（分子）の構造'!I$50</f>
        <v>3610</v>
      </c>
      <c r="E58" s="180"/>
      <c r="F58" s="180"/>
      <c r="G58" s="180">
        <f>'将来負担比率（分子）の構造'!J$50</f>
        <v>3780</v>
      </c>
      <c r="H58" s="180"/>
      <c r="I58" s="180"/>
      <c r="J58" s="180">
        <f>'将来負担比率（分子）の構造'!K$50</f>
        <v>4069</v>
      </c>
      <c r="K58" s="180"/>
      <c r="L58" s="180"/>
      <c r="M58" s="180">
        <f>'将来負担比率（分子）の構造'!L$50</f>
        <v>4141</v>
      </c>
      <c r="N58" s="180"/>
      <c r="O58" s="180"/>
      <c r="P58" s="180">
        <f>'将来負担比率（分子）の構造'!M$50</f>
        <v>4313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2589</v>
      </c>
      <c r="C62" s="180"/>
      <c r="D62" s="180"/>
      <c r="E62" s="180">
        <f>'将来負担比率（分子）の構造'!J$45</f>
        <v>2450</v>
      </c>
      <c r="F62" s="180"/>
      <c r="G62" s="180"/>
      <c r="H62" s="180">
        <f>'将来負担比率（分子）の構造'!K$45</f>
        <v>2337</v>
      </c>
      <c r="I62" s="180"/>
      <c r="J62" s="180"/>
      <c r="K62" s="180">
        <f>'将来負担比率（分子）の構造'!L$45</f>
        <v>2276</v>
      </c>
      <c r="L62" s="180"/>
      <c r="M62" s="180"/>
      <c r="N62" s="180">
        <f>'将来負担比率（分子）の構造'!M$45</f>
        <v>2216</v>
      </c>
      <c r="O62" s="180"/>
      <c r="P62" s="180"/>
    </row>
    <row r="63" spans="1:16" x14ac:dyDescent="0.15">
      <c r="A63" s="180" t="s">
        <v>34</v>
      </c>
      <c r="B63" s="180">
        <f>'将来負担比率（分子）の構造'!I$44</f>
        <v>136</v>
      </c>
      <c r="C63" s="180"/>
      <c r="D63" s="180"/>
      <c r="E63" s="180">
        <f>'将来負担比率（分子）の構造'!J$44</f>
        <v>141</v>
      </c>
      <c r="F63" s="180"/>
      <c r="G63" s="180"/>
      <c r="H63" s="180">
        <f>'将来負担比率（分子）の構造'!K$44</f>
        <v>136</v>
      </c>
      <c r="I63" s="180"/>
      <c r="J63" s="180"/>
      <c r="K63" s="180">
        <f>'将来負担比率（分子）の構造'!L$44</f>
        <v>129</v>
      </c>
      <c r="L63" s="180"/>
      <c r="M63" s="180"/>
      <c r="N63" s="180">
        <f>'将来負担比率（分子）の構造'!M$44</f>
        <v>116</v>
      </c>
      <c r="O63" s="180"/>
      <c r="P63" s="180"/>
    </row>
    <row r="64" spans="1:16" x14ac:dyDescent="0.15">
      <c r="A64" s="180" t="s">
        <v>33</v>
      </c>
      <c r="B64" s="180">
        <f>'将来負担比率（分子）の構造'!I$43</f>
        <v>4155</v>
      </c>
      <c r="C64" s="180"/>
      <c r="D64" s="180"/>
      <c r="E64" s="180">
        <f>'将来負担比率（分子）の構造'!J$43</f>
        <v>4185</v>
      </c>
      <c r="F64" s="180"/>
      <c r="G64" s="180"/>
      <c r="H64" s="180">
        <f>'将来負担比率（分子）の構造'!K$43</f>
        <v>4021</v>
      </c>
      <c r="I64" s="180"/>
      <c r="J64" s="180"/>
      <c r="K64" s="180">
        <f>'将来負担比率（分子）の構造'!L$43</f>
        <v>3847</v>
      </c>
      <c r="L64" s="180"/>
      <c r="M64" s="180"/>
      <c r="N64" s="180">
        <f>'将来負担比率（分子）の構造'!M$43</f>
        <v>3631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9458</v>
      </c>
      <c r="C66" s="180"/>
      <c r="D66" s="180"/>
      <c r="E66" s="180">
        <f>'将来負担比率（分子）の構造'!J$41</f>
        <v>9286</v>
      </c>
      <c r="F66" s="180"/>
      <c r="G66" s="180"/>
      <c r="H66" s="180">
        <f>'将来負担比率（分子）の構造'!K$41</f>
        <v>9994</v>
      </c>
      <c r="I66" s="180"/>
      <c r="J66" s="180"/>
      <c r="K66" s="180">
        <f>'将来負担比率（分子）の構造'!L$41</f>
        <v>10409</v>
      </c>
      <c r="L66" s="180"/>
      <c r="M66" s="180"/>
      <c r="N66" s="180">
        <f>'将来負担比率（分子）の構造'!M$41</f>
        <v>10131</v>
      </c>
      <c r="O66" s="180"/>
      <c r="P66" s="180"/>
    </row>
    <row r="67" spans="1:16" x14ac:dyDescent="0.15">
      <c r="A67" s="180" t="s">
        <v>74</v>
      </c>
      <c r="B67" s="180" t="e">
        <f>NA()</f>
        <v>#N/A</v>
      </c>
      <c r="C67" s="180">
        <f>IF(ISNUMBER('将来負担比率（分子）の構造'!I$53), IF('将来負担比率（分子）の構造'!I$53 &lt; 0, 0, '将来負担比率（分子）の構造'!I$53), NA())</f>
        <v>2529</v>
      </c>
      <c r="D67" s="180" t="e">
        <f>NA()</f>
        <v>#N/A</v>
      </c>
      <c r="E67" s="180" t="e">
        <f>NA()</f>
        <v>#N/A</v>
      </c>
      <c r="F67" s="180">
        <f>IF(ISNUMBER('将来負担比率（分子）の構造'!J$53), IF('将来負担比率（分子）の構造'!J$53 &lt; 0, 0, '将来負担比率（分子）の構造'!J$53), NA())</f>
        <v>2493</v>
      </c>
      <c r="G67" s="180" t="e">
        <f>NA()</f>
        <v>#N/A</v>
      </c>
      <c r="H67" s="180" t="e">
        <f>NA()</f>
        <v>#N/A</v>
      </c>
      <c r="I67" s="180">
        <f>IF(ISNUMBER('将来負担比率（分子）の構造'!K$53), IF('将来負担比率（分子）の構造'!K$53 &lt; 0, 0, '将来負担比率（分子）の構造'!K$53), NA())</f>
        <v>3125</v>
      </c>
      <c r="J67" s="180" t="e">
        <f>NA()</f>
        <v>#N/A</v>
      </c>
      <c r="K67" s="180" t="e">
        <f>NA()</f>
        <v>#N/A</v>
      </c>
      <c r="L67" s="180">
        <f>IF(ISNUMBER('将来負担比率（分子）の構造'!L$53), IF('将来負担比率（分子）の構造'!L$53 &lt; 0, 0, '将来負担比率（分子）の構造'!L$53), NA())</f>
        <v>3377</v>
      </c>
      <c r="M67" s="180" t="e">
        <f>NA()</f>
        <v>#N/A</v>
      </c>
      <c r="N67" s="180" t="e">
        <f>NA()</f>
        <v>#N/A</v>
      </c>
      <c r="O67" s="180">
        <f>IF(ISNUMBER('将来負担比率（分子）の構造'!M$53), IF('将来負担比率（分子）の構造'!M$53 &lt; 0, 0, '将来負担比率（分子）の構造'!M$53), NA())</f>
        <v>1468</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1634</v>
      </c>
      <c r="C72" s="184">
        <f>基金残高に係る経年分析!G55</f>
        <v>1737</v>
      </c>
      <c r="D72" s="184">
        <f>基金残高に係る経年分析!H55</f>
        <v>1739</v>
      </c>
    </row>
    <row r="73" spans="1:16" x14ac:dyDescent="0.15">
      <c r="A73" s="183" t="s">
        <v>77</v>
      </c>
      <c r="B73" s="184">
        <f>基金残高に係る経年分析!F56</f>
        <v>1084</v>
      </c>
      <c r="C73" s="184">
        <f>基金残高に係る経年分析!G56</f>
        <v>1085</v>
      </c>
      <c r="D73" s="184">
        <f>基金残高に係る経年分析!H56</f>
        <v>1086</v>
      </c>
    </row>
    <row r="74" spans="1:16" x14ac:dyDescent="0.15">
      <c r="A74" s="183" t="s">
        <v>78</v>
      </c>
      <c r="B74" s="184">
        <f>基金残高に係る経年分析!F57</f>
        <v>3286</v>
      </c>
      <c r="C74" s="184">
        <f>基金残高に係る経年分析!G57</f>
        <v>3267</v>
      </c>
      <c r="D74" s="184">
        <f>基金残高に係る経年分析!H57</f>
        <v>3545</v>
      </c>
    </row>
  </sheetData>
  <sheetProtection algorithmName="SHA-512" hashValue="LB2vTA4DEZ045i1bjvzhnDK3uuN3Qa+9nC3Ic0WQtUiZkM5gH9ujPUTZtpZsJLXbbpnZFGa3h+tWCKfA18B3CQ==" saltValue="StYBB/0KCpKm+/p40tyh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1570354</v>
      </c>
      <c r="S5" s="727"/>
      <c r="T5" s="727"/>
      <c r="U5" s="727"/>
      <c r="V5" s="727"/>
      <c r="W5" s="727"/>
      <c r="X5" s="727"/>
      <c r="Y5" s="773"/>
      <c r="Z5" s="791">
        <v>14</v>
      </c>
      <c r="AA5" s="791"/>
      <c r="AB5" s="791"/>
      <c r="AC5" s="791"/>
      <c r="AD5" s="792">
        <v>1570354</v>
      </c>
      <c r="AE5" s="792"/>
      <c r="AF5" s="792"/>
      <c r="AG5" s="792"/>
      <c r="AH5" s="792"/>
      <c r="AI5" s="792"/>
      <c r="AJ5" s="792"/>
      <c r="AK5" s="792"/>
      <c r="AL5" s="774">
        <v>28.1</v>
      </c>
      <c r="AM5" s="743"/>
      <c r="AN5" s="743"/>
      <c r="AO5" s="775"/>
      <c r="AP5" s="760" t="s">
        <v>224</v>
      </c>
      <c r="AQ5" s="761"/>
      <c r="AR5" s="761"/>
      <c r="AS5" s="761"/>
      <c r="AT5" s="761"/>
      <c r="AU5" s="761"/>
      <c r="AV5" s="761"/>
      <c r="AW5" s="761"/>
      <c r="AX5" s="761"/>
      <c r="AY5" s="761"/>
      <c r="AZ5" s="761"/>
      <c r="BA5" s="761"/>
      <c r="BB5" s="761"/>
      <c r="BC5" s="761"/>
      <c r="BD5" s="761"/>
      <c r="BE5" s="761"/>
      <c r="BF5" s="762"/>
      <c r="BG5" s="661">
        <v>1570354</v>
      </c>
      <c r="BH5" s="664"/>
      <c r="BI5" s="664"/>
      <c r="BJ5" s="664"/>
      <c r="BK5" s="664"/>
      <c r="BL5" s="664"/>
      <c r="BM5" s="664"/>
      <c r="BN5" s="665"/>
      <c r="BO5" s="723">
        <v>100</v>
      </c>
      <c r="BP5" s="723"/>
      <c r="BQ5" s="723"/>
      <c r="BR5" s="723"/>
      <c r="BS5" s="724" t="s">
        <v>126</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123577</v>
      </c>
      <c r="S6" s="664"/>
      <c r="T6" s="664"/>
      <c r="U6" s="664"/>
      <c r="V6" s="664"/>
      <c r="W6" s="664"/>
      <c r="X6" s="664"/>
      <c r="Y6" s="665"/>
      <c r="Z6" s="723">
        <v>1.1000000000000001</v>
      </c>
      <c r="AA6" s="723"/>
      <c r="AB6" s="723"/>
      <c r="AC6" s="723"/>
      <c r="AD6" s="724">
        <v>123577</v>
      </c>
      <c r="AE6" s="724"/>
      <c r="AF6" s="724"/>
      <c r="AG6" s="724"/>
      <c r="AH6" s="724"/>
      <c r="AI6" s="724"/>
      <c r="AJ6" s="724"/>
      <c r="AK6" s="724"/>
      <c r="AL6" s="666">
        <v>2.2000000000000002</v>
      </c>
      <c r="AM6" s="667"/>
      <c r="AN6" s="667"/>
      <c r="AO6" s="725"/>
      <c r="AP6" s="658" t="s">
        <v>229</v>
      </c>
      <c r="AQ6" s="659"/>
      <c r="AR6" s="659"/>
      <c r="AS6" s="659"/>
      <c r="AT6" s="659"/>
      <c r="AU6" s="659"/>
      <c r="AV6" s="659"/>
      <c r="AW6" s="659"/>
      <c r="AX6" s="659"/>
      <c r="AY6" s="659"/>
      <c r="AZ6" s="659"/>
      <c r="BA6" s="659"/>
      <c r="BB6" s="659"/>
      <c r="BC6" s="659"/>
      <c r="BD6" s="659"/>
      <c r="BE6" s="659"/>
      <c r="BF6" s="660"/>
      <c r="BG6" s="661">
        <v>1570354</v>
      </c>
      <c r="BH6" s="664"/>
      <c r="BI6" s="664"/>
      <c r="BJ6" s="664"/>
      <c r="BK6" s="664"/>
      <c r="BL6" s="664"/>
      <c r="BM6" s="664"/>
      <c r="BN6" s="665"/>
      <c r="BO6" s="723">
        <v>100</v>
      </c>
      <c r="BP6" s="723"/>
      <c r="BQ6" s="723"/>
      <c r="BR6" s="723"/>
      <c r="BS6" s="724" t="s">
        <v>126</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103947</v>
      </c>
      <c r="CS6" s="664"/>
      <c r="CT6" s="664"/>
      <c r="CU6" s="664"/>
      <c r="CV6" s="664"/>
      <c r="CW6" s="664"/>
      <c r="CX6" s="664"/>
      <c r="CY6" s="665"/>
      <c r="CZ6" s="774">
        <v>1</v>
      </c>
      <c r="DA6" s="743"/>
      <c r="DB6" s="743"/>
      <c r="DC6" s="777"/>
      <c r="DD6" s="669">
        <v>4738</v>
      </c>
      <c r="DE6" s="664"/>
      <c r="DF6" s="664"/>
      <c r="DG6" s="664"/>
      <c r="DH6" s="664"/>
      <c r="DI6" s="664"/>
      <c r="DJ6" s="664"/>
      <c r="DK6" s="664"/>
      <c r="DL6" s="664"/>
      <c r="DM6" s="664"/>
      <c r="DN6" s="664"/>
      <c r="DO6" s="664"/>
      <c r="DP6" s="665"/>
      <c r="DQ6" s="669">
        <v>103816</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2682</v>
      </c>
      <c r="S7" s="664"/>
      <c r="T7" s="664"/>
      <c r="U7" s="664"/>
      <c r="V7" s="664"/>
      <c r="W7" s="664"/>
      <c r="X7" s="664"/>
      <c r="Y7" s="665"/>
      <c r="Z7" s="723">
        <v>0</v>
      </c>
      <c r="AA7" s="723"/>
      <c r="AB7" s="723"/>
      <c r="AC7" s="723"/>
      <c r="AD7" s="724">
        <v>2682</v>
      </c>
      <c r="AE7" s="724"/>
      <c r="AF7" s="724"/>
      <c r="AG7" s="724"/>
      <c r="AH7" s="724"/>
      <c r="AI7" s="724"/>
      <c r="AJ7" s="724"/>
      <c r="AK7" s="724"/>
      <c r="AL7" s="666">
        <v>0</v>
      </c>
      <c r="AM7" s="667"/>
      <c r="AN7" s="667"/>
      <c r="AO7" s="725"/>
      <c r="AP7" s="658" t="s">
        <v>232</v>
      </c>
      <c r="AQ7" s="659"/>
      <c r="AR7" s="659"/>
      <c r="AS7" s="659"/>
      <c r="AT7" s="659"/>
      <c r="AU7" s="659"/>
      <c r="AV7" s="659"/>
      <c r="AW7" s="659"/>
      <c r="AX7" s="659"/>
      <c r="AY7" s="659"/>
      <c r="AZ7" s="659"/>
      <c r="BA7" s="659"/>
      <c r="BB7" s="659"/>
      <c r="BC7" s="659"/>
      <c r="BD7" s="659"/>
      <c r="BE7" s="659"/>
      <c r="BF7" s="660"/>
      <c r="BG7" s="661">
        <v>729845</v>
      </c>
      <c r="BH7" s="664"/>
      <c r="BI7" s="664"/>
      <c r="BJ7" s="664"/>
      <c r="BK7" s="664"/>
      <c r="BL7" s="664"/>
      <c r="BM7" s="664"/>
      <c r="BN7" s="665"/>
      <c r="BO7" s="723">
        <v>46.5</v>
      </c>
      <c r="BP7" s="723"/>
      <c r="BQ7" s="723"/>
      <c r="BR7" s="723"/>
      <c r="BS7" s="724" t="s">
        <v>233</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1236951</v>
      </c>
      <c r="CS7" s="664"/>
      <c r="CT7" s="664"/>
      <c r="CU7" s="664"/>
      <c r="CV7" s="664"/>
      <c r="CW7" s="664"/>
      <c r="CX7" s="664"/>
      <c r="CY7" s="665"/>
      <c r="CZ7" s="723">
        <v>12.3</v>
      </c>
      <c r="DA7" s="723"/>
      <c r="DB7" s="723"/>
      <c r="DC7" s="723"/>
      <c r="DD7" s="669">
        <v>74663</v>
      </c>
      <c r="DE7" s="664"/>
      <c r="DF7" s="664"/>
      <c r="DG7" s="664"/>
      <c r="DH7" s="664"/>
      <c r="DI7" s="664"/>
      <c r="DJ7" s="664"/>
      <c r="DK7" s="664"/>
      <c r="DL7" s="664"/>
      <c r="DM7" s="664"/>
      <c r="DN7" s="664"/>
      <c r="DO7" s="664"/>
      <c r="DP7" s="665"/>
      <c r="DQ7" s="669">
        <v>1100689</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5944</v>
      </c>
      <c r="S8" s="664"/>
      <c r="T8" s="664"/>
      <c r="U8" s="664"/>
      <c r="V8" s="664"/>
      <c r="W8" s="664"/>
      <c r="X8" s="664"/>
      <c r="Y8" s="665"/>
      <c r="Z8" s="723">
        <v>0.1</v>
      </c>
      <c r="AA8" s="723"/>
      <c r="AB8" s="723"/>
      <c r="AC8" s="723"/>
      <c r="AD8" s="724">
        <v>5944</v>
      </c>
      <c r="AE8" s="724"/>
      <c r="AF8" s="724"/>
      <c r="AG8" s="724"/>
      <c r="AH8" s="724"/>
      <c r="AI8" s="724"/>
      <c r="AJ8" s="724"/>
      <c r="AK8" s="724"/>
      <c r="AL8" s="666">
        <v>0.1</v>
      </c>
      <c r="AM8" s="667"/>
      <c r="AN8" s="667"/>
      <c r="AO8" s="725"/>
      <c r="AP8" s="658" t="s">
        <v>236</v>
      </c>
      <c r="AQ8" s="659"/>
      <c r="AR8" s="659"/>
      <c r="AS8" s="659"/>
      <c r="AT8" s="659"/>
      <c r="AU8" s="659"/>
      <c r="AV8" s="659"/>
      <c r="AW8" s="659"/>
      <c r="AX8" s="659"/>
      <c r="AY8" s="659"/>
      <c r="AZ8" s="659"/>
      <c r="BA8" s="659"/>
      <c r="BB8" s="659"/>
      <c r="BC8" s="659"/>
      <c r="BD8" s="659"/>
      <c r="BE8" s="659"/>
      <c r="BF8" s="660"/>
      <c r="BG8" s="661">
        <v>30113</v>
      </c>
      <c r="BH8" s="664"/>
      <c r="BI8" s="664"/>
      <c r="BJ8" s="664"/>
      <c r="BK8" s="664"/>
      <c r="BL8" s="664"/>
      <c r="BM8" s="664"/>
      <c r="BN8" s="665"/>
      <c r="BO8" s="723">
        <v>1.9</v>
      </c>
      <c r="BP8" s="723"/>
      <c r="BQ8" s="723"/>
      <c r="BR8" s="723"/>
      <c r="BS8" s="669" t="s">
        <v>233</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3078566</v>
      </c>
      <c r="CS8" s="664"/>
      <c r="CT8" s="664"/>
      <c r="CU8" s="664"/>
      <c r="CV8" s="664"/>
      <c r="CW8" s="664"/>
      <c r="CX8" s="664"/>
      <c r="CY8" s="665"/>
      <c r="CZ8" s="723">
        <v>30.7</v>
      </c>
      <c r="DA8" s="723"/>
      <c r="DB8" s="723"/>
      <c r="DC8" s="723"/>
      <c r="DD8" s="669">
        <v>1017</v>
      </c>
      <c r="DE8" s="664"/>
      <c r="DF8" s="664"/>
      <c r="DG8" s="664"/>
      <c r="DH8" s="664"/>
      <c r="DI8" s="664"/>
      <c r="DJ8" s="664"/>
      <c r="DK8" s="664"/>
      <c r="DL8" s="664"/>
      <c r="DM8" s="664"/>
      <c r="DN8" s="664"/>
      <c r="DO8" s="664"/>
      <c r="DP8" s="665"/>
      <c r="DQ8" s="669">
        <v>1702716</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5431</v>
      </c>
      <c r="S9" s="664"/>
      <c r="T9" s="664"/>
      <c r="U9" s="664"/>
      <c r="V9" s="664"/>
      <c r="W9" s="664"/>
      <c r="X9" s="664"/>
      <c r="Y9" s="665"/>
      <c r="Z9" s="723">
        <v>0</v>
      </c>
      <c r="AA9" s="723"/>
      <c r="AB9" s="723"/>
      <c r="AC9" s="723"/>
      <c r="AD9" s="724">
        <v>5431</v>
      </c>
      <c r="AE9" s="724"/>
      <c r="AF9" s="724"/>
      <c r="AG9" s="724"/>
      <c r="AH9" s="724"/>
      <c r="AI9" s="724"/>
      <c r="AJ9" s="724"/>
      <c r="AK9" s="724"/>
      <c r="AL9" s="666">
        <v>0.1</v>
      </c>
      <c r="AM9" s="667"/>
      <c r="AN9" s="667"/>
      <c r="AO9" s="725"/>
      <c r="AP9" s="658" t="s">
        <v>239</v>
      </c>
      <c r="AQ9" s="659"/>
      <c r="AR9" s="659"/>
      <c r="AS9" s="659"/>
      <c r="AT9" s="659"/>
      <c r="AU9" s="659"/>
      <c r="AV9" s="659"/>
      <c r="AW9" s="659"/>
      <c r="AX9" s="659"/>
      <c r="AY9" s="659"/>
      <c r="AZ9" s="659"/>
      <c r="BA9" s="659"/>
      <c r="BB9" s="659"/>
      <c r="BC9" s="659"/>
      <c r="BD9" s="659"/>
      <c r="BE9" s="659"/>
      <c r="BF9" s="660"/>
      <c r="BG9" s="661">
        <v>648422</v>
      </c>
      <c r="BH9" s="664"/>
      <c r="BI9" s="664"/>
      <c r="BJ9" s="664"/>
      <c r="BK9" s="664"/>
      <c r="BL9" s="664"/>
      <c r="BM9" s="664"/>
      <c r="BN9" s="665"/>
      <c r="BO9" s="723">
        <v>41.3</v>
      </c>
      <c r="BP9" s="723"/>
      <c r="BQ9" s="723"/>
      <c r="BR9" s="723"/>
      <c r="BS9" s="669" t="s">
        <v>233</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919807</v>
      </c>
      <c r="CS9" s="664"/>
      <c r="CT9" s="664"/>
      <c r="CU9" s="664"/>
      <c r="CV9" s="664"/>
      <c r="CW9" s="664"/>
      <c r="CX9" s="664"/>
      <c r="CY9" s="665"/>
      <c r="CZ9" s="723">
        <v>9.1999999999999993</v>
      </c>
      <c r="DA9" s="723"/>
      <c r="DB9" s="723"/>
      <c r="DC9" s="723"/>
      <c r="DD9" s="669">
        <v>90828</v>
      </c>
      <c r="DE9" s="664"/>
      <c r="DF9" s="664"/>
      <c r="DG9" s="664"/>
      <c r="DH9" s="664"/>
      <c r="DI9" s="664"/>
      <c r="DJ9" s="664"/>
      <c r="DK9" s="664"/>
      <c r="DL9" s="664"/>
      <c r="DM9" s="664"/>
      <c r="DN9" s="664"/>
      <c r="DO9" s="664"/>
      <c r="DP9" s="665"/>
      <c r="DQ9" s="669">
        <v>718079</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126</v>
      </c>
      <c r="S10" s="664"/>
      <c r="T10" s="664"/>
      <c r="U10" s="664"/>
      <c r="V10" s="664"/>
      <c r="W10" s="664"/>
      <c r="X10" s="664"/>
      <c r="Y10" s="665"/>
      <c r="Z10" s="723" t="s">
        <v>233</v>
      </c>
      <c r="AA10" s="723"/>
      <c r="AB10" s="723"/>
      <c r="AC10" s="723"/>
      <c r="AD10" s="724" t="s">
        <v>233</v>
      </c>
      <c r="AE10" s="724"/>
      <c r="AF10" s="724"/>
      <c r="AG10" s="724"/>
      <c r="AH10" s="724"/>
      <c r="AI10" s="724"/>
      <c r="AJ10" s="724"/>
      <c r="AK10" s="724"/>
      <c r="AL10" s="666" t="s">
        <v>233</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28032</v>
      </c>
      <c r="BH10" s="664"/>
      <c r="BI10" s="664"/>
      <c r="BJ10" s="664"/>
      <c r="BK10" s="664"/>
      <c r="BL10" s="664"/>
      <c r="BM10" s="664"/>
      <c r="BN10" s="665"/>
      <c r="BO10" s="723">
        <v>1.8</v>
      </c>
      <c r="BP10" s="723"/>
      <c r="BQ10" s="723"/>
      <c r="BR10" s="723"/>
      <c r="BS10" s="669" t="s">
        <v>126</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326</v>
      </c>
      <c r="CS10" s="664"/>
      <c r="CT10" s="664"/>
      <c r="CU10" s="664"/>
      <c r="CV10" s="664"/>
      <c r="CW10" s="664"/>
      <c r="CX10" s="664"/>
      <c r="CY10" s="665"/>
      <c r="CZ10" s="723">
        <v>0</v>
      </c>
      <c r="DA10" s="723"/>
      <c r="DB10" s="723"/>
      <c r="DC10" s="723"/>
      <c r="DD10" s="669" t="s">
        <v>233</v>
      </c>
      <c r="DE10" s="664"/>
      <c r="DF10" s="664"/>
      <c r="DG10" s="664"/>
      <c r="DH10" s="664"/>
      <c r="DI10" s="664"/>
      <c r="DJ10" s="664"/>
      <c r="DK10" s="664"/>
      <c r="DL10" s="664"/>
      <c r="DM10" s="664"/>
      <c r="DN10" s="664"/>
      <c r="DO10" s="664"/>
      <c r="DP10" s="665"/>
      <c r="DQ10" s="669">
        <v>71</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126</v>
      </c>
      <c r="S11" s="664"/>
      <c r="T11" s="664"/>
      <c r="U11" s="664"/>
      <c r="V11" s="664"/>
      <c r="W11" s="664"/>
      <c r="X11" s="664"/>
      <c r="Y11" s="665"/>
      <c r="Z11" s="723" t="s">
        <v>233</v>
      </c>
      <c r="AA11" s="723"/>
      <c r="AB11" s="723"/>
      <c r="AC11" s="723"/>
      <c r="AD11" s="724" t="s">
        <v>126</v>
      </c>
      <c r="AE11" s="724"/>
      <c r="AF11" s="724"/>
      <c r="AG11" s="724"/>
      <c r="AH11" s="724"/>
      <c r="AI11" s="724"/>
      <c r="AJ11" s="724"/>
      <c r="AK11" s="724"/>
      <c r="AL11" s="666" t="s">
        <v>233</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23278</v>
      </c>
      <c r="BH11" s="664"/>
      <c r="BI11" s="664"/>
      <c r="BJ11" s="664"/>
      <c r="BK11" s="664"/>
      <c r="BL11" s="664"/>
      <c r="BM11" s="664"/>
      <c r="BN11" s="665"/>
      <c r="BO11" s="723">
        <v>1.5</v>
      </c>
      <c r="BP11" s="723"/>
      <c r="BQ11" s="723"/>
      <c r="BR11" s="723"/>
      <c r="BS11" s="669" t="s">
        <v>233</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534640</v>
      </c>
      <c r="CS11" s="664"/>
      <c r="CT11" s="664"/>
      <c r="CU11" s="664"/>
      <c r="CV11" s="664"/>
      <c r="CW11" s="664"/>
      <c r="CX11" s="664"/>
      <c r="CY11" s="665"/>
      <c r="CZ11" s="723">
        <v>5.3</v>
      </c>
      <c r="DA11" s="723"/>
      <c r="DB11" s="723"/>
      <c r="DC11" s="723"/>
      <c r="DD11" s="669">
        <v>171191</v>
      </c>
      <c r="DE11" s="664"/>
      <c r="DF11" s="664"/>
      <c r="DG11" s="664"/>
      <c r="DH11" s="664"/>
      <c r="DI11" s="664"/>
      <c r="DJ11" s="664"/>
      <c r="DK11" s="664"/>
      <c r="DL11" s="664"/>
      <c r="DM11" s="664"/>
      <c r="DN11" s="664"/>
      <c r="DO11" s="664"/>
      <c r="DP11" s="665"/>
      <c r="DQ11" s="669">
        <v>299605</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312288</v>
      </c>
      <c r="S12" s="664"/>
      <c r="T12" s="664"/>
      <c r="U12" s="664"/>
      <c r="V12" s="664"/>
      <c r="W12" s="664"/>
      <c r="X12" s="664"/>
      <c r="Y12" s="665"/>
      <c r="Z12" s="723">
        <v>2.8</v>
      </c>
      <c r="AA12" s="723"/>
      <c r="AB12" s="723"/>
      <c r="AC12" s="723"/>
      <c r="AD12" s="724">
        <v>312288</v>
      </c>
      <c r="AE12" s="724"/>
      <c r="AF12" s="724"/>
      <c r="AG12" s="724"/>
      <c r="AH12" s="724"/>
      <c r="AI12" s="724"/>
      <c r="AJ12" s="724"/>
      <c r="AK12" s="724"/>
      <c r="AL12" s="666">
        <v>5.6</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658883</v>
      </c>
      <c r="BH12" s="664"/>
      <c r="BI12" s="664"/>
      <c r="BJ12" s="664"/>
      <c r="BK12" s="664"/>
      <c r="BL12" s="664"/>
      <c r="BM12" s="664"/>
      <c r="BN12" s="665"/>
      <c r="BO12" s="723">
        <v>42</v>
      </c>
      <c r="BP12" s="723"/>
      <c r="BQ12" s="723"/>
      <c r="BR12" s="723"/>
      <c r="BS12" s="669" t="s">
        <v>233</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108201</v>
      </c>
      <c r="CS12" s="664"/>
      <c r="CT12" s="664"/>
      <c r="CU12" s="664"/>
      <c r="CV12" s="664"/>
      <c r="CW12" s="664"/>
      <c r="CX12" s="664"/>
      <c r="CY12" s="665"/>
      <c r="CZ12" s="723">
        <v>1.1000000000000001</v>
      </c>
      <c r="DA12" s="723"/>
      <c r="DB12" s="723"/>
      <c r="DC12" s="723"/>
      <c r="DD12" s="669">
        <v>2641</v>
      </c>
      <c r="DE12" s="664"/>
      <c r="DF12" s="664"/>
      <c r="DG12" s="664"/>
      <c r="DH12" s="664"/>
      <c r="DI12" s="664"/>
      <c r="DJ12" s="664"/>
      <c r="DK12" s="664"/>
      <c r="DL12" s="664"/>
      <c r="DM12" s="664"/>
      <c r="DN12" s="664"/>
      <c r="DO12" s="664"/>
      <c r="DP12" s="665"/>
      <c r="DQ12" s="669">
        <v>104994</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v>10556</v>
      </c>
      <c r="S13" s="664"/>
      <c r="T13" s="664"/>
      <c r="U13" s="664"/>
      <c r="V13" s="664"/>
      <c r="W13" s="664"/>
      <c r="X13" s="664"/>
      <c r="Y13" s="665"/>
      <c r="Z13" s="723">
        <v>0.1</v>
      </c>
      <c r="AA13" s="723"/>
      <c r="AB13" s="723"/>
      <c r="AC13" s="723"/>
      <c r="AD13" s="724">
        <v>10556</v>
      </c>
      <c r="AE13" s="724"/>
      <c r="AF13" s="724"/>
      <c r="AG13" s="724"/>
      <c r="AH13" s="724"/>
      <c r="AI13" s="724"/>
      <c r="AJ13" s="724"/>
      <c r="AK13" s="724"/>
      <c r="AL13" s="666">
        <v>0.2</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649816</v>
      </c>
      <c r="BH13" s="664"/>
      <c r="BI13" s="664"/>
      <c r="BJ13" s="664"/>
      <c r="BK13" s="664"/>
      <c r="BL13" s="664"/>
      <c r="BM13" s="664"/>
      <c r="BN13" s="665"/>
      <c r="BO13" s="723">
        <v>41.4</v>
      </c>
      <c r="BP13" s="723"/>
      <c r="BQ13" s="723"/>
      <c r="BR13" s="723"/>
      <c r="BS13" s="669" t="s">
        <v>126</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1398961</v>
      </c>
      <c r="CS13" s="664"/>
      <c r="CT13" s="664"/>
      <c r="CU13" s="664"/>
      <c r="CV13" s="664"/>
      <c r="CW13" s="664"/>
      <c r="CX13" s="664"/>
      <c r="CY13" s="665"/>
      <c r="CZ13" s="723">
        <v>13.9</v>
      </c>
      <c r="DA13" s="723"/>
      <c r="DB13" s="723"/>
      <c r="DC13" s="723"/>
      <c r="DD13" s="669">
        <v>665341</v>
      </c>
      <c r="DE13" s="664"/>
      <c r="DF13" s="664"/>
      <c r="DG13" s="664"/>
      <c r="DH13" s="664"/>
      <c r="DI13" s="664"/>
      <c r="DJ13" s="664"/>
      <c r="DK13" s="664"/>
      <c r="DL13" s="664"/>
      <c r="DM13" s="664"/>
      <c r="DN13" s="664"/>
      <c r="DO13" s="664"/>
      <c r="DP13" s="665"/>
      <c r="DQ13" s="669">
        <v>970743</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126</v>
      </c>
      <c r="S14" s="664"/>
      <c r="T14" s="664"/>
      <c r="U14" s="664"/>
      <c r="V14" s="664"/>
      <c r="W14" s="664"/>
      <c r="X14" s="664"/>
      <c r="Y14" s="665"/>
      <c r="Z14" s="723" t="s">
        <v>126</v>
      </c>
      <c r="AA14" s="723"/>
      <c r="AB14" s="723"/>
      <c r="AC14" s="723"/>
      <c r="AD14" s="724" t="s">
        <v>233</v>
      </c>
      <c r="AE14" s="724"/>
      <c r="AF14" s="724"/>
      <c r="AG14" s="724"/>
      <c r="AH14" s="724"/>
      <c r="AI14" s="724"/>
      <c r="AJ14" s="724"/>
      <c r="AK14" s="724"/>
      <c r="AL14" s="666" t="s">
        <v>233</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62258</v>
      </c>
      <c r="BH14" s="664"/>
      <c r="BI14" s="664"/>
      <c r="BJ14" s="664"/>
      <c r="BK14" s="664"/>
      <c r="BL14" s="664"/>
      <c r="BM14" s="664"/>
      <c r="BN14" s="665"/>
      <c r="BO14" s="723">
        <v>4</v>
      </c>
      <c r="BP14" s="723"/>
      <c r="BQ14" s="723"/>
      <c r="BR14" s="723"/>
      <c r="BS14" s="669" t="s">
        <v>233</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368914</v>
      </c>
      <c r="CS14" s="664"/>
      <c r="CT14" s="664"/>
      <c r="CU14" s="664"/>
      <c r="CV14" s="664"/>
      <c r="CW14" s="664"/>
      <c r="CX14" s="664"/>
      <c r="CY14" s="665"/>
      <c r="CZ14" s="723">
        <v>3.7</v>
      </c>
      <c r="DA14" s="723"/>
      <c r="DB14" s="723"/>
      <c r="DC14" s="723"/>
      <c r="DD14" s="669">
        <v>53533</v>
      </c>
      <c r="DE14" s="664"/>
      <c r="DF14" s="664"/>
      <c r="DG14" s="664"/>
      <c r="DH14" s="664"/>
      <c r="DI14" s="664"/>
      <c r="DJ14" s="664"/>
      <c r="DK14" s="664"/>
      <c r="DL14" s="664"/>
      <c r="DM14" s="664"/>
      <c r="DN14" s="664"/>
      <c r="DO14" s="664"/>
      <c r="DP14" s="665"/>
      <c r="DQ14" s="669">
        <v>343491</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47018</v>
      </c>
      <c r="S15" s="664"/>
      <c r="T15" s="664"/>
      <c r="U15" s="664"/>
      <c r="V15" s="664"/>
      <c r="W15" s="664"/>
      <c r="X15" s="664"/>
      <c r="Y15" s="665"/>
      <c r="Z15" s="723">
        <v>0.4</v>
      </c>
      <c r="AA15" s="723"/>
      <c r="AB15" s="723"/>
      <c r="AC15" s="723"/>
      <c r="AD15" s="724">
        <v>47018</v>
      </c>
      <c r="AE15" s="724"/>
      <c r="AF15" s="724"/>
      <c r="AG15" s="724"/>
      <c r="AH15" s="724"/>
      <c r="AI15" s="724"/>
      <c r="AJ15" s="724"/>
      <c r="AK15" s="724"/>
      <c r="AL15" s="666">
        <v>0.8</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119368</v>
      </c>
      <c r="BH15" s="664"/>
      <c r="BI15" s="664"/>
      <c r="BJ15" s="664"/>
      <c r="BK15" s="664"/>
      <c r="BL15" s="664"/>
      <c r="BM15" s="664"/>
      <c r="BN15" s="665"/>
      <c r="BO15" s="723">
        <v>7.6</v>
      </c>
      <c r="BP15" s="723"/>
      <c r="BQ15" s="723"/>
      <c r="BR15" s="723"/>
      <c r="BS15" s="669" t="s">
        <v>233</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1132051</v>
      </c>
      <c r="CS15" s="664"/>
      <c r="CT15" s="664"/>
      <c r="CU15" s="664"/>
      <c r="CV15" s="664"/>
      <c r="CW15" s="664"/>
      <c r="CX15" s="664"/>
      <c r="CY15" s="665"/>
      <c r="CZ15" s="723">
        <v>11.3</v>
      </c>
      <c r="DA15" s="723"/>
      <c r="DB15" s="723"/>
      <c r="DC15" s="723"/>
      <c r="DD15" s="669">
        <v>207102</v>
      </c>
      <c r="DE15" s="664"/>
      <c r="DF15" s="664"/>
      <c r="DG15" s="664"/>
      <c r="DH15" s="664"/>
      <c r="DI15" s="664"/>
      <c r="DJ15" s="664"/>
      <c r="DK15" s="664"/>
      <c r="DL15" s="664"/>
      <c r="DM15" s="664"/>
      <c r="DN15" s="664"/>
      <c r="DO15" s="664"/>
      <c r="DP15" s="665"/>
      <c r="DQ15" s="669">
        <v>924335</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126</v>
      </c>
      <c r="S16" s="664"/>
      <c r="T16" s="664"/>
      <c r="U16" s="664"/>
      <c r="V16" s="664"/>
      <c r="W16" s="664"/>
      <c r="X16" s="664"/>
      <c r="Y16" s="665"/>
      <c r="Z16" s="723" t="s">
        <v>126</v>
      </c>
      <c r="AA16" s="723"/>
      <c r="AB16" s="723"/>
      <c r="AC16" s="723"/>
      <c r="AD16" s="724" t="s">
        <v>233</v>
      </c>
      <c r="AE16" s="724"/>
      <c r="AF16" s="724"/>
      <c r="AG16" s="724"/>
      <c r="AH16" s="724"/>
      <c r="AI16" s="724"/>
      <c r="AJ16" s="724"/>
      <c r="AK16" s="724"/>
      <c r="AL16" s="666" t="s">
        <v>233</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233</v>
      </c>
      <c r="BH16" s="664"/>
      <c r="BI16" s="664"/>
      <c r="BJ16" s="664"/>
      <c r="BK16" s="664"/>
      <c r="BL16" s="664"/>
      <c r="BM16" s="664"/>
      <c r="BN16" s="665"/>
      <c r="BO16" s="723" t="s">
        <v>126</v>
      </c>
      <c r="BP16" s="723"/>
      <c r="BQ16" s="723"/>
      <c r="BR16" s="723"/>
      <c r="BS16" s="669" t="s">
        <v>233</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v>104556</v>
      </c>
      <c r="CS16" s="664"/>
      <c r="CT16" s="664"/>
      <c r="CU16" s="664"/>
      <c r="CV16" s="664"/>
      <c r="CW16" s="664"/>
      <c r="CX16" s="664"/>
      <c r="CY16" s="665"/>
      <c r="CZ16" s="723">
        <v>1</v>
      </c>
      <c r="DA16" s="723"/>
      <c r="DB16" s="723"/>
      <c r="DC16" s="723"/>
      <c r="DD16" s="669" t="s">
        <v>233</v>
      </c>
      <c r="DE16" s="664"/>
      <c r="DF16" s="664"/>
      <c r="DG16" s="664"/>
      <c r="DH16" s="664"/>
      <c r="DI16" s="664"/>
      <c r="DJ16" s="664"/>
      <c r="DK16" s="664"/>
      <c r="DL16" s="664"/>
      <c r="DM16" s="664"/>
      <c r="DN16" s="664"/>
      <c r="DO16" s="664"/>
      <c r="DP16" s="665"/>
      <c r="DQ16" s="669">
        <v>54419</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6563</v>
      </c>
      <c r="S17" s="664"/>
      <c r="T17" s="664"/>
      <c r="U17" s="664"/>
      <c r="V17" s="664"/>
      <c r="W17" s="664"/>
      <c r="X17" s="664"/>
      <c r="Y17" s="665"/>
      <c r="Z17" s="723">
        <v>0.1</v>
      </c>
      <c r="AA17" s="723"/>
      <c r="AB17" s="723"/>
      <c r="AC17" s="723"/>
      <c r="AD17" s="724">
        <v>6563</v>
      </c>
      <c r="AE17" s="724"/>
      <c r="AF17" s="724"/>
      <c r="AG17" s="724"/>
      <c r="AH17" s="724"/>
      <c r="AI17" s="724"/>
      <c r="AJ17" s="724"/>
      <c r="AK17" s="724"/>
      <c r="AL17" s="666">
        <v>0.1</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233</v>
      </c>
      <c r="BH17" s="664"/>
      <c r="BI17" s="664"/>
      <c r="BJ17" s="664"/>
      <c r="BK17" s="664"/>
      <c r="BL17" s="664"/>
      <c r="BM17" s="664"/>
      <c r="BN17" s="665"/>
      <c r="BO17" s="723" t="s">
        <v>126</v>
      </c>
      <c r="BP17" s="723"/>
      <c r="BQ17" s="723"/>
      <c r="BR17" s="723"/>
      <c r="BS17" s="669" t="s">
        <v>126</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1051291</v>
      </c>
      <c r="CS17" s="664"/>
      <c r="CT17" s="664"/>
      <c r="CU17" s="664"/>
      <c r="CV17" s="664"/>
      <c r="CW17" s="664"/>
      <c r="CX17" s="664"/>
      <c r="CY17" s="665"/>
      <c r="CZ17" s="723">
        <v>10.5</v>
      </c>
      <c r="DA17" s="723"/>
      <c r="DB17" s="723"/>
      <c r="DC17" s="723"/>
      <c r="DD17" s="669" t="s">
        <v>233</v>
      </c>
      <c r="DE17" s="664"/>
      <c r="DF17" s="664"/>
      <c r="DG17" s="664"/>
      <c r="DH17" s="664"/>
      <c r="DI17" s="664"/>
      <c r="DJ17" s="664"/>
      <c r="DK17" s="664"/>
      <c r="DL17" s="664"/>
      <c r="DM17" s="664"/>
      <c r="DN17" s="664"/>
      <c r="DO17" s="664"/>
      <c r="DP17" s="665"/>
      <c r="DQ17" s="669">
        <v>1016558</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3919555</v>
      </c>
      <c r="S18" s="664"/>
      <c r="T18" s="664"/>
      <c r="U18" s="664"/>
      <c r="V18" s="664"/>
      <c r="W18" s="664"/>
      <c r="X18" s="664"/>
      <c r="Y18" s="665"/>
      <c r="Z18" s="723">
        <v>35.1</v>
      </c>
      <c r="AA18" s="723"/>
      <c r="AB18" s="723"/>
      <c r="AC18" s="723"/>
      <c r="AD18" s="724">
        <v>3318073</v>
      </c>
      <c r="AE18" s="724"/>
      <c r="AF18" s="724"/>
      <c r="AG18" s="724"/>
      <c r="AH18" s="724"/>
      <c r="AI18" s="724"/>
      <c r="AJ18" s="724"/>
      <c r="AK18" s="724"/>
      <c r="AL18" s="666">
        <v>59.4</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126</v>
      </c>
      <c r="BH18" s="664"/>
      <c r="BI18" s="664"/>
      <c r="BJ18" s="664"/>
      <c r="BK18" s="664"/>
      <c r="BL18" s="664"/>
      <c r="BM18" s="664"/>
      <c r="BN18" s="665"/>
      <c r="BO18" s="723" t="s">
        <v>233</v>
      </c>
      <c r="BP18" s="723"/>
      <c r="BQ18" s="723"/>
      <c r="BR18" s="723"/>
      <c r="BS18" s="669" t="s">
        <v>233</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233</v>
      </c>
      <c r="CS18" s="664"/>
      <c r="CT18" s="664"/>
      <c r="CU18" s="664"/>
      <c r="CV18" s="664"/>
      <c r="CW18" s="664"/>
      <c r="CX18" s="664"/>
      <c r="CY18" s="665"/>
      <c r="CZ18" s="723" t="s">
        <v>233</v>
      </c>
      <c r="DA18" s="723"/>
      <c r="DB18" s="723"/>
      <c r="DC18" s="723"/>
      <c r="DD18" s="669" t="s">
        <v>233</v>
      </c>
      <c r="DE18" s="664"/>
      <c r="DF18" s="664"/>
      <c r="DG18" s="664"/>
      <c r="DH18" s="664"/>
      <c r="DI18" s="664"/>
      <c r="DJ18" s="664"/>
      <c r="DK18" s="664"/>
      <c r="DL18" s="664"/>
      <c r="DM18" s="664"/>
      <c r="DN18" s="664"/>
      <c r="DO18" s="664"/>
      <c r="DP18" s="665"/>
      <c r="DQ18" s="669" t="s">
        <v>126</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3318073</v>
      </c>
      <c r="S19" s="664"/>
      <c r="T19" s="664"/>
      <c r="U19" s="664"/>
      <c r="V19" s="664"/>
      <c r="W19" s="664"/>
      <c r="X19" s="664"/>
      <c r="Y19" s="665"/>
      <c r="Z19" s="723">
        <v>29.7</v>
      </c>
      <c r="AA19" s="723"/>
      <c r="AB19" s="723"/>
      <c r="AC19" s="723"/>
      <c r="AD19" s="724">
        <v>3318073</v>
      </c>
      <c r="AE19" s="724"/>
      <c r="AF19" s="724"/>
      <c r="AG19" s="724"/>
      <c r="AH19" s="724"/>
      <c r="AI19" s="724"/>
      <c r="AJ19" s="724"/>
      <c r="AK19" s="724"/>
      <c r="AL19" s="666">
        <v>59.4</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t="s">
        <v>233</v>
      </c>
      <c r="BH19" s="664"/>
      <c r="BI19" s="664"/>
      <c r="BJ19" s="664"/>
      <c r="BK19" s="664"/>
      <c r="BL19" s="664"/>
      <c r="BM19" s="664"/>
      <c r="BN19" s="665"/>
      <c r="BO19" s="723" t="s">
        <v>126</v>
      </c>
      <c r="BP19" s="723"/>
      <c r="BQ19" s="723"/>
      <c r="BR19" s="723"/>
      <c r="BS19" s="669" t="s">
        <v>126</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233</v>
      </c>
      <c r="CS19" s="664"/>
      <c r="CT19" s="664"/>
      <c r="CU19" s="664"/>
      <c r="CV19" s="664"/>
      <c r="CW19" s="664"/>
      <c r="CX19" s="664"/>
      <c r="CY19" s="665"/>
      <c r="CZ19" s="723" t="s">
        <v>126</v>
      </c>
      <c r="DA19" s="723"/>
      <c r="DB19" s="723"/>
      <c r="DC19" s="723"/>
      <c r="DD19" s="669" t="s">
        <v>233</v>
      </c>
      <c r="DE19" s="664"/>
      <c r="DF19" s="664"/>
      <c r="DG19" s="664"/>
      <c r="DH19" s="664"/>
      <c r="DI19" s="664"/>
      <c r="DJ19" s="664"/>
      <c r="DK19" s="664"/>
      <c r="DL19" s="664"/>
      <c r="DM19" s="664"/>
      <c r="DN19" s="664"/>
      <c r="DO19" s="664"/>
      <c r="DP19" s="665"/>
      <c r="DQ19" s="669" t="s">
        <v>126</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601482</v>
      </c>
      <c r="S20" s="664"/>
      <c r="T20" s="664"/>
      <c r="U20" s="664"/>
      <c r="V20" s="664"/>
      <c r="W20" s="664"/>
      <c r="X20" s="664"/>
      <c r="Y20" s="665"/>
      <c r="Z20" s="723">
        <v>5.4</v>
      </c>
      <c r="AA20" s="723"/>
      <c r="AB20" s="723"/>
      <c r="AC20" s="723"/>
      <c r="AD20" s="724" t="s">
        <v>126</v>
      </c>
      <c r="AE20" s="724"/>
      <c r="AF20" s="724"/>
      <c r="AG20" s="724"/>
      <c r="AH20" s="724"/>
      <c r="AI20" s="724"/>
      <c r="AJ20" s="724"/>
      <c r="AK20" s="724"/>
      <c r="AL20" s="666" t="s">
        <v>126</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t="s">
        <v>126</v>
      </c>
      <c r="BH20" s="664"/>
      <c r="BI20" s="664"/>
      <c r="BJ20" s="664"/>
      <c r="BK20" s="664"/>
      <c r="BL20" s="664"/>
      <c r="BM20" s="664"/>
      <c r="BN20" s="665"/>
      <c r="BO20" s="723" t="s">
        <v>126</v>
      </c>
      <c r="BP20" s="723"/>
      <c r="BQ20" s="723"/>
      <c r="BR20" s="723"/>
      <c r="BS20" s="669" t="s">
        <v>126</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10038211</v>
      </c>
      <c r="CS20" s="664"/>
      <c r="CT20" s="664"/>
      <c r="CU20" s="664"/>
      <c r="CV20" s="664"/>
      <c r="CW20" s="664"/>
      <c r="CX20" s="664"/>
      <c r="CY20" s="665"/>
      <c r="CZ20" s="723">
        <v>100</v>
      </c>
      <c r="DA20" s="723"/>
      <c r="DB20" s="723"/>
      <c r="DC20" s="723"/>
      <c r="DD20" s="669">
        <v>1271054</v>
      </c>
      <c r="DE20" s="664"/>
      <c r="DF20" s="664"/>
      <c r="DG20" s="664"/>
      <c r="DH20" s="664"/>
      <c r="DI20" s="664"/>
      <c r="DJ20" s="664"/>
      <c r="DK20" s="664"/>
      <c r="DL20" s="664"/>
      <c r="DM20" s="664"/>
      <c r="DN20" s="664"/>
      <c r="DO20" s="664"/>
      <c r="DP20" s="665"/>
      <c r="DQ20" s="669">
        <v>7339516</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t="s">
        <v>126</v>
      </c>
      <c r="S21" s="664"/>
      <c r="T21" s="664"/>
      <c r="U21" s="664"/>
      <c r="V21" s="664"/>
      <c r="W21" s="664"/>
      <c r="X21" s="664"/>
      <c r="Y21" s="665"/>
      <c r="Z21" s="723" t="s">
        <v>233</v>
      </c>
      <c r="AA21" s="723"/>
      <c r="AB21" s="723"/>
      <c r="AC21" s="723"/>
      <c r="AD21" s="724" t="s">
        <v>126</v>
      </c>
      <c r="AE21" s="724"/>
      <c r="AF21" s="724"/>
      <c r="AG21" s="724"/>
      <c r="AH21" s="724"/>
      <c r="AI21" s="724"/>
      <c r="AJ21" s="724"/>
      <c r="AK21" s="724"/>
      <c r="AL21" s="666" t="s">
        <v>233</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t="s">
        <v>233</v>
      </c>
      <c r="BH21" s="664"/>
      <c r="BI21" s="664"/>
      <c r="BJ21" s="664"/>
      <c r="BK21" s="664"/>
      <c r="BL21" s="664"/>
      <c r="BM21" s="664"/>
      <c r="BN21" s="665"/>
      <c r="BO21" s="723" t="s">
        <v>233</v>
      </c>
      <c r="BP21" s="723"/>
      <c r="BQ21" s="723"/>
      <c r="BR21" s="723"/>
      <c r="BS21" s="669" t="s">
        <v>233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6003968</v>
      </c>
      <c r="S22" s="664"/>
      <c r="T22" s="664"/>
      <c r="U22" s="664"/>
      <c r="V22" s="664"/>
      <c r="W22" s="664"/>
      <c r="X22" s="664"/>
      <c r="Y22" s="665"/>
      <c r="Z22" s="723">
        <v>53.7</v>
      </c>
      <c r="AA22" s="723"/>
      <c r="AB22" s="723"/>
      <c r="AC22" s="723"/>
      <c r="AD22" s="724">
        <v>5402486</v>
      </c>
      <c r="AE22" s="724"/>
      <c r="AF22" s="724"/>
      <c r="AG22" s="724"/>
      <c r="AH22" s="724"/>
      <c r="AI22" s="724"/>
      <c r="AJ22" s="724"/>
      <c r="AK22" s="724"/>
      <c r="AL22" s="666">
        <v>96.7</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233</v>
      </c>
      <c r="BH22" s="664"/>
      <c r="BI22" s="664"/>
      <c r="BJ22" s="664"/>
      <c r="BK22" s="664"/>
      <c r="BL22" s="664"/>
      <c r="BM22" s="664"/>
      <c r="BN22" s="665"/>
      <c r="BO22" s="723" t="s">
        <v>126</v>
      </c>
      <c r="BP22" s="723"/>
      <c r="BQ22" s="723"/>
      <c r="BR22" s="723"/>
      <c r="BS22" s="669" t="s">
        <v>126</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4413</v>
      </c>
      <c r="S23" s="664"/>
      <c r="T23" s="664"/>
      <c r="U23" s="664"/>
      <c r="V23" s="664"/>
      <c r="W23" s="664"/>
      <c r="X23" s="664"/>
      <c r="Y23" s="665"/>
      <c r="Z23" s="723">
        <v>0</v>
      </c>
      <c r="AA23" s="723"/>
      <c r="AB23" s="723"/>
      <c r="AC23" s="723"/>
      <c r="AD23" s="724">
        <v>4413</v>
      </c>
      <c r="AE23" s="724"/>
      <c r="AF23" s="724"/>
      <c r="AG23" s="724"/>
      <c r="AH23" s="724"/>
      <c r="AI23" s="724"/>
      <c r="AJ23" s="724"/>
      <c r="AK23" s="724"/>
      <c r="AL23" s="666">
        <v>0.1</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t="s">
        <v>126</v>
      </c>
      <c r="BH23" s="664"/>
      <c r="BI23" s="664"/>
      <c r="BJ23" s="664"/>
      <c r="BK23" s="664"/>
      <c r="BL23" s="664"/>
      <c r="BM23" s="664"/>
      <c r="BN23" s="665"/>
      <c r="BO23" s="723" t="s">
        <v>126</v>
      </c>
      <c r="BP23" s="723"/>
      <c r="BQ23" s="723"/>
      <c r="BR23" s="723"/>
      <c r="BS23" s="669" t="s">
        <v>126</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105320</v>
      </c>
      <c r="S24" s="664"/>
      <c r="T24" s="664"/>
      <c r="U24" s="664"/>
      <c r="V24" s="664"/>
      <c r="W24" s="664"/>
      <c r="X24" s="664"/>
      <c r="Y24" s="665"/>
      <c r="Z24" s="723">
        <v>0.9</v>
      </c>
      <c r="AA24" s="723"/>
      <c r="AB24" s="723"/>
      <c r="AC24" s="723"/>
      <c r="AD24" s="724" t="s">
        <v>233</v>
      </c>
      <c r="AE24" s="724"/>
      <c r="AF24" s="724"/>
      <c r="AG24" s="724"/>
      <c r="AH24" s="724"/>
      <c r="AI24" s="724"/>
      <c r="AJ24" s="724"/>
      <c r="AK24" s="724"/>
      <c r="AL24" s="666" t="s">
        <v>233</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126</v>
      </c>
      <c r="BH24" s="664"/>
      <c r="BI24" s="664"/>
      <c r="BJ24" s="664"/>
      <c r="BK24" s="664"/>
      <c r="BL24" s="664"/>
      <c r="BM24" s="664"/>
      <c r="BN24" s="665"/>
      <c r="BO24" s="723" t="s">
        <v>233</v>
      </c>
      <c r="BP24" s="723"/>
      <c r="BQ24" s="723"/>
      <c r="BR24" s="723"/>
      <c r="BS24" s="669" t="s">
        <v>126</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4088554</v>
      </c>
      <c r="CS24" s="727"/>
      <c r="CT24" s="727"/>
      <c r="CU24" s="727"/>
      <c r="CV24" s="727"/>
      <c r="CW24" s="727"/>
      <c r="CX24" s="727"/>
      <c r="CY24" s="773"/>
      <c r="CZ24" s="774">
        <v>40.700000000000003</v>
      </c>
      <c r="DA24" s="743"/>
      <c r="DB24" s="743"/>
      <c r="DC24" s="777"/>
      <c r="DD24" s="772">
        <v>2886610</v>
      </c>
      <c r="DE24" s="727"/>
      <c r="DF24" s="727"/>
      <c r="DG24" s="727"/>
      <c r="DH24" s="727"/>
      <c r="DI24" s="727"/>
      <c r="DJ24" s="727"/>
      <c r="DK24" s="773"/>
      <c r="DL24" s="772">
        <v>2885886</v>
      </c>
      <c r="DM24" s="727"/>
      <c r="DN24" s="727"/>
      <c r="DO24" s="727"/>
      <c r="DP24" s="727"/>
      <c r="DQ24" s="727"/>
      <c r="DR24" s="727"/>
      <c r="DS24" s="727"/>
      <c r="DT24" s="727"/>
      <c r="DU24" s="727"/>
      <c r="DV24" s="773"/>
      <c r="DW24" s="774">
        <v>49.3</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160833</v>
      </c>
      <c r="S25" s="664"/>
      <c r="T25" s="664"/>
      <c r="U25" s="664"/>
      <c r="V25" s="664"/>
      <c r="W25" s="664"/>
      <c r="X25" s="664"/>
      <c r="Y25" s="665"/>
      <c r="Z25" s="723">
        <v>1.4</v>
      </c>
      <c r="AA25" s="723"/>
      <c r="AB25" s="723"/>
      <c r="AC25" s="723"/>
      <c r="AD25" s="724">
        <v>2023</v>
      </c>
      <c r="AE25" s="724"/>
      <c r="AF25" s="724"/>
      <c r="AG25" s="724"/>
      <c r="AH25" s="724"/>
      <c r="AI25" s="724"/>
      <c r="AJ25" s="724"/>
      <c r="AK25" s="724"/>
      <c r="AL25" s="666">
        <v>0</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233</v>
      </c>
      <c r="BH25" s="664"/>
      <c r="BI25" s="664"/>
      <c r="BJ25" s="664"/>
      <c r="BK25" s="664"/>
      <c r="BL25" s="664"/>
      <c r="BM25" s="664"/>
      <c r="BN25" s="665"/>
      <c r="BO25" s="723" t="s">
        <v>233</v>
      </c>
      <c r="BP25" s="723"/>
      <c r="BQ25" s="723"/>
      <c r="BR25" s="723"/>
      <c r="BS25" s="669" t="s">
        <v>233</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1440257</v>
      </c>
      <c r="CS25" s="662"/>
      <c r="CT25" s="662"/>
      <c r="CU25" s="662"/>
      <c r="CV25" s="662"/>
      <c r="CW25" s="662"/>
      <c r="CX25" s="662"/>
      <c r="CY25" s="663"/>
      <c r="CZ25" s="666">
        <v>14.3</v>
      </c>
      <c r="DA25" s="695"/>
      <c r="DB25" s="695"/>
      <c r="DC25" s="696"/>
      <c r="DD25" s="669">
        <v>1346084</v>
      </c>
      <c r="DE25" s="662"/>
      <c r="DF25" s="662"/>
      <c r="DG25" s="662"/>
      <c r="DH25" s="662"/>
      <c r="DI25" s="662"/>
      <c r="DJ25" s="662"/>
      <c r="DK25" s="663"/>
      <c r="DL25" s="669">
        <v>1345382</v>
      </c>
      <c r="DM25" s="662"/>
      <c r="DN25" s="662"/>
      <c r="DO25" s="662"/>
      <c r="DP25" s="662"/>
      <c r="DQ25" s="662"/>
      <c r="DR25" s="662"/>
      <c r="DS25" s="662"/>
      <c r="DT25" s="662"/>
      <c r="DU25" s="662"/>
      <c r="DV25" s="663"/>
      <c r="DW25" s="666">
        <v>23</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11428</v>
      </c>
      <c r="S26" s="664"/>
      <c r="T26" s="664"/>
      <c r="U26" s="664"/>
      <c r="V26" s="664"/>
      <c r="W26" s="664"/>
      <c r="X26" s="664"/>
      <c r="Y26" s="665"/>
      <c r="Z26" s="723">
        <v>0.1</v>
      </c>
      <c r="AA26" s="723"/>
      <c r="AB26" s="723"/>
      <c r="AC26" s="723"/>
      <c r="AD26" s="724" t="s">
        <v>233</v>
      </c>
      <c r="AE26" s="724"/>
      <c r="AF26" s="724"/>
      <c r="AG26" s="724"/>
      <c r="AH26" s="724"/>
      <c r="AI26" s="724"/>
      <c r="AJ26" s="724"/>
      <c r="AK26" s="724"/>
      <c r="AL26" s="666" t="s">
        <v>126</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126</v>
      </c>
      <c r="BH26" s="664"/>
      <c r="BI26" s="664"/>
      <c r="BJ26" s="664"/>
      <c r="BK26" s="664"/>
      <c r="BL26" s="664"/>
      <c r="BM26" s="664"/>
      <c r="BN26" s="665"/>
      <c r="BO26" s="723" t="s">
        <v>233</v>
      </c>
      <c r="BP26" s="723"/>
      <c r="BQ26" s="723"/>
      <c r="BR26" s="723"/>
      <c r="BS26" s="669" t="s">
        <v>233</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938868</v>
      </c>
      <c r="CS26" s="664"/>
      <c r="CT26" s="664"/>
      <c r="CU26" s="664"/>
      <c r="CV26" s="664"/>
      <c r="CW26" s="664"/>
      <c r="CX26" s="664"/>
      <c r="CY26" s="665"/>
      <c r="CZ26" s="666">
        <v>9.4</v>
      </c>
      <c r="DA26" s="695"/>
      <c r="DB26" s="695"/>
      <c r="DC26" s="696"/>
      <c r="DD26" s="669">
        <v>867853</v>
      </c>
      <c r="DE26" s="664"/>
      <c r="DF26" s="664"/>
      <c r="DG26" s="664"/>
      <c r="DH26" s="664"/>
      <c r="DI26" s="664"/>
      <c r="DJ26" s="664"/>
      <c r="DK26" s="665"/>
      <c r="DL26" s="669" t="s">
        <v>126</v>
      </c>
      <c r="DM26" s="664"/>
      <c r="DN26" s="664"/>
      <c r="DO26" s="664"/>
      <c r="DP26" s="664"/>
      <c r="DQ26" s="664"/>
      <c r="DR26" s="664"/>
      <c r="DS26" s="664"/>
      <c r="DT26" s="664"/>
      <c r="DU26" s="664"/>
      <c r="DV26" s="665"/>
      <c r="DW26" s="666" t="s">
        <v>126</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1444135</v>
      </c>
      <c r="S27" s="664"/>
      <c r="T27" s="664"/>
      <c r="U27" s="664"/>
      <c r="V27" s="664"/>
      <c r="W27" s="664"/>
      <c r="X27" s="664"/>
      <c r="Y27" s="665"/>
      <c r="Z27" s="723">
        <v>12.9</v>
      </c>
      <c r="AA27" s="723"/>
      <c r="AB27" s="723"/>
      <c r="AC27" s="723"/>
      <c r="AD27" s="724" t="s">
        <v>233</v>
      </c>
      <c r="AE27" s="724"/>
      <c r="AF27" s="724"/>
      <c r="AG27" s="724"/>
      <c r="AH27" s="724"/>
      <c r="AI27" s="724"/>
      <c r="AJ27" s="724"/>
      <c r="AK27" s="724"/>
      <c r="AL27" s="666" t="s">
        <v>126</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1570354</v>
      </c>
      <c r="BH27" s="664"/>
      <c r="BI27" s="664"/>
      <c r="BJ27" s="664"/>
      <c r="BK27" s="664"/>
      <c r="BL27" s="664"/>
      <c r="BM27" s="664"/>
      <c r="BN27" s="665"/>
      <c r="BO27" s="723">
        <v>100</v>
      </c>
      <c r="BP27" s="723"/>
      <c r="BQ27" s="723"/>
      <c r="BR27" s="723"/>
      <c r="BS27" s="669" t="s">
        <v>126</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1597006</v>
      </c>
      <c r="CS27" s="662"/>
      <c r="CT27" s="662"/>
      <c r="CU27" s="662"/>
      <c r="CV27" s="662"/>
      <c r="CW27" s="662"/>
      <c r="CX27" s="662"/>
      <c r="CY27" s="663"/>
      <c r="CZ27" s="666">
        <v>15.9</v>
      </c>
      <c r="DA27" s="695"/>
      <c r="DB27" s="695"/>
      <c r="DC27" s="696"/>
      <c r="DD27" s="669">
        <v>523968</v>
      </c>
      <c r="DE27" s="662"/>
      <c r="DF27" s="662"/>
      <c r="DG27" s="662"/>
      <c r="DH27" s="662"/>
      <c r="DI27" s="662"/>
      <c r="DJ27" s="662"/>
      <c r="DK27" s="663"/>
      <c r="DL27" s="669">
        <v>523946</v>
      </c>
      <c r="DM27" s="662"/>
      <c r="DN27" s="662"/>
      <c r="DO27" s="662"/>
      <c r="DP27" s="662"/>
      <c r="DQ27" s="662"/>
      <c r="DR27" s="662"/>
      <c r="DS27" s="662"/>
      <c r="DT27" s="662"/>
      <c r="DU27" s="662"/>
      <c r="DV27" s="663"/>
      <c r="DW27" s="666">
        <v>9</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v>172038</v>
      </c>
      <c r="S28" s="664"/>
      <c r="T28" s="664"/>
      <c r="U28" s="664"/>
      <c r="V28" s="664"/>
      <c r="W28" s="664"/>
      <c r="X28" s="664"/>
      <c r="Y28" s="665"/>
      <c r="Z28" s="723">
        <v>1.5</v>
      </c>
      <c r="AA28" s="723"/>
      <c r="AB28" s="723"/>
      <c r="AC28" s="723"/>
      <c r="AD28" s="724">
        <v>172038</v>
      </c>
      <c r="AE28" s="724"/>
      <c r="AF28" s="724"/>
      <c r="AG28" s="724"/>
      <c r="AH28" s="724"/>
      <c r="AI28" s="724"/>
      <c r="AJ28" s="724"/>
      <c r="AK28" s="724"/>
      <c r="AL28" s="666">
        <v>3.1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1051291</v>
      </c>
      <c r="CS28" s="664"/>
      <c r="CT28" s="664"/>
      <c r="CU28" s="664"/>
      <c r="CV28" s="664"/>
      <c r="CW28" s="664"/>
      <c r="CX28" s="664"/>
      <c r="CY28" s="665"/>
      <c r="CZ28" s="666">
        <v>10.5</v>
      </c>
      <c r="DA28" s="695"/>
      <c r="DB28" s="695"/>
      <c r="DC28" s="696"/>
      <c r="DD28" s="669">
        <v>1016558</v>
      </c>
      <c r="DE28" s="664"/>
      <c r="DF28" s="664"/>
      <c r="DG28" s="664"/>
      <c r="DH28" s="664"/>
      <c r="DI28" s="664"/>
      <c r="DJ28" s="664"/>
      <c r="DK28" s="665"/>
      <c r="DL28" s="669">
        <v>1016558</v>
      </c>
      <c r="DM28" s="664"/>
      <c r="DN28" s="664"/>
      <c r="DO28" s="664"/>
      <c r="DP28" s="664"/>
      <c r="DQ28" s="664"/>
      <c r="DR28" s="664"/>
      <c r="DS28" s="664"/>
      <c r="DT28" s="664"/>
      <c r="DU28" s="664"/>
      <c r="DV28" s="665"/>
      <c r="DW28" s="666">
        <v>17.399999999999999</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805208</v>
      </c>
      <c r="S29" s="664"/>
      <c r="T29" s="664"/>
      <c r="U29" s="664"/>
      <c r="V29" s="664"/>
      <c r="W29" s="664"/>
      <c r="X29" s="664"/>
      <c r="Y29" s="665"/>
      <c r="Z29" s="723">
        <v>7.2</v>
      </c>
      <c r="AA29" s="723"/>
      <c r="AB29" s="723"/>
      <c r="AC29" s="723"/>
      <c r="AD29" s="724" t="s">
        <v>233</v>
      </c>
      <c r="AE29" s="724"/>
      <c r="AF29" s="724"/>
      <c r="AG29" s="724"/>
      <c r="AH29" s="724"/>
      <c r="AI29" s="724"/>
      <c r="AJ29" s="724"/>
      <c r="AK29" s="724"/>
      <c r="AL29" s="666" t="s">
        <v>233</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304</v>
      </c>
      <c r="CG29" s="702"/>
      <c r="CH29" s="702"/>
      <c r="CI29" s="702"/>
      <c r="CJ29" s="702"/>
      <c r="CK29" s="702"/>
      <c r="CL29" s="702"/>
      <c r="CM29" s="702"/>
      <c r="CN29" s="702"/>
      <c r="CO29" s="702"/>
      <c r="CP29" s="702"/>
      <c r="CQ29" s="703"/>
      <c r="CR29" s="661">
        <v>1051268</v>
      </c>
      <c r="CS29" s="662"/>
      <c r="CT29" s="662"/>
      <c r="CU29" s="662"/>
      <c r="CV29" s="662"/>
      <c r="CW29" s="662"/>
      <c r="CX29" s="662"/>
      <c r="CY29" s="663"/>
      <c r="CZ29" s="666">
        <v>10.5</v>
      </c>
      <c r="DA29" s="695"/>
      <c r="DB29" s="695"/>
      <c r="DC29" s="696"/>
      <c r="DD29" s="669">
        <v>1016535</v>
      </c>
      <c r="DE29" s="662"/>
      <c r="DF29" s="662"/>
      <c r="DG29" s="662"/>
      <c r="DH29" s="662"/>
      <c r="DI29" s="662"/>
      <c r="DJ29" s="662"/>
      <c r="DK29" s="663"/>
      <c r="DL29" s="669">
        <v>1016535</v>
      </c>
      <c r="DM29" s="662"/>
      <c r="DN29" s="662"/>
      <c r="DO29" s="662"/>
      <c r="DP29" s="662"/>
      <c r="DQ29" s="662"/>
      <c r="DR29" s="662"/>
      <c r="DS29" s="662"/>
      <c r="DT29" s="662"/>
      <c r="DU29" s="662"/>
      <c r="DV29" s="663"/>
      <c r="DW29" s="666">
        <v>17.399999999999999</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24806</v>
      </c>
      <c r="S30" s="664"/>
      <c r="T30" s="664"/>
      <c r="U30" s="664"/>
      <c r="V30" s="664"/>
      <c r="W30" s="664"/>
      <c r="X30" s="664"/>
      <c r="Y30" s="665"/>
      <c r="Z30" s="723">
        <v>0.2</v>
      </c>
      <c r="AA30" s="723"/>
      <c r="AB30" s="723"/>
      <c r="AC30" s="723"/>
      <c r="AD30" s="724">
        <v>7091</v>
      </c>
      <c r="AE30" s="724"/>
      <c r="AF30" s="724"/>
      <c r="AG30" s="724"/>
      <c r="AH30" s="724"/>
      <c r="AI30" s="724"/>
      <c r="AJ30" s="724"/>
      <c r="AK30" s="724"/>
      <c r="AL30" s="666">
        <v>0.1</v>
      </c>
      <c r="AM30" s="667"/>
      <c r="AN30" s="667"/>
      <c r="AO30" s="725"/>
      <c r="AP30" s="751" t="s">
        <v>306</v>
      </c>
      <c r="AQ30" s="752"/>
      <c r="AR30" s="752"/>
      <c r="AS30" s="752"/>
      <c r="AT30" s="757" t="s">
        <v>307</v>
      </c>
      <c r="AU30" s="230"/>
      <c r="AV30" s="230"/>
      <c r="AW30" s="230"/>
      <c r="AX30" s="760" t="s">
        <v>185</v>
      </c>
      <c r="AY30" s="761"/>
      <c r="AZ30" s="761"/>
      <c r="BA30" s="761"/>
      <c r="BB30" s="761"/>
      <c r="BC30" s="761"/>
      <c r="BD30" s="761"/>
      <c r="BE30" s="761"/>
      <c r="BF30" s="762"/>
      <c r="BG30" s="741">
        <v>98.2</v>
      </c>
      <c r="BH30" s="742"/>
      <c r="BI30" s="742"/>
      <c r="BJ30" s="742"/>
      <c r="BK30" s="742"/>
      <c r="BL30" s="742"/>
      <c r="BM30" s="743">
        <v>90.4</v>
      </c>
      <c r="BN30" s="742"/>
      <c r="BO30" s="742"/>
      <c r="BP30" s="742"/>
      <c r="BQ30" s="744"/>
      <c r="BR30" s="741">
        <v>98.2</v>
      </c>
      <c r="BS30" s="742"/>
      <c r="BT30" s="742"/>
      <c r="BU30" s="742"/>
      <c r="BV30" s="742"/>
      <c r="BW30" s="742"/>
      <c r="BX30" s="743">
        <v>90.4</v>
      </c>
      <c r="BY30" s="742"/>
      <c r="BZ30" s="742"/>
      <c r="CA30" s="742"/>
      <c r="CB30" s="744"/>
      <c r="CD30" s="747"/>
      <c r="CE30" s="748"/>
      <c r="CF30" s="705" t="s">
        <v>308</v>
      </c>
      <c r="CG30" s="702"/>
      <c r="CH30" s="702"/>
      <c r="CI30" s="702"/>
      <c r="CJ30" s="702"/>
      <c r="CK30" s="702"/>
      <c r="CL30" s="702"/>
      <c r="CM30" s="702"/>
      <c r="CN30" s="702"/>
      <c r="CO30" s="702"/>
      <c r="CP30" s="702"/>
      <c r="CQ30" s="703"/>
      <c r="CR30" s="661">
        <v>981803</v>
      </c>
      <c r="CS30" s="664"/>
      <c r="CT30" s="664"/>
      <c r="CU30" s="664"/>
      <c r="CV30" s="664"/>
      <c r="CW30" s="664"/>
      <c r="CX30" s="664"/>
      <c r="CY30" s="665"/>
      <c r="CZ30" s="666">
        <v>9.8000000000000007</v>
      </c>
      <c r="DA30" s="695"/>
      <c r="DB30" s="695"/>
      <c r="DC30" s="696"/>
      <c r="DD30" s="669">
        <v>961614</v>
      </c>
      <c r="DE30" s="664"/>
      <c r="DF30" s="664"/>
      <c r="DG30" s="664"/>
      <c r="DH30" s="664"/>
      <c r="DI30" s="664"/>
      <c r="DJ30" s="664"/>
      <c r="DK30" s="665"/>
      <c r="DL30" s="669">
        <v>961614</v>
      </c>
      <c r="DM30" s="664"/>
      <c r="DN30" s="664"/>
      <c r="DO30" s="664"/>
      <c r="DP30" s="664"/>
      <c r="DQ30" s="664"/>
      <c r="DR30" s="664"/>
      <c r="DS30" s="664"/>
      <c r="DT30" s="664"/>
      <c r="DU30" s="664"/>
      <c r="DV30" s="665"/>
      <c r="DW30" s="666">
        <v>16.399999999999999</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42562</v>
      </c>
      <c r="S31" s="664"/>
      <c r="T31" s="664"/>
      <c r="U31" s="664"/>
      <c r="V31" s="664"/>
      <c r="W31" s="664"/>
      <c r="X31" s="664"/>
      <c r="Y31" s="665"/>
      <c r="Z31" s="723">
        <v>0.4</v>
      </c>
      <c r="AA31" s="723"/>
      <c r="AB31" s="723"/>
      <c r="AC31" s="723"/>
      <c r="AD31" s="724" t="s">
        <v>233</v>
      </c>
      <c r="AE31" s="724"/>
      <c r="AF31" s="724"/>
      <c r="AG31" s="724"/>
      <c r="AH31" s="724"/>
      <c r="AI31" s="724"/>
      <c r="AJ31" s="724"/>
      <c r="AK31" s="724"/>
      <c r="AL31" s="666" t="s">
        <v>126</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98.5</v>
      </c>
      <c r="BH31" s="662"/>
      <c r="BI31" s="662"/>
      <c r="BJ31" s="662"/>
      <c r="BK31" s="662"/>
      <c r="BL31" s="662"/>
      <c r="BM31" s="667">
        <v>92.3</v>
      </c>
      <c r="BN31" s="740"/>
      <c r="BO31" s="740"/>
      <c r="BP31" s="740"/>
      <c r="BQ31" s="701"/>
      <c r="BR31" s="739">
        <v>98.6</v>
      </c>
      <c r="BS31" s="662"/>
      <c r="BT31" s="662"/>
      <c r="BU31" s="662"/>
      <c r="BV31" s="662"/>
      <c r="BW31" s="662"/>
      <c r="BX31" s="667">
        <v>92</v>
      </c>
      <c r="BY31" s="740"/>
      <c r="BZ31" s="740"/>
      <c r="CA31" s="740"/>
      <c r="CB31" s="701"/>
      <c r="CD31" s="747"/>
      <c r="CE31" s="748"/>
      <c r="CF31" s="705" t="s">
        <v>312</v>
      </c>
      <c r="CG31" s="702"/>
      <c r="CH31" s="702"/>
      <c r="CI31" s="702"/>
      <c r="CJ31" s="702"/>
      <c r="CK31" s="702"/>
      <c r="CL31" s="702"/>
      <c r="CM31" s="702"/>
      <c r="CN31" s="702"/>
      <c r="CO31" s="702"/>
      <c r="CP31" s="702"/>
      <c r="CQ31" s="703"/>
      <c r="CR31" s="661">
        <v>69465</v>
      </c>
      <c r="CS31" s="662"/>
      <c r="CT31" s="662"/>
      <c r="CU31" s="662"/>
      <c r="CV31" s="662"/>
      <c r="CW31" s="662"/>
      <c r="CX31" s="662"/>
      <c r="CY31" s="663"/>
      <c r="CZ31" s="666">
        <v>0.7</v>
      </c>
      <c r="DA31" s="695"/>
      <c r="DB31" s="695"/>
      <c r="DC31" s="696"/>
      <c r="DD31" s="669">
        <v>54921</v>
      </c>
      <c r="DE31" s="662"/>
      <c r="DF31" s="662"/>
      <c r="DG31" s="662"/>
      <c r="DH31" s="662"/>
      <c r="DI31" s="662"/>
      <c r="DJ31" s="662"/>
      <c r="DK31" s="663"/>
      <c r="DL31" s="669">
        <v>54921</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184132</v>
      </c>
      <c r="S32" s="664"/>
      <c r="T32" s="664"/>
      <c r="U32" s="664"/>
      <c r="V32" s="664"/>
      <c r="W32" s="664"/>
      <c r="X32" s="664"/>
      <c r="Y32" s="665"/>
      <c r="Z32" s="723">
        <v>1.6</v>
      </c>
      <c r="AA32" s="723"/>
      <c r="AB32" s="723"/>
      <c r="AC32" s="723"/>
      <c r="AD32" s="724" t="s">
        <v>233</v>
      </c>
      <c r="AE32" s="724"/>
      <c r="AF32" s="724"/>
      <c r="AG32" s="724"/>
      <c r="AH32" s="724"/>
      <c r="AI32" s="724"/>
      <c r="AJ32" s="724"/>
      <c r="AK32" s="724"/>
      <c r="AL32" s="666" t="s">
        <v>233</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97.7</v>
      </c>
      <c r="BH32" s="677"/>
      <c r="BI32" s="677"/>
      <c r="BJ32" s="677"/>
      <c r="BK32" s="677"/>
      <c r="BL32" s="677"/>
      <c r="BM32" s="721">
        <v>87</v>
      </c>
      <c r="BN32" s="677"/>
      <c r="BO32" s="677"/>
      <c r="BP32" s="677"/>
      <c r="BQ32" s="714"/>
      <c r="BR32" s="738">
        <v>97.7</v>
      </c>
      <c r="BS32" s="677"/>
      <c r="BT32" s="677"/>
      <c r="BU32" s="677"/>
      <c r="BV32" s="677"/>
      <c r="BW32" s="677"/>
      <c r="BX32" s="721">
        <v>87.3</v>
      </c>
      <c r="BY32" s="677"/>
      <c r="BZ32" s="677"/>
      <c r="CA32" s="677"/>
      <c r="CB32" s="714"/>
      <c r="CD32" s="749"/>
      <c r="CE32" s="750"/>
      <c r="CF32" s="705" t="s">
        <v>315</v>
      </c>
      <c r="CG32" s="702"/>
      <c r="CH32" s="702"/>
      <c r="CI32" s="702"/>
      <c r="CJ32" s="702"/>
      <c r="CK32" s="702"/>
      <c r="CL32" s="702"/>
      <c r="CM32" s="702"/>
      <c r="CN32" s="702"/>
      <c r="CO32" s="702"/>
      <c r="CP32" s="702"/>
      <c r="CQ32" s="703"/>
      <c r="CR32" s="661">
        <v>23</v>
      </c>
      <c r="CS32" s="664"/>
      <c r="CT32" s="664"/>
      <c r="CU32" s="664"/>
      <c r="CV32" s="664"/>
      <c r="CW32" s="664"/>
      <c r="CX32" s="664"/>
      <c r="CY32" s="665"/>
      <c r="CZ32" s="666">
        <v>0</v>
      </c>
      <c r="DA32" s="695"/>
      <c r="DB32" s="695"/>
      <c r="DC32" s="696"/>
      <c r="DD32" s="669">
        <v>23</v>
      </c>
      <c r="DE32" s="664"/>
      <c r="DF32" s="664"/>
      <c r="DG32" s="664"/>
      <c r="DH32" s="664"/>
      <c r="DI32" s="664"/>
      <c r="DJ32" s="664"/>
      <c r="DK32" s="665"/>
      <c r="DL32" s="669">
        <v>23</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1349272</v>
      </c>
      <c r="S33" s="664"/>
      <c r="T33" s="664"/>
      <c r="U33" s="664"/>
      <c r="V33" s="664"/>
      <c r="W33" s="664"/>
      <c r="X33" s="664"/>
      <c r="Y33" s="665"/>
      <c r="Z33" s="723">
        <v>12.1</v>
      </c>
      <c r="AA33" s="723"/>
      <c r="AB33" s="723"/>
      <c r="AC33" s="723"/>
      <c r="AD33" s="724" t="s">
        <v>233</v>
      </c>
      <c r="AE33" s="724"/>
      <c r="AF33" s="724"/>
      <c r="AG33" s="724"/>
      <c r="AH33" s="724"/>
      <c r="AI33" s="724"/>
      <c r="AJ33" s="724"/>
      <c r="AK33" s="724"/>
      <c r="AL33" s="666" t="s">
        <v>233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4574047</v>
      </c>
      <c r="CS33" s="662"/>
      <c r="CT33" s="662"/>
      <c r="CU33" s="662"/>
      <c r="CV33" s="662"/>
      <c r="CW33" s="662"/>
      <c r="CX33" s="662"/>
      <c r="CY33" s="663"/>
      <c r="CZ33" s="666">
        <v>45.6</v>
      </c>
      <c r="DA33" s="695"/>
      <c r="DB33" s="695"/>
      <c r="DC33" s="696"/>
      <c r="DD33" s="669">
        <v>3669523</v>
      </c>
      <c r="DE33" s="662"/>
      <c r="DF33" s="662"/>
      <c r="DG33" s="662"/>
      <c r="DH33" s="662"/>
      <c r="DI33" s="662"/>
      <c r="DJ33" s="662"/>
      <c r="DK33" s="663"/>
      <c r="DL33" s="669">
        <v>2791976</v>
      </c>
      <c r="DM33" s="662"/>
      <c r="DN33" s="662"/>
      <c r="DO33" s="662"/>
      <c r="DP33" s="662"/>
      <c r="DQ33" s="662"/>
      <c r="DR33" s="662"/>
      <c r="DS33" s="662"/>
      <c r="DT33" s="662"/>
      <c r="DU33" s="662"/>
      <c r="DV33" s="663"/>
      <c r="DW33" s="666">
        <v>47.7</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170555</v>
      </c>
      <c r="S34" s="664"/>
      <c r="T34" s="664"/>
      <c r="U34" s="664"/>
      <c r="V34" s="664"/>
      <c r="W34" s="664"/>
      <c r="X34" s="664"/>
      <c r="Y34" s="665"/>
      <c r="Z34" s="723">
        <v>1.5</v>
      </c>
      <c r="AA34" s="723"/>
      <c r="AB34" s="723"/>
      <c r="AC34" s="723"/>
      <c r="AD34" s="724" t="s">
        <v>233</v>
      </c>
      <c r="AE34" s="724"/>
      <c r="AF34" s="724"/>
      <c r="AG34" s="724"/>
      <c r="AH34" s="724"/>
      <c r="AI34" s="724"/>
      <c r="AJ34" s="724"/>
      <c r="AK34" s="724"/>
      <c r="AL34" s="666" t="s">
        <v>233</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1641480</v>
      </c>
      <c r="CS34" s="664"/>
      <c r="CT34" s="664"/>
      <c r="CU34" s="664"/>
      <c r="CV34" s="664"/>
      <c r="CW34" s="664"/>
      <c r="CX34" s="664"/>
      <c r="CY34" s="665"/>
      <c r="CZ34" s="666">
        <v>16.399999999999999</v>
      </c>
      <c r="DA34" s="695"/>
      <c r="DB34" s="695"/>
      <c r="DC34" s="696"/>
      <c r="DD34" s="669">
        <v>1214124</v>
      </c>
      <c r="DE34" s="664"/>
      <c r="DF34" s="664"/>
      <c r="DG34" s="664"/>
      <c r="DH34" s="664"/>
      <c r="DI34" s="664"/>
      <c r="DJ34" s="664"/>
      <c r="DK34" s="665"/>
      <c r="DL34" s="669">
        <v>1141582</v>
      </c>
      <c r="DM34" s="664"/>
      <c r="DN34" s="664"/>
      <c r="DO34" s="664"/>
      <c r="DP34" s="664"/>
      <c r="DQ34" s="664"/>
      <c r="DR34" s="664"/>
      <c r="DS34" s="664"/>
      <c r="DT34" s="664"/>
      <c r="DU34" s="664"/>
      <c r="DV34" s="665"/>
      <c r="DW34" s="666">
        <v>19.5</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703306</v>
      </c>
      <c r="S35" s="664"/>
      <c r="T35" s="664"/>
      <c r="U35" s="664"/>
      <c r="V35" s="664"/>
      <c r="W35" s="664"/>
      <c r="X35" s="664"/>
      <c r="Y35" s="665"/>
      <c r="Z35" s="723">
        <v>6.3</v>
      </c>
      <c r="AA35" s="723"/>
      <c r="AB35" s="723"/>
      <c r="AC35" s="723"/>
      <c r="AD35" s="724" t="s">
        <v>126</v>
      </c>
      <c r="AE35" s="724"/>
      <c r="AF35" s="724"/>
      <c r="AG35" s="724"/>
      <c r="AH35" s="724"/>
      <c r="AI35" s="724"/>
      <c r="AJ35" s="724"/>
      <c r="AK35" s="724"/>
      <c r="AL35" s="666" t="s">
        <v>233</v>
      </c>
      <c r="AM35" s="667"/>
      <c r="AN35" s="667"/>
      <c r="AO35" s="725"/>
      <c r="AP35" s="234"/>
      <c r="AQ35" s="729" t="s">
        <v>323</v>
      </c>
      <c r="AR35" s="730"/>
      <c r="AS35" s="730"/>
      <c r="AT35" s="730"/>
      <c r="AU35" s="730"/>
      <c r="AV35" s="730"/>
      <c r="AW35" s="730"/>
      <c r="AX35" s="730"/>
      <c r="AY35" s="731"/>
      <c r="AZ35" s="726">
        <v>1466172</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186524</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166435</v>
      </c>
      <c r="CS35" s="662"/>
      <c r="CT35" s="662"/>
      <c r="CU35" s="662"/>
      <c r="CV35" s="662"/>
      <c r="CW35" s="662"/>
      <c r="CX35" s="662"/>
      <c r="CY35" s="663"/>
      <c r="CZ35" s="666">
        <v>1.7</v>
      </c>
      <c r="DA35" s="695"/>
      <c r="DB35" s="695"/>
      <c r="DC35" s="696"/>
      <c r="DD35" s="669">
        <v>125647</v>
      </c>
      <c r="DE35" s="662"/>
      <c r="DF35" s="662"/>
      <c r="DG35" s="662"/>
      <c r="DH35" s="662"/>
      <c r="DI35" s="662"/>
      <c r="DJ35" s="662"/>
      <c r="DK35" s="663"/>
      <c r="DL35" s="669">
        <v>125647</v>
      </c>
      <c r="DM35" s="662"/>
      <c r="DN35" s="662"/>
      <c r="DO35" s="662"/>
      <c r="DP35" s="662"/>
      <c r="DQ35" s="662"/>
      <c r="DR35" s="662"/>
      <c r="DS35" s="662"/>
      <c r="DT35" s="662"/>
      <c r="DU35" s="662"/>
      <c r="DV35" s="663"/>
      <c r="DW35" s="666">
        <v>2.1</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233</v>
      </c>
      <c r="S36" s="664"/>
      <c r="T36" s="664"/>
      <c r="U36" s="664"/>
      <c r="V36" s="664"/>
      <c r="W36" s="664"/>
      <c r="X36" s="664"/>
      <c r="Y36" s="665"/>
      <c r="Z36" s="723" t="s">
        <v>126</v>
      </c>
      <c r="AA36" s="723"/>
      <c r="AB36" s="723"/>
      <c r="AC36" s="723"/>
      <c r="AD36" s="724" t="s">
        <v>233</v>
      </c>
      <c r="AE36" s="724"/>
      <c r="AF36" s="724"/>
      <c r="AG36" s="724"/>
      <c r="AH36" s="724"/>
      <c r="AI36" s="724"/>
      <c r="AJ36" s="724"/>
      <c r="AK36" s="724"/>
      <c r="AL36" s="666" t="s">
        <v>126</v>
      </c>
      <c r="AM36" s="667"/>
      <c r="AN36" s="667"/>
      <c r="AO36" s="725"/>
      <c r="AQ36" s="698" t="s">
        <v>327</v>
      </c>
      <c r="AR36" s="699"/>
      <c r="AS36" s="699"/>
      <c r="AT36" s="699"/>
      <c r="AU36" s="699"/>
      <c r="AV36" s="699"/>
      <c r="AW36" s="699"/>
      <c r="AX36" s="699"/>
      <c r="AY36" s="700"/>
      <c r="AZ36" s="661">
        <v>481736</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158161</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1087014</v>
      </c>
      <c r="CS36" s="664"/>
      <c r="CT36" s="664"/>
      <c r="CU36" s="664"/>
      <c r="CV36" s="664"/>
      <c r="CW36" s="664"/>
      <c r="CX36" s="664"/>
      <c r="CY36" s="665"/>
      <c r="CZ36" s="666">
        <v>10.8</v>
      </c>
      <c r="DA36" s="695"/>
      <c r="DB36" s="695"/>
      <c r="DC36" s="696"/>
      <c r="DD36" s="669">
        <v>935676</v>
      </c>
      <c r="DE36" s="664"/>
      <c r="DF36" s="664"/>
      <c r="DG36" s="664"/>
      <c r="DH36" s="664"/>
      <c r="DI36" s="664"/>
      <c r="DJ36" s="664"/>
      <c r="DK36" s="665"/>
      <c r="DL36" s="669">
        <v>818081</v>
      </c>
      <c r="DM36" s="664"/>
      <c r="DN36" s="664"/>
      <c r="DO36" s="664"/>
      <c r="DP36" s="664"/>
      <c r="DQ36" s="664"/>
      <c r="DR36" s="664"/>
      <c r="DS36" s="664"/>
      <c r="DT36" s="664"/>
      <c r="DU36" s="664"/>
      <c r="DV36" s="665"/>
      <c r="DW36" s="666">
        <v>14</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259906</v>
      </c>
      <c r="S37" s="664"/>
      <c r="T37" s="664"/>
      <c r="U37" s="664"/>
      <c r="V37" s="664"/>
      <c r="W37" s="664"/>
      <c r="X37" s="664"/>
      <c r="Y37" s="665"/>
      <c r="Z37" s="723">
        <v>2.2999999999999998</v>
      </c>
      <c r="AA37" s="723"/>
      <c r="AB37" s="723"/>
      <c r="AC37" s="723"/>
      <c r="AD37" s="724" t="s">
        <v>126</v>
      </c>
      <c r="AE37" s="724"/>
      <c r="AF37" s="724"/>
      <c r="AG37" s="724"/>
      <c r="AH37" s="724"/>
      <c r="AI37" s="724"/>
      <c r="AJ37" s="724"/>
      <c r="AK37" s="724"/>
      <c r="AL37" s="666" t="s">
        <v>126</v>
      </c>
      <c r="AM37" s="667"/>
      <c r="AN37" s="667"/>
      <c r="AO37" s="725"/>
      <c r="AQ37" s="698" t="s">
        <v>331</v>
      </c>
      <c r="AR37" s="699"/>
      <c r="AS37" s="699"/>
      <c r="AT37" s="699"/>
      <c r="AU37" s="699"/>
      <c r="AV37" s="699"/>
      <c r="AW37" s="699"/>
      <c r="AX37" s="699"/>
      <c r="AY37" s="700"/>
      <c r="AZ37" s="661">
        <v>100024</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2705</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286108</v>
      </c>
      <c r="CS37" s="662"/>
      <c r="CT37" s="662"/>
      <c r="CU37" s="662"/>
      <c r="CV37" s="662"/>
      <c r="CW37" s="662"/>
      <c r="CX37" s="662"/>
      <c r="CY37" s="663"/>
      <c r="CZ37" s="666">
        <v>2.9</v>
      </c>
      <c r="DA37" s="695"/>
      <c r="DB37" s="695"/>
      <c r="DC37" s="696"/>
      <c r="DD37" s="669">
        <v>286108</v>
      </c>
      <c r="DE37" s="662"/>
      <c r="DF37" s="662"/>
      <c r="DG37" s="662"/>
      <c r="DH37" s="662"/>
      <c r="DI37" s="662"/>
      <c r="DJ37" s="662"/>
      <c r="DK37" s="663"/>
      <c r="DL37" s="669">
        <v>286108</v>
      </c>
      <c r="DM37" s="662"/>
      <c r="DN37" s="662"/>
      <c r="DO37" s="662"/>
      <c r="DP37" s="662"/>
      <c r="DQ37" s="662"/>
      <c r="DR37" s="662"/>
      <c r="DS37" s="662"/>
      <c r="DT37" s="662"/>
      <c r="DU37" s="662"/>
      <c r="DV37" s="663"/>
      <c r="DW37" s="666">
        <v>4.9000000000000004</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11181976</v>
      </c>
      <c r="S38" s="713"/>
      <c r="T38" s="713"/>
      <c r="U38" s="713"/>
      <c r="V38" s="713"/>
      <c r="W38" s="713"/>
      <c r="X38" s="713"/>
      <c r="Y38" s="718"/>
      <c r="Z38" s="719">
        <v>100</v>
      </c>
      <c r="AA38" s="719"/>
      <c r="AB38" s="719"/>
      <c r="AC38" s="719"/>
      <c r="AD38" s="720">
        <v>5588051</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t="s">
        <v>126</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4220</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884412</v>
      </c>
      <c r="CS38" s="664"/>
      <c r="CT38" s="664"/>
      <c r="CU38" s="664"/>
      <c r="CV38" s="664"/>
      <c r="CW38" s="664"/>
      <c r="CX38" s="664"/>
      <c r="CY38" s="665"/>
      <c r="CZ38" s="666">
        <v>8.8000000000000007</v>
      </c>
      <c r="DA38" s="695"/>
      <c r="DB38" s="695"/>
      <c r="DC38" s="696"/>
      <c r="DD38" s="669">
        <v>738648</v>
      </c>
      <c r="DE38" s="664"/>
      <c r="DF38" s="664"/>
      <c r="DG38" s="664"/>
      <c r="DH38" s="664"/>
      <c r="DI38" s="664"/>
      <c r="DJ38" s="664"/>
      <c r="DK38" s="665"/>
      <c r="DL38" s="669">
        <v>706666</v>
      </c>
      <c r="DM38" s="664"/>
      <c r="DN38" s="664"/>
      <c r="DO38" s="664"/>
      <c r="DP38" s="664"/>
      <c r="DQ38" s="664"/>
      <c r="DR38" s="664"/>
      <c r="DS38" s="664"/>
      <c r="DT38" s="664"/>
      <c r="DU38" s="664"/>
      <c r="DV38" s="665"/>
      <c r="DW38" s="666">
        <v>12.1</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233</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84</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465647</v>
      </c>
      <c r="CS39" s="662"/>
      <c r="CT39" s="662"/>
      <c r="CU39" s="662"/>
      <c r="CV39" s="662"/>
      <c r="CW39" s="662"/>
      <c r="CX39" s="662"/>
      <c r="CY39" s="663"/>
      <c r="CZ39" s="666">
        <v>4.5999999999999996</v>
      </c>
      <c r="DA39" s="695"/>
      <c r="DB39" s="695"/>
      <c r="DC39" s="696"/>
      <c r="DD39" s="669">
        <v>457635</v>
      </c>
      <c r="DE39" s="662"/>
      <c r="DF39" s="662"/>
      <c r="DG39" s="662"/>
      <c r="DH39" s="662"/>
      <c r="DI39" s="662"/>
      <c r="DJ39" s="662"/>
      <c r="DK39" s="663"/>
      <c r="DL39" s="669" t="s">
        <v>233</v>
      </c>
      <c r="DM39" s="662"/>
      <c r="DN39" s="662"/>
      <c r="DO39" s="662"/>
      <c r="DP39" s="662"/>
      <c r="DQ39" s="662"/>
      <c r="DR39" s="662"/>
      <c r="DS39" s="662"/>
      <c r="DT39" s="662"/>
      <c r="DU39" s="662"/>
      <c r="DV39" s="663"/>
      <c r="DW39" s="666" t="s">
        <v>233</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188715</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126</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329059</v>
      </c>
      <c r="CS40" s="664"/>
      <c r="CT40" s="664"/>
      <c r="CU40" s="664"/>
      <c r="CV40" s="664"/>
      <c r="CW40" s="664"/>
      <c r="CX40" s="664"/>
      <c r="CY40" s="665"/>
      <c r="CZ40" s="666">
        <v>3.3</v>
      </c>
      <c r="DA40" s="695"/>
      <c r="DB40" s="695"/>
      <c r="DC40" s="696"/>
      <c r="DD40" s="669">
        <v>197793</v>
      </c>
      <c r="DE40" s="664"/>
      <c r="DF40" s="664"/>
      <c r="DG40" s="664"/>
      <c r="DH40" s="664"/>
      <c r="DI40" s="664"/>
      <c r="DJ40" s="664"/>
      <c r="DK40" s="665"/>
      <c r="DL40" s="669" t="s">
        <v>233</v>
      </c>
      <c r="DM40" s="664"/>
      <c r="DN40" s="664"/>
      <c r="DO40" s="664"/>
      <c r="DP40" s="664"/>
      <c r="DQ40" s="664"/>
      <c r="DR40" s="664"/>
      <c r="DS40" s="664"/>
      <c r="DT40" s="664"/>
      <c r="DU40" s="664"/>
      <c r="DV40" s="665"/>
      <c r="DW40" s="666" t="s">
        <v>233</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695697</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324</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126</v>
      </c>
      <c r="CS41" s="662"/>
      <c r="CT41" s="662"/>
      <c r="CU41" s="662"/>
      <c r="CV41" s="662"/>
      <c r="CW41" s="662"/>
      <c r="CX41" s="662"/>
      <c r="CY41" s="663"/>
      <c r="CZ41" s="666" t="s">
        <v>233</v>
      </c>
      <c r="DA41" s="695"/>
      <c r="DB41" s="695"/>
      <c r="DC41" s="696"/>
      <c r="DD41" s="669" t="s">
        <v>233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1375610</v>
      </c>
      <c r="CS42" s="664"/>
      <c r="CT42" s="664"/>
      <c r="CU42" s="664"/>
      <c r="CV42" s="664"/>
      <c r="CW42" s="664"/>
      <c r="CX42" s="664"/>
      <c r="CY42" s="665"/>
      <c r="CZ42" s="666">
        <v>13.7</v>
      </c>
      <c r="DA42" s="667"/>
      <c r="DB42" s="667"/>
      <c r="DC42" s="668"/>
      <c r="DD42" s="669">
        <v>783383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30587</v>
      </c>
      <c r="CS43" s="662"/>
      <c r="CT43" s="662"/>
      <c r="CU43" s="662"/>
      <c r="CV43" s="662"/>
      <c r="CW43" s="662"/>
      <c r="CX43" s="662"/>
      <c r="CY43" s="663"/>
      <c r="CZ43" s="666">
        <v>0.3</v>
      </c>
      <c r="DA43" s="695"/>
      <c r="DB43" s="695"/>
      <c r="DC43" s="696"/>
      <c r="DD43" s="669">
        <v>30587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303</v>
      </c>
      <c r="CE44" s="690"/>
      <c r="CF44" s="658" t="s">
        <v>353</v>
      </c>
      <c r="CG44" s="659"/>
      <c r="CH44" s="659"/>
      <c r="CI44" s="659"/>
      <c r="CJ44" s="659"/>
      <c r="CK44" s="659"/>
      <c r="CL44" s="659"/>
      <c r="CM44" s="659"/>
      <c r="CN44" s="659"/>
      <c r="CO44" s="659"/>
      <c r="CP44" s="659"/>
      <c r="CQ44" s="660"/>
      <c r="CR44" s="661">
        <v>1271054</v>
      </c>
      <c r="CS44" s="664"/>
      <c r="CT44" s="664"/>
      <c r="CU44" s="664"/>
      <c r="CV44" s="664"/>
      <c r="CW44" s="664"/>
      <c r="CX44" s="664"/>
      <c r="CY44" s="665"/>
      <c r="CZ44" s="666">
        <v>12.7</v>
      </c>
      <c r="DA44" s="667"/>
      <c r="DB44" s="667"/>
      <c r="DC44" s="668"/>
      <c r="DD44" s="669">
        <v>728964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336235</v>
      </c>
      <c r="CS45" s="662"/>
      <c r="CT45" s="662"/>
      <c r="CU45" s="662"/>
      <c r="CV45" s="662"/>
      <c r="CW45" s="662"/>
      <c r="CX45" s="662"/>
      <c r="CY45" s="663"/>
      <c r="CZ45" s="666">
        <v>3.3</v>
      </c>
      <c r="DA45" s="695"/>
      <c r="DB45" s="695"/>
      <c r="DC45" s="696"/>
      <c r="DD45" s="669">
        <v>77121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919879</v>
      </c>
      <c r="CS46" s="664"/>
      <c r="CT46" s="664"/>
      <c r="CU46" s="664"/>
      <c r="CV46" s="664"/>
      <c r="CW46" s="664"/>
      <c r="CX46" s="664"/>
      <c r="CY46" s="665"/>
      <c r="CZ46" s="666">
        <v>9.1999999999999993</v>
      </c>
      <c r="DA46" s="667"/>
      <c r="DB46" s="667"/>
      <c r="DC46" s="668"/>
      <c r="DD46" s="669">
        <v>645918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104556</v>
      </c>
      <c r="CS47" s="662"/>
      <c r="CT47" s="662"/>
      <c r="CU47" s="662"/>
      <c r="CV47" s="662"/>
      <c r="CW47" s="662"/>
      <c r="CX47" s="662"/>
      <c r="CY47" s="663"/>
      <c r="CZ47" s="666">
        <v>1</v>
      </c>
      <c r="DA47" s="695"/>
      <c r="DB47" s="695"/>
      <c r="DC47" s="696"/>
      <c r="DD47" s="669">
        <v>54419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233</v>
      </c>
      <c r="CS48" s="664"/>
      <c r="CT48" s="664"/>
      <c r="CU48" s="664"/>
      <c r="CV48" s="664"/>
      <c r="CW48" s="664"/>
      <c r="CX48" s="664"/>
      <c r="CY48" s="665"/>
      <c r="CZ48" s="666" t="s">
        <v>233</v>
      </c>
      <c r="DA48" s="667"/>
      <c r="DB48" s="667"/>
      <c r="DC48" s="668"/>
      <c r="DD48" s="669" t="s">
        <v>233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10038211</v>
      </c>
      <c r="CS49" s="677"/>
      <c r="CT49" s="677"/>
      <c r="CU49" s="677"/>
      <c r="CV49" s="677"/>
      <c r="CW49" s="677"/>
      <c r="CX49" s="677"/>
      <c r="CY49" s="678"/>
      <c r="CZ49" s="679">
        <v>100</v>
      </c>
      <c r="DA49" s="680"/>
      <c r="DB49" s="680"/>
      <c r="DC49" s="681"/>
      <c r="DD49" s="682">
        <v>7339516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EobcmDR9KNK5XkiOUiohJnqwYbToKkpWy30XLI9QiYFiT1OBKNrX4VMaWTP2DxJMkT6nVTNGhmuB620xI84OEw==" saltValue="S3QSWC3mDVtla7P6KSow9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11361</v>
      </c>
      <c r="R7" s="1194"/>
      <c r="S7" s="1194"/>
      <c r="T7" s="1194"/>
      <c r="U7" s="1194"/>
      <c r="V7" s="1194">
        <v>10033</v>
      </c>
      <c r="W7" s="1194"/>
      <c r="X7" s="1194"/>
      <c r="Y7" s="1194"/>
      <c r="Z7" s="1194"/>
      <c r="AA7" s="1194">
        <v>1328</v>
      </c>
      <c r="AB7" s="1194"/>
      <c r="AC7" s="1194"/>
      <c r="AD7" s="1194"/>
      <c r="AE7" s="1195"/>
      <c r="AF7" s="1196">
        <v>1162</v>
      </c>
      <c r="AG7" s="1197"/>
      <c r="AH7" s="1197"/>
      <c r="AI7" s="1197"/>
      <c r="AJ7" s="1198"/>
      <c r="AK7" s="1180"/>
      <c r="AL7" s="1181"/>
      <c r="AM7" s="1181"/>
      <c r="AN7" s="1181"/>
      <c r="AO7" s="1181"/>
      <c r="AP7" s="1181">
        <v>10131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579</v>
      </c>
      <c r="BT7" s="1185"/>
      <c r="BU7" s="1185"/>
      <c r="BV7" s="1185"/>
      <c r="BW7" s="1185"/>
      <c r="BX7" s="1185"/>
      <c r="BY7" s="1185"/>
      <c r="BZ7" s="1185"/>
      <c r="CA7" s="1185"/>
      <c r="CB7" s="1185"/>
      <c r="CC7" s="1185"/>
      <c r="CD7" s="1185"/>
      <c r="CE7" s="1185"/>
      <c r="CF7" s="1185"/>
      <c r="CG7" s="1186"/>
      <c r="CH7" s="1177">
        <v>2</v>
      </c>
      <c r="CI7" s="1178"/>
      <c r="CJ7" s="1178"/>
      <c r="CK7" s="1178"/>
      <c r="CL7" s="1179"/>
      <c r="CM7" s="1177">
        <v>27</v>
      </c>
      <c r="CN7" s="1178"/>
      <c r="CO7" s="1178"/>
      <c r="CP7" s="1178"/>
      <c r="CQ7" s="1179"/>
      <c r="CR7" s="1177">
        <v>26</v>
      </c>
      <c r="CS7" s="1178"/>
      <c r="CT7" s="1178"/>
      <c r="CU7" s="1178"/>
      <c r="CV7" s="1179"/>
      <c r="CW7" s="1177" t="s">
        <v>606</v>
      </c>
      <c r="CX7" s="1178"/>
      <c r="CY7" s="1178"/>
      <c r="CZ7" s="1178"/>
      <c r="DA7" s="1179"/>
      <c r="DB7" s="1177" t="s">
        <v>606</v>
      </c>
      <c r="DC7" s="1178"/>
      <c r="DD7" s="1178"/>
      <c r="DE7" s="1178"/>
      <c r="DF7" s="1179"/>
      <c r="DG7" s="1177" t="s">
        <v>606</v>
      </c>
      <c r="DH7" s="1178"/>
      <c r="DI7" s="1178"/>
      <c r="DJ7" s="1178"/>
      <c r="DK7" s="1179"/>
      <c r="DL7" s="1177" t="s">
        <v>606</v>
      </c>
      <c r="DM7" s="1178"/>
      <c r="DN7" s="1178"/>
      <c r="DO7" s="1178"/>
      <c r="DP7" s="1179"/>
      <c r="DQ7" s="1177" t="s">
        <v>606</v>
      </c>
      <c r="DR7" s="1178"/>
      <c r="DS7" s="1178"/>
      <c r="DT7" s="1178"/>
      <c r="DU7" s="1179"/>
      <c r="DV7" s="1204"/>
      <c r="DW7" s="1205"/>
      <c r="DX7" s="1205"/>
      <c r="DY7" s="1205"/>
      <c r="DZ7" s="1206"/>
      <c r="EA7" s="254"/>
    </row>
    <row r="8" spans="1:131" s="255" customFormat="1" ht="26.25" customHeight="1" x14ac:dyDescent="0.15">
      <c r="A8" s="261">
        <v>2</v>
      </c>
      <c r="B8" s="1126" t="s">
        <v>382</v>
      </c>
      <c r="C8" s="1127"/>
      <c r="D8" s="1127"/>
      <c r="E8" s="1127"/>
      <c r="F8" s="1127"/>
      <c r="G8" s="1127"/>
      <c r="H8" s="1127"/>
      <c r="I8" s="1127"/>
      <c r="J8" s="1127"/>
      <c r="K8" s="1127"/>
      <c r="L8" s="1127"/>
      <c r="M8" s="1127"/>
      <c r="N8" s="1127"/>
      <c r="O8" s="1127"/>
      <c r="P8" s="1128"/>
      <c r="Q8" s="1132">
        <v>25</v>
      </c>
      <c r="R8" s="1133"/>
      <c r="S8" s="1133"/>
      <c r="T8" s="1133"/>
      <c r="U8" s="1133"/>
      <c r="V8" s="1133">
        <v>211</v>
      </c>
      <c r="W8" s="1133"/>
      <c r="X8" s="1133"/>
      <c r="Y8" s="1133"/>
      <c r="Z8" s="1133"/>
      <c r="AA8" s="1133">
        <v>-186</v>
      </c>
      <c r="AB8" s="1133"/>
      <c r="AC8" s="1133"/>
      <c r="AD8" s="1133"/>
      <c r="AE8" s="1134"/>
      <c r="AF8" s="1108">
        <v>-186</v>
      </c>
      <c r="AG8" s="1109"/>
      <c r="AH8" s="1109"/>
      <c r="AI8" s="1109"/>
      <c r="AJ8" s="1110"/>
      <c r="AK8" s="1175" t="s">
        <v>596</v>
      </c>
      <c r="AL8" s="1176"/>
      <c r="AM8" s="1176"/>
      <c r="AN8" s="1176"/>
      <c r="AO8" s="1176"/>
      <c r="AP8" s="1176" t="s">
        <v>596</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580</v>
      </c>
      <c r="BT8" s="1104"/>
      <c r="BU8" s="1104"/>
      <c r="BV8" s="1104"/>
      <c r="BW8" s="1104"/>
      <c r="BX8" s="1104"/>
      <c r="BY8" s="1104"/>
      <c r="BZ8" s="1104"/>
      <c r="CA8" s="1104"/>
      <c r="CB8" s="1104"/>
      <c r="CC8" s="1104"/>
      <c r="CD8" s="1104"/>
      <c r="CE8" s="1104"/>
      <c r="CF8" s="1104"/>
      <c r="CG8" s="1105"/>
      <c r="CH8" s="1078">
        <v>0</v>
      </c>
      <c r="CI8" s="1079"/>
      <c r="CJ8" s="1079"/>
      <c r="CK8" s="1079"/>
      <c r="CL8" s="1080"/>
      <c r="CM8" s="1078">
        <v>15</v>
      </c>
      <c r="CN8" s="1079"/>
      <c r="CO8" s="1079"/>
      <c r="CP8" s="1079"/>
      <c r="CQ8" s="1080"/>
      <c r="CR8" s="1078">
        <v>9</v>
      </c>
      <c r="CS8" s="1079"/>
      <c r="CT8" s="1079"/>
      <c r="CU8" s="1079"/>
      <c r="CV8" s="1080"/>
      <c r="CW8" s="1078" t="s">
        <v>607</v>
      </c>
      <c r="CX8" s="1079"/>
      <c r="CY8" s="1079"/>
      <c r="CZ8" s="1079"/>
      <c r="DA8" s="1080"/>
      <c r="DB8" s="1078" t="s">
        <v>607</v>
      </c>
      <c r="DC8" s="1079"/>
      <c r="DD8" s="1079"/>
      <c r="DE8" s="1079"/>
      <c r="DF8" s="1080"/>
      <c r="DG8" s="1078" t="s">
        <v>607</v>
      </c>
      <c r="DH8" s="1079"/>
      <c r="DI8" s="1079"/>
      <c r="DJ8" s="1079"/>
      <c r="DK8" s="1080"/>
      <c r="DL8" s="1078" t="s">
        <v>607</v>
      </c>
      <c r="DM8" s="1079"/>
      <c r="DN8" s="1079"/>
      <c r="DO8" s="1079"/>
      <c r="DP8" s="1080"/>
      <c r="DQ8" s="1078" t="s">
        <v>607</v>
      </c>
      <c r="DR8" s="1079"/>
      <c r="DS8" s="1079"/>
      <c r="DT8" s="1079"/>
      <c r="DU8" s="1080"/>
      <c r="DV8" s="1081"/>
      <c r="DW8" s="1082"/>
      <c r="DX8" s="1082"/>
      <c r="DY8" s="1082"/>
      <c r="DZ8" s="1083"/>
      <c r="EA8" s="254"/>
    </row>
    <row r="9" spans="1:131" s="255" customFormat="1" ht="26.25" customHeight="1" x14ac:dyDescent="0.15">
      <c r="A9" s="261">
        <v>3</v>
      </c>
      <c r="B9" s="1126" t="s">
        <v>383</v>
      </c>
      <c r="C9" s="1127"/>
      <c r="D9" s="1127"/>
      <c r="E9" s="1127"/>
      <c r="F9" s="1127"/>
      <c r="G9" s="1127"/>
      <c r="H9" s="1127"/>
      <c r="I9" s="1127"/>
      <c r="J9" s="1127"/>
      <c r="K9" s="1127"/>
      <c r="L9" s="1127"/>
      <c r="M9" s="1127"/>
      <c r="N9" s="1127"/>
      <c r="O9" s="1127"/>
      <c r="P9" s="1128"/>
      <c r="Q9" s="1132">
        <v>3</v>
      </c>
      <c r="R9" s="1133"/>
      <c r="S9" s="1133"/>
      <c r="T9" s="1133"/>
      <c r="U9" s="1133"/>
      <c r="V9" s="1133">
        <v>2</v>
      </c>
      <c r="W9" s="1133"/>
      <c r="X9" s="1133"/>
      <c r="Y9" s="1133"/>
      <c r="Z9" s="1133"/>
      <c r="AA9" s="1133">
        <v>2</v>
      </c>
      <c r="AB9" s="1133"/>
      <c r="AC9" s="1133"/>
      <c r="AD9" s="1133"/>
      <c r="AE9" s="1134"/>
      <c r="AF9" s="1108">
        <v>2</v>
      </c>
      <c r="AG9" s="1109"/>
      <c r="AH9" s="1109"/>
      <c r="AI9" s="1109"/>
      <c r="AJ9" s="1110"/>
      <c r="AK9" s="1175" t="s">
        <v>597</v>
      </c>
      <c r="AL9" s="1176"/>
      <c r="AM9" s="1176"/>
      <c r="AN9" s="1176"/>
      <c r="AO9" s="1176"/>
      <c r="AP9" s="1176" t="s">
        <v>596</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581</v>
      </c>
      <c r="BT9" s="1104"/>
      <c r="BU9" s="1104"/>
      <c r="BV9" s="1104"/>
      <c r="BW9" s="1104"/>
      <c r="BX9" s="1104"/>
      <c r="BY9" s="1104"/>
      <c r="BZ9" s="1104"/>
      <c r="CA9" s="1104"/>
      <c r="CB9" s="1104"/>
      <c r="CC9" s="1104"/>
      <c r="CD9" s="1104"/>
      <c r="CE9" s="1104"/>
      <c r="CF9" s="1104"/>
      <c r="CG9" s="1105"/>
      <c r="CH9" s="1078">
        <v>4</v>
      </c>
      <c r="CI9" s="1079"/>
      <c r="CJ9" s="1079"/>
      <c r="CK9" s="1079"/>
      <c r="CL9" s="1080"/>
      <c r="CM9" s="1078">
        <v>87</v>
      </c>
      <c r="CN9" s="1079"/>
      <c r="CO9" s="1079"/>
      <c r="CP9" s="1079"/>
      <c r="CQ9" s="1080"/>
      <c r="CR9" s="1078">
        <v>9</v>
      </c>
      <c r="CS9" s="1079"/>
      <c r="CT9" s="1079"/>
      <c r="CU9" s="1079"/>
      <c r="CV9" s="1080"/>
      <c r="CW9" s="1078" t="s">
        <v>604</v>
      </c>
      <c r="CX9" s="1079"/>
      <c r="CY9" s="1079"/>
      <c r="CZ9" s="1079"/>
      <c r="DA9" s="1080"/>
      <c r="DB9" s="1078" t="s">
        <v>604</v>
      </c>
      <c r="DC9" s="1079"/>
      <c r="DD9" s="1079"/>
      <c r="DE9" s="1079"/>
      <c r="DF9" s="1080"/>
      <c r="DG9" s="1078" t="s">
        <v>604</v>
      </c>
      <c r="DH9" s="1079"/>
      <c r="DI9" s="1079"/>
      <c r="DJ9" s="1079"/>
      <c r="DK9" s="1080"/>
      <c r="DL9" s="1078" t="s">
        <v>604</v>
      </c>
      <c r="DM9" s="1079"/>
      <c r="DN9" s="1079"/>
      <c r="DO9" s="1079"/>
      <c r="DP9" s="1080"/>
      <c r="DQ9" s="1078" t="s">
        <v>604</v>
      </c>
      <c r="DR9" s="1079"/>
      <c r="DS9" s="1079"/>
      <c r="DT9" s="1079"/>
      <c r="DU9" s="1080"/>
      <c r="DV9" s="1081"/>
      <c r="DW9" s="1082"/>
      <c r="DX9" s="1082"/>
      <c r="DY9" s="1082"/>
      <c r="DZ9" s="1083"/>
      <c r="EA9" s="254"/>
    </row>
    <row r="10" spans="1:131" s="255" customFormat="1" ht="26.25" customHeight="1" x14ac:dyDescent="0.15">
      <c r="A10" s="261">
        <v>4</v>
      </c>
      <c r="B10" s="1126" t="s">
        <v>384</v>
      </c>
      <c r="C10" s="1127"/>
      <c r="D10" s="1127"/>
      <c r="E10" s="1127"/>
      <c r="F10" s="1127"/>
      <c r="G10" s="1127"/>
      <c r="H10" s="1127"/>
      <c r="I10" s="1127"/>
      <c r="J10" s="1127"/>
      <c r="K10" s="1127"/>
      <c r="L10" s="1127"/>
      <c r="M10" s="1127"/>
      <c r="N10" s="1127"/>
      <c r="O10" s="1127"/>
      <c r="P10" s="1128"/>
      <c r="Q10" s="1132">
        <v>0</v>
      </c>
      <c r="R10" s="1133"/>
      <c r="S10" s="1133"/>
      <c r="T10" s="1133"/>
      <c r="U10" s="1133"/>
      <c r="V10" s="1133" t="s">
        <v>596</v>
      </c>
      <c r="W10" s="1133"/>
      <c r="X10" s="1133"/>
      <c r="Y10" s="1133"/>
      <c r="Z10" s="1133"/>
      <c r="AA10" s="1133">
        <v>0</v>
      </c>
      <c r="AB10" s="1133"/>
      <c r="AC10" s="1133"/>
      <c r="AD10" s="1133"/>
      <c r="AE10" s="1134"/>
      <c r="AF10" s="1108">
        <v>0</v>
      </c>
      <c r="AG10" s="1109"/>
      <c r="AH10" s="1109"/>
      <c r="AI10" s="1109"/>
      <c r="AJ10" s="1110"/>
      <c r="AK10" s="1175" t="s">
        <v>598</v>
      </c>
      <c r="AL10" s="1176"/>
      <c r="AM10" s="1176"/>
      <c r="AN10" s="1176"/>
      <c r="AO10" s="1176"/>
      <c r="AP10" s="1176" t="s">
        <v>600</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t="s">
        <v>385</v>
      </c>
      <c r="C11" s="1127"/>
      <c r="D11" s="1127"/>
      <c r="E11" s="1127"/>
      <c r="F11" s="1127"/>
      <c r="G11" s="1127"/>
      <c r="H11" s="1127"/>
      <c r="I11" s="1127"/>
      <c r="J11" s="1127"/>
      <c r="K11" s="1127"/>
      <c r="L11" s="1127"/>
      <c r="M11" s="1127"/>
      <c r="N11" s="1127"/>
      <c r="O11" s="1127"/>
      <c r="P11" s="1128"/>
      <c r="Q11" s="1132">
        <v>3</v>
      </c>
      <c r="R11" s="1133"/>
      <c r="S11" s="1133"/>
      <c r="T11" s="1133"/>
      <c r="U11" s="1133"/>
      <c r="V11" s="1133">
        <v>2</v>
      </c>
      <c r="W11" s="1133"/>
      <c r="X11" s="1133"/>
      <c r="Y11" s="1133"/>
      <c r="Z11" s="1133"/>
      <c r="AA11" s="1133">
        <v>0</v>
      </c>
      <c r="AB11" s="1133"/>
      <c r="AC11" s="1133"/>
      <c r="AD11" s="1133"/>
      <c r="AE11" s="1134"/>
      <c r="AF11" s="1108">
        <v>0</v>
      </c>
      <c r="AG11" s="1109"/>
      <c r="AH11" s="1109"/>
      <c r="AI11" s="1109"/>
      <c r="AJ11" s="1110"/>
      <c r="AK11" s="1175" t="s">
        <v>599</v>
      </c>
      <c r="AL11" s="1176"/>
      <c r="AM11" s="1176"/>
      <c r="AN11" s="1176"/>
      <c r="AO11" s="1176"/>
      <c r="AP11" s="1176" t="s">
        <v>600</v>
      </c>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7">
        <v>11182</v>
      </c>
      <c r="R23" s="1158"/>
      <c r="S23" s="1158"/>
      <c r="T23" s="1158"/>
      <c r="U23" s="1158"/>
      <c r="V23" s="1158">
        <v>10038</v>
      </c>
      <c r="W23" s="1158"/>
      <c r="X23" s="1158"/>
      <c r="Y23" s="1158"/>
      <c r="Z23" s="1158"/>
      <c r="AA23" s="1158">
        <v>1144</v>
      </c>
      <c r="AB23" s="1158"/>
      <c r="AC23" s="1158"/>
      <c r="AD23" s="1158"/>
      <c r="AE23" s="1159"/>
      <c r="AF23" s="1160">
        <v>978</v>
      </c>
      <c r="AG23" s="1158"/>
      <c r="AH23" s="1158"/>
      <c r="AI23" s="1158"/>
      <c r="AJ23" s="1161"/>
      <c r="AK23" s="1162"/>
      <c r="AL23" s="1163"/>
      <c r="AM23" s="1163"/>
      <c r="AN23" s="1163"/>
      <c r="AO23" s="1163"/>
      <c r="AP23" s="1158">
        <v>10131</v>
      </c>
      <c r="AQ23" s="1158"/>
      <c r="AR23" s="1158"/>
      <c r="AS23" s="1158"/>
      <c r="AT23" s="1158"/>
      <c r="AU23" s="1164"/>
      <c r="AV23" s="1164"/>
      <c r="AW23" s="1164"/>
      <c r="AX23" s="1164"/>
      <c r="AY23" s="1165"/>
      <c r="AZ23" s="1154" t="s">
        <v>389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400</v>
      </c>
      <c r="C28" s="1140"/>
      <c r="D28" s="1140"/>
      <c r="E28" s="1140"/>
      <c r="F28" s="1140"/>
      <c r="G28" s="1140"/>
      <c r="H28" s="1140"/>
      <c r="I28" s="1140"/>
      <c r="J28" s="1140"/>
      <c r="K28" s="1140"/>
      <c r="L28" s="1140"/>
      <c r="M28" s="1140"/>
      <c r="N28" s="1140"/>
      <c r="O28" s="1140"/>
      <c r="P28" s="1141"/>
      <c r="Q28" s="1142">
        <v>2219</v>
      </c>
      <c r="R28" s="1143"/>
      <c r="S28" s="1143"/>
      <c r="T28" s="1143"/>
      <c r="U28" s="1143"/>
      <c r="V28" s="1143">
        <v>2033</v>
      </c>
      <c r="W28" s="1143"/>
      <c r="X28" s="1143"/>
      <c r="Y28" s="1143"/>
      <c r="Z28" s="1143"/>
      <c r="AA28" s="1143">
        <v>186</v>
      </c>
      <c r="AB28" s="1143"/>
      <c r="AC28" s="1143"/>
      <c r="AD28" s="1143"/>
      <c r="AE28" s="1144"/>
      <c r="AF28" s="1145">
        <v>187</v>
      </c>
      <c r="AG28" s="1143"/>
      <c r="AH28" s="1143"/>
      <c r="AI28" s="1143"/>
      <c r="AJ28" s="1146"/>
      <c r="AK28" s="1147" t="s">
        <v>603</v>
      </c>
      <c r="AL28" s="1135"/>
      <c r="AM28" s="1135"/>
      <c r="AN28" s="1135"/>
      <c r="AO28" s="1135"/>
      <c r="AP28" s="1135" t="s">
        <v>602</v>
      </c>
      <c r="AQ28" s="1135"/>
      <c r="AR28" s="1135"/>
      <c r="AS28" s="1135"/>
      <c r="AT28" s="1135"/>
      <c r="AU28" s="1135" t="s">
        <v>604</v>
      </c>
      <c r="AV28" s="1135"/>
      <c r="AW28" s="1135"/>
      <c r="AX28" s="1135"/>
      <c r="AY28" s="1135"/>
      <c r="AZ28" s="1136" t="s">
        <v>605</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401</v>
      </c>
      <c r="C29" s="1127"/>
      <c r="D29" s="1127"/>
      <c r="E29" s="1127"/>
      <c r="F29" s="1127"/>
      <c r="G29" s="1127"/>
      <c r="H29" s="1127"/>
      <c r="I29" s="1127"/>
      <c r="J29" s="1127"/>
      <c r="K29" s="1127"/>
      <c r="L29" s="1127"/>
      <c r="M29" s="1127"/>
      <c r="N29" s="1127"/>
      <c r="O29" s="1127"/>
      <c r="P29" s="1128"/>
      <c r="Q29" s="1132">
        <v>334</v>
      </c>
      <c r="R29" s="1133"/>
      <c r="S29" s="1133"/>
      <c r="T29" s="1133"/>
      <c r="U29" s="1133"/>
      <c r="V29" s="1133">
        <v>322</v>
      </c>
      <c r="W29" s="1133"/>
      <c r="X29" s="1133"/>
      <c r="Y29" s="1133"/>
      <c r="Z29" s="1133"/>
      <c r="AA29" s="1133">
        <v>13</v>
      </c>
      <c r="AB29" s="1133"/>
      <c r="AC29" s="1133"/>
      <c r="AD29" s="1133"/>
      <c r="AE29" s="1134"/>
      <c r="AF29" s="1108">
        <v>13</v>
      </c>
      <c r="AG29" s="1109"/>
      <c r="AH29" s="1109"/>
      <c r="AI29" s="1109"/>
      <c r="AJ29" s="1110"/>
      <c r="AK29" s="1069" t="s">
        <v>603</v>
      </c>
      <c r="AL29" s="1060"/>
      <c r="AM29" s="1060"/>
      <c r="AN29" s="1060"/>
      <c r="AO29" s="1060"/>
      <c r="AP29" s="1060" t="s">
        <v>602</v>
      </c>
      <c r="AQ29" s="1060"/>
      <c r="AR29" s="1060"/>
      <c r="AS29" s="1060"/>
      <c r="AT29" s="1060"/>
      <c r="AU29" s="1060" t="s">
        <v>602</v>
      </c>
      <c r="AV29" s="1060"/>
      <c r="AW29" s="1060"/>
      <c r="AX29" s="1060"/>
      <c r="AY29" s="1060"/>
      <c r="AZ29" s="1131" t="s">
        <v>602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402</v>
      </c>
      <c r="C30" s="1127"/>
      <c r="D30" s="1127"/>
      <c r="E30" s="1127"/>
      <c r="F30" s="1127"/>
      <c r="G30" s="1127"/>
      <c r="H30" s="1127"/>
      <c r="I30" s="1127"/>
      <c r="J30" s="1127"/>
      <c r="K30" s="1127"/>
      <c r="L30" s="1127"/>
      <c r="M30" s="1127"/>
      <c r="N30" s="1127"/>
      <c r="O30" s="1127"/>
      <c r="P30" s="1128"/>
      <c r="Q30" s="1132">
        <v>397</v>
      </c>
      <c r="R30" s="1133"/>
      <c r="S30" s="1133"/>
      <c r="T30" s="1133"/>
      <c r="U30" s="1133"/>
      <c r="V30" s="1133">
        <v>352</v>
      </c>
      <c r="W30" s="1133"/>
      <c r="X30" s="1133"/>
      <c r="Y30" s="1133"/>
      <c r="Z30" s="1133"/>
      <c r="AA30" s="1133">
        <v>45</v>
      </c>
      <c r="AB30" s="1133"/>
      <c r="AC30" s="1133"/>
      <c r="AD30" s="1133"/>
      <c r="AE30" s="1134"/>
      <c r="AF30" s="1108">
        <v>229</v>
      </c>
      <c r="AG30" s="1109"/>
      <c r="AH30" s="1109"/>
      <c r="AI30" s="1109"/>
      <c r="AJ30" s="1110"/>
      <c r="AK30" s="1069">
        <v>48</v>
      </c>
      <c r="AL30" s="1060"/>
      <c r="AM30" s="1060"/>
      <c r="AN30" s="1060"/>
      <c r="AO30" s="1060"/>
      <c r="AP30" s="1060">
        <v>1134</v>
      </c>
      <c r="AQ30" s="1060"/>
      <c r="AR30" s="1060"/>
      <c r="AS30" s="1060"/>
      <c r="AT30" s="1060"/>
      <c r="AU30" s="1060">
        <v>170</v>
      </c>
      <c r="AV30" s="1060"/>
      <c r="AW30" s="1060"/>
      <c r="AX30" s="1060"/>
      <c r="AY30" s="1060"/>
      <c r="AZ30" s="1131" t="s">
        <v>601</v>
      </c>
      <c r="BA30" s="1131"/>
      <c r="BB30" s="1131"/>
      <c r="BC30" s="1131"/>
      <c r="BD30" s="1131"/>
      <c r="BE30" s="1121" t="s">
        <v>403</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404</v>
      </c>
      <c r="C31" s="1127"/>
      <c r="D31" s="1127"/>
      <c r="E31" s="1127"/>
      <c r="F31" s="1127"/>
      <c r="G31" s="1127"/>
      <c r="H31" s="1127"/>
      <c r="I31" s="1127"/>
      <c r="J31" s="1127"/>
      <c r="K31" s="1127"/>
      <c r="L31" s="1127"/>
      <c r="M31" s="1127"/>
      <c r="N31" s="1127"/>
      <c r="O31" s="1127"/>
      <c r="P31" s="1128"/>
      <c r="Q31" s="1132">
        <v>526</v>
      </c>
      <c r="R31" s="1133"/>
      <c r="S31" s="1133"/>
      <c r="T31" s="1133"/>
      <c r="U31" s="1133"/>
      <c r="V31" s="1133">
        <v>498</v>
      </c>
      <c r="W31" s="1133"/>
      <c r="X31" s="1133"/>
      <c r="Y31" s="1133"/>
      <c r="Z31" s="1133"/>
      <c r="AA31" s="1133">
        <v>28</v>
      </c>
      <c r="AB31" s="1133"/>
      <c r="AC31" s="1133"/>
      <c r="AD31" s="1133"/>
      <c r="AE31" s="1134"/>
      <c r="AF31" s="1108">
        <v>450</v>
      </c>
      <c r="AG31" s="1109"/>
      <c r="AH31" s="1109"/>
      <c r="AI31" s="1109"/>
      <c r="AJ31" s="1110"/>
      <c r="AK31" s="1069">
        <v>482</v>
      </c>
      <c r="AL31" s="1060"/>
      <c r="AM31" s="1060"/>
      <c r="AN31" s="1060"/>
      <c r="AO31" s="1060"/>
      <c r="AP31" s="1060">
        <v>3701</v>
      </c>
      <c r="AQ31" s="1060"/>
      <c r="AR31" s="1060"/>
      <c r="AS31" s="1060"/>
      <c r="AT31" s="1060"/>
      <c r="AU31" s="1060">
        <v>3461</v>
      </c>
      <c r="AV31" s="1060"/>
      <c r="AW31" s="1060"/>
      <c r="AX31" s="1060"/>
      <c r="AY31" s="1060"/>
      <c r="AZ31" s="1131" t="s">
        <v>602</v>
      </c>
      <c r="BA31" s="1131"/>
      <c r="BB31" s="1131"/>
      <c r="BC31" s="1131"/>
      <c r="BD31" s="1131"/>
      <c r="BE31" s="1121" t="s">
        <v>405</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879</v>
      </c>
      <c r="AG63" s="1048"/>
      <c r="AH63" s="1048"/>
      <c r="AI63" s="1048"/>
      <c r="AJ63" s="1119"/>
      <c r="AK63" s="1120"/>
      <c r="AL63" s="1052"/>
      <c r="AM63" s="1052"/>
      <c r="AN63" s="1052"/>
      <c r="AO63" s="1052"/>
      <c r="AP63" s="1048">
        <v>4835</v>
      </c>
      <c r="AQ63" s="1048"/>
      <c r="AR63" s="1048"/>
      <c r="AS63" s="1048"/>
      <c r="AT63" s="1048"/>
      <c r="AU63" s="1048">
        <v>3631</v>
      </c>
      <c r="AV63" s="1048"/>
      <c r="AW63" s="1048"/>
      <c r="AX63" s="1048"/>
      <c r="AY63" s="1048"/>
      <c r="AZ63" s="1114"/>
      <c r="BA63" s="1114"/>
      <c r="BB63" s="1114"/>
      <c r="BC63" s="1114"/>
      <c r="BD63" s="1114"/>
      <c r="BE63" s="1049"/>
      <c r="BF63" s="1049"/>
      <c r="BG63" s="1049"/>
      <c r="BH63" s="1049"/>
      <c r="BI63" s="1050"/>
      <c r="BJ63" s="1115" t="s">
        <v>408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392</v>
      </c>
      <c r="R66" s="1091"/>
      <c r="S66" s="1091"/>
      <c r="T66" s="1091"/>
      <c r="U66" s="1092"/>
      <c r="V66" s="1090" t="s">
        <v>393</v>
      </c>
      <c r="W66" s="1091"/>
      <c r="X66" s="1091"/>
      <c r="Y66" s="1091"/>
      <c r="Z66" s="1092"/>
      <c r="AA66" s="1090" t="s">
        <v>411</v>
      </c>
      <c r="AB66" s="1091"/>
      <c r="AC66" s="1091"/>
      <c r="AD66" s="1091"/>
      <c r="AE66" s="1092"/>
      <c r="AF66" s="1096" t="s">
        <v>412</v>
      </c>
      <c r="AG66" s="1097"/>
      <c r="AH66" s="1097"/>
      <c r="AI66" s="1097"/>
      <c r="AJ66" s="1098"/>
      <c r="AK66" s="1090" t="s">
        <v>413</v>
      </c>
      <c r="AL66" s="1085"/>
      <c r="AM66" s="1085"/>
      <c r="AN66" s="1085"/>
      <c r="AO66" s="1086"/>
      <c r="AP66" s="1090" t="s">
        <v>414</v>
      </c>
      <c r="AQ66" s="1091"/>
      <c r="AR66" s="1091"/>
      <c r="AS66" s="1091"/>
      <c r="AT66" s="1092"/>
      <c r="AU66" s="1090" t="s">
        <v>415</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582</v>
      </c>
      <c r="C68" s="1075"/>
      <c r="D68" s="1075"/>
      <c r="E68" s="1075"/>
      <c r="F68" s="1075"/>
      <c r="G68" s="1075"/>
      <c r="H68" s="1075"/>
      <c r="I68" s="1075"/>
      <c r="J68" s="1075"/>
      <c r="K68" s="1075"/>
      <c r="L68" s="1075"/>
      <c r="M68" s="1075"/>
      <c r="N68" s="1075"/>
      <c r="O68" s="1075"/>
      <c r="P68" s="1076"/>
      <c r="Q68" s="1077">
        <v>102</v>
      </c>
      <c r="R68" s="1071"/>
      <c r="S68" s="1071"/>
      <c r="T68" s="1071"/>
      <c r="U68" s="1071"/>
      <c r="V68" s="1071">
        <v>101</v>
      </c>
      <c r="W68" s="1071"/>
      <c r="X68" s="1071"/>
      <c r="Y68" s="1071"/>
      <c r="Z68" s="1071"/>
      <c r="AA68" s="1071">
        <v>1</v>
      </c>
      <c r="AB68" s="1071"/>
      <c r="AC68" s="1071"/>
      <c r="AD68" s="1071"/>
      <c r="AE68" s="1071"/>
      <c r="AF68" s="1071">
        <v>1</v>
      </c>
      <c r="AG68" s="1071"/>
      <c r="AH68" s="1071"/>
      <c r="AI68" s="1071"/>
      <c r="AJ68" s="1071"/>
      <c r="AK68" s="1071" t="s">
        <v>616</v>
      </c>
      <c r="AL68" s="1071"/>
      <c r="AM68" s="1071"/>
      <c r="AN68" s="1071"/>
      <c r="AO68" s="1071"/>
      <c r="AP68" s="1071" t="s">
        <v>612</v>
      </c>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583</v>
      </c>
      <c r="C69" s="1064"/>
      <c r="D69" s="1064"/>
      <c r="E69" s="1064"/>
      <c r="F69" s="1064"/>
      <c r="G69" s="1064"/>
      <c r="H69" s="1064"/>
      <c r="I69" s="1064"/>
      <c r="J69" s="1064"/>
      <c r="K69" s="1064"/>
      <c r="L69" s="1064"/>
      <c r="M69" s="1064"/>
      <c r="N69" s="1064"/>
      <c r="O69" s="1064"/>
      <c r="P69" s="1065"/>
      <c r="Q69" s="1066">
        <v>11887</v>
      </c>
      <c r="R69" s="1060"/>
      <c r="S69" s="1060"/>
      <c r="T69" s="1060"/>
      <c r="U69" s="1060"/>
      <c r="V69" s="1060">
        <v>11522</v>
      </c>
      <c r="W69" s="1060"/>
      <c r="X69" s="1060"/>
      <c r="Y69" s="1060"/>
      <c r="Z69" s="1060"/>
      <c r="AA69" s="1060">
        <v>366</v>
      </c>
      <c r="AB69" s="1060"/>
      <c r="AC69" s="1060"/>
      <c r="AD69" s="1060"/>
      <c r="AE69" s="1060"/>
      <c r="AF69" s="1060">
        <v>366</v>
      </c>
      <c r="AG69" s="1060"/>
      <c r="AH69" s="1060"/>
      <c r="AI69" s="1060"/>
      <c r="AJ69" s="1060"/>
      <c r="AK69" s="1060" t="s">
        <v>615</v>
      </c>
      <c r="AL69" s="1060"/>
      <c r="AM69" s="1060"/>
      <c r="AN69" s="1060"/>
      <c r="AO69" s="1060"/>
      <c r="AP69" s="1060" t="s">
        <v>609</v>
      </c>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584</v>
      </c>
      <c r="C70" s="1064"/>
      <c r="D70" s="1064"/>
      <c r="E70" s="1064"/>
      <c r="F70" s="1064"/>
      <c r="G70" s="1064"/>
      <c r="H70" s="1064"/>
      <c r="I70" s="1064"/>
      <c r="J70" s="1064"/>
      <c r="K70" s="1064"/>
      <c r="L70" s="1064"/>
      <c r="M70" s="1064"/>
      <c r="N70" s="1064"/>
      <c r="O70" s="1064"/>
      <c r="P70" s="1065"/>
      <c r="Q70" s="1066">
        <v>59</v>
      </c>
      <c r="R70" s="1060"/>
      <c r="S70" s="1060"/>
      <c r="T70" s="1060"/>
      <c r="U70" s="1060"/>
      <c r="V70" s="1060">
        <v>59</v>
      </c>
      <c r="W70" s="1060"/>
      <c r="X70" s="1060"/>
      <c r="Y70" s="1060"/>
      <c r="Z70" s="1060"/>
      <c r="AA70" s="1060" t="s">
        <v>609</v>
      </c>
      <c r="AB70" s="1060"/>
      <c r="AC70" s="1060"/>
      <c r="AD70" s="1060"/>
      <c r="AE70" s="1060"/>
      <c r="AF70" s="1060" t="s">
        <v>615</v>
      </c>
      <c r="AG70" s="1060"/>
      <c r="AH70" s="1060"/>
      <c r="AI70" s="1060"/>
      <c r="AJ70" s="1060"/>
      <c r="AK70" s="1060" t="s">
        <v>612</v>
      </c>
      <c r="AL70" s="1060"/>
      <c r="AM70" s="1060"/>
      <c r="AN70" s="1060"/>
      <c r="AO70" s="1060"/>
      <c r="AP70" s="1060" t="s">
        <v>612</v>
      </c>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585</v>
      </c>
      <c r="C71" s="1064"/>
      <c r="D71" s="1064"/>
      <c r="E71" s="1064"/>
      <c r="F71" s="1064"/>
      <c r="G71" s="1064"/>
      <c r="H71" s="1064"/>
      <c r="I71" s="1064"/>
      <c r="J71" s="1064"/>
      <c r="K71" s="1064"/>
      <c r="L71" s="1064"/>
      <c r="M71" s="1064"/>
      <c r="N71" s="1064"/>
      <c r="O71" s="1064"/>
      <c r="P71" s="1065"/>
      <c r="Q71" s="1066">
        <v>183</v>
      </c>
      <c r="R71" s="1060"/>
      <c r="S71" s="1060"/>
      <c r="T71" s="1060"/>
      <c r="U71" s="1060"/>
      <c r="V71" s="1060">
        <v>170</v>
      </c>
      <c r="W71" s="1060"/>
      <c r="X71" s="1060"/>
      <c r="Y71" s="1060"/>
      <c r="Z71" s="1060"/>
      <c r="AA71" s="1060">
        <v>13</v>
      </c>
      <c r="AB71" s="1060"/>
      <c r="AC71" s="1060"/>
      <c r="AD71" s="1060"/>
      <c r="AE71" s="1060"/>
      <c r="AF71" s="1060">
        <v>13</v>
      </c>
      <c r="AG71" s="1060"/>
      <c r="AH71" s="1060"/>
      <c r="AI71" s="1060"/>
      <c r="AJ71" s="1060"/>
      <c r="AK71" s="1060" t="s">
        <v>612</v>
      </c>
      <c r="AL71" s="1060"/>
      <c r="AM71" s="1060"/>
      <c r="AN71" s="1060"/>
      <c r="AO71" s="1060"/>
      <c r="AP71" s="1060" t="s">
        <v>612</v>
      </c>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586</v>
      </c>
      <c r="C72" s="1064"/>
      <c r="D72" s="1064"/>
      <c r="E72" s="1064"/>
      <c r="F72" s="1064"/>
      <c r="G72" s="1064"/>
      <c r="H72" s="1064"/>
      <c r="I72" s="1064"/>
      <c r="J72" s="1064"/>
      <c r="K72" s="1064"/>
      <c r="L72" s="1064"/>
      <c r="M72" s="1064"/>
      <c r="N72" s="1064"/>
      <c r="O72" s="1064"/>
      <c r="P72" s="1065"/>
      <c r="Q72" s="1066">
        <v>22</v>
      </c>
      <c r="R72" s="1060"/>
      <c r="S72" s="1060"/>
      <c r="T72" s="1060"/>
      <c r="U72" s="1060"/>
      <c r="V72" s="1060">
        <v>20</v>
      </c>
      <c r="W72" s="1060"/>
      <c r="X72" s="1060"/>
      <c r="Y72" s="1060"/>
      <c r="Z72" s="1060"/>
      <c r="AA72" s="1060">
        <v>1</v>
      </c>
      <c r="AB72" s="1060"/>
      <c r="AC72" s="1060"/>
      <c r="AD72" s="1060"/>
      <c r="AE72" s="1060"/>
      <c r="AF72" s="1060">
        <v>1</v>
      </c>
      <c r="AG72" s="1060"/>
      <c r="AH72" s="1060"/>
      <c r="AI72" s="1060"/>
      <c r="AJ72" s="1060"/>
      <c r="AK72" s="1060">
        <v>1</v>
      </c>
      <c r="AL72" s="1060"/>
      <c r="AM72" s="1060"/>
      <c r="AN72" s="1060"/>
      <c r="AO72" s="1060"/>
      <c r="AP72" s="1060" t="s">
        <v>612</v>
      </c>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587</v>
      </c>
      <c r="C73" s="1064"/>
      <c r="D73" s="1064"/>
      <c r="E73" s="1064"/>
      <c r="F73" s="1064"/>
      <c r="G73" s="1064"/>
      <c r="H73" s="1064"/>
      <c r="I73" s="1064"/>
      <c r="J73" s="1064"/>
      <c r="K73" s="1064"/>
      <c r="L73" s="1064"/>
      <c r="M73" s="1064"/>
      <c r="N73" s="1064"/>
      <c r="O73" s="1064"/>
      <c r="P73" s="1065"/>
      <c r="Q73" s="1066">
        <v>1327</v>
      </c>
      <c r="R73" s="1060"/>
      <c r="S73" s="1060"/>
      <c r="T73" s="1060"/>
      <c r="U73" s="1060"/>
      <c r="V73" s="1060">
        <v>1264</v>
      </c>
      <c r="W73" s="1060"/>
      <c r="X73" s="1060"/>
      <c r="Y73" s="1060"/>
      <c r="Z73" s="1060"/>
      <c r="AA73" s="1060">
        <v>63</v>
      </c>
      <c r="AB73" s="1060"/>
      <c r="AC73" s="1060"/>
      <c r="AD73" s="1060"/>
      <c r="AE73" s="1060"/>
      <c r="AF73" s="1060">
        <v>63</v>
      </c>
      <c r="AG73" s="1060"/>
      <c r="AH73" s="1060"/>
      <c r="AI73" s="1060"/>
      <c r="AJ73" s="1060"/>
      <c r="AK73" s="1060">
        <v>12</v>
      </c>
      <c r="AL73" s="1060"/>
      <c r="AM73" s="1060"/>
      <c r="AN73" s="1060"/>
      <c r="AO73" s="1060"/>
      <c r="AP73" s="1060">
        <v>518</v>
      </c>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588</v>
      </c>
      <c r="C74" s="1064"/>
      <c r="D74" s="1064"/>
      <c r="E74" s="1064"/>
      <c r="F74" s="1064"/>
      <c r="G74" s="1064"/>
      <c r="H74" s="1064"/>
      <c r="I74" s="1064"/>
      <c r="J74" s="1064"/>
      <c r="K74" s="1064"/>
      <c r="L74" s="1064"/>
      <c r="M74" s="1064"/>
      <c r="N74" s="1064"/>
      <c r="O74" s="1064"/>
      <c r="P74" s="1065"/>
      <c r="Q74" s="1066">
        <v>3</v>
      </c>
      <c r="R74" s="1060"/>
      <c r="S74" s="1060"/>
      <c r="T74" s="1060"/>
      <c r="U74" s="1060"/>
      <c r="V74" s="1060">
        <v>1</v>
      </c>
      <c r="W74" s="1060"/>
      <c r="X74" s="1060"/>
      <c r="Y74" s="1060"/>
      <c r="Z74" s="1060"/>
      <c r="AA74" s="1060">
        <v>1</v>
      </c>
      <c r="AB74" s="1060"/>
      <c r="AC74" s="1060"/>
      <c r="AD74" s="1060"/>
      <c r="AE74" s="1060"/>
      <c r="AF74" s="1060">
        <v>1</v>
      </c>
      <c r="AG74" s="1060"/>
      <c r="AH74" s="1060"/>
      <c r="AI74" s="1060"/>
      <c r="AJ74" s="1060"/>
      <c r="AK74" s="1060" t="s">
        <v>609</v>
      </c>
      <c r="AL74" s="1060"/>
      <c r="AM74" s="1060"/>
      <c r="AN74" s="1060"/>
      <c r="AO74" s="1060"/>
      <c r="AP74" s="1060" t="s">
        <v>609</v>
      </c>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589</v>
      </c>
      <c r="C75" s="1064"/>
      <c r="D75" s="1064"/>
      <c r="E75" s="1064"/>
      <c r="F75" s="1064"/>
      <c r="G75" s="1064"/>
      <c r="H75" s="1064"/>
      <c r="I75" s="1064"/>
      <c r="J75" s="1064"/>
      <c r="K75" s="1064"/>
      <c r="L75" s="1064"/>
      <c r="M75" s="1064"/>
      <c r="N75" s="1064"/>
      <c r="O75" s="1064"/>
      <c r="P75" s="1065"/>
      <c r="Q75" s="1067">
        <v>291</v>
      </c>
      <c r="R75" s="1068"/>
      <c r="S75" s="1068"/>
      <c r="T75" s="1068"/>
      <c r="U75" s="1069"/>
      <c r="V75" s="1070">
        <v>277</v>
      </c>
      <c r="W75" s="1068"/>
      <c r="X75" s="1068"/>
      <c r="Y75" s="1068"/>
      <c r="Z75" s="1069"/>
      <c r="AA75" s="1070">
        <v>13</v>
      </c>
      <c r="AB75" s="1068"/>
      <c r="AC75" s="1068"/>
      <c r="AD75" s="1068"/>
      <c r="AE75" s="1069"/>
      <c r="AF75" s="1070">
        <v>13</v>
      </c>
      <c r="AG75" s="1068"/>
      <c r="AH75" s="1068"/>
      <c r="AI75" s="1068"/>
      <c r="AJ75" s="1069"/>
      <c r="AK75" s="1070">
        <v>90</v>
      </c>
      <c r="AL75" s="1068"/>
      <c r="AM75" s="1068"/>
      <c r="AN75" s="1068"/>
      <c r="AO75" s="1069"/>
      <c r="AP75" s="1070" t="s">
        <v>615</v>
      </c>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590</v>
      </c>
      <c r="C76" s="1064"/>
      <c r="D76" s="1064"/>
      <c r="E76" s="1064"/>
      <c r="F76" s="1064"/>
      <c r="G76" s="1064"/>
      <c r="H76" s="1064"/>
      <c r="I76" s="1064"/>
      <c r="J76" s="1064"/>
      <c r="K76" s="1064"/>
      <c r="L76" s="1064"/>
      <c r="M76" s="1064"/>
      <c r="N76" s="1064"/>
      <c r="O76" s="1064"/>
      <c r="P76" s="1065"/>
      <c r="Q76" s="1067">
        <v>66</v>
      </c>
      <c r="R76" s="1068"/>
      <c r="S76" s="1068"/>
      <c r="T76" s="1068"/>
      <c r="U76" s="1069"/>
      <c r="V76" s="1070">
        <v>66</v>
      </c>
      <c r="W76" s="1068"/>
      <c r="X76" s="1068"/>
      <c r="Y76" s="1068"/>
      <c r="Z76" s="1069"/>
      <c r="AA76" s="1070" t="s">
        <v>615</v>
      </c>
      <c r="AB76" s="1068"/>
      <c r="AC76" s="1068"/>
      <c r="AD76" s="1068"/>
      <c r="AE76" s="1069"/>
      <c r="AF76" s="1070" t="s">
        <v>609</v>
      </c>
      <c r="AG76" s="1068"/>
      <c r="AH76" s="1068"/>
      <c r="AI76" s="1068"/>
      <c r="AJ76" s="1069"/>
      <c r="AK76" s="1070" t="s">
        <v>612</v>
      </c>
      <c r="AL76" s="1068"/>
      <c r="AM76" s="1068"/>
      <c r="AN76" s="1068"/>
      <c r="AO76" s="1069"/>
      <c r="AP76" s="1070" t="s">
        <v>615</v>
      </c>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591</v>
      </c>
      <c r="C77" s="1064"/>
      <c r="D77" s="1064"/>
      <c r="E77" s="1064"/>
      <c r="F77" s="1064"/>
      <c r="G77" s="1064"/>
      <c r="H77" s="1064"/>
      <c r="I77" s="1064"/>
      <c r="J77" s="1064"/>
      <c r="K77" s="1064"/>
      <c r="L77" s="1064"/>
      <c r="M77" s="1064"/>
      <c r="N77" s="1064"/>
      <c r="O77" s="1064"/>
      <c r="P77" s="1065"/>
      <c r="Q77" s="1067">
        <v>985</v>
      </c>
      <c r="R77" s="1068"/>
      <c r="S77" s="1068"/>
      <c r="T77" s="1068"/>
      <c r="U77" s="1069"/>
      <c r="V77" s="1070">
        <v>954</v>
      </c>
      <c r="W77" s="1068"/>
      <c r="X77" s="1068"/>
      <c r="Y77" s="1068"/>
      <c r="Z77" s="1069"/>
      <c r="AA77" s="1070">
        <v>31</v>
      </c>
      <c r="AB77" s="1068"/>
      <c r="AC77" s="1068"/>
      <c r="AD77" s="1068"/>
      <c r="AE77" s="1069"/>
      <c r="AF77" s="1070">
        <v>31</v>
      </c>
      <c r="AG77" s="1068"/>
      <c r="AH77" s="1068"/>
      <c r="AI77" s="1068"/>
      <c r="AJ77" s="1069"/>
      <c r="AK77" s="1070" t="s">
        <v>613</v>
      </c>
      <c r="AL77" s="1068"/>
      <c r="AM77" s="1068"/>
      <c r="AN77" s="1068"/>
      <c r="AO77" s="1069"/>
      <c r="AP77" s="1070" t="s">
        <v>611</v>
      </c>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592</v>
      </c>
      <c r="C78" s="1064"/>
      <c r="D78" s="1064"/>
      <c r="E78" s="1064"/>
      <c r="F78" s="1064"/>
      <c r="G78" s="1064"/>
      <c r="H78" s="1064"/>
      <c r="I78" s="1064"/>
      <c r="J78" s="1064"/>
      <c r="K78" s="1064"/>
      <c r="L78" s="1064"/>
      <c r="M78" s="1064"/>
      <c r="N78" s="1064"/>
      <c r="O78" s="1064"/>
      <c r="P78" s="1065"/>
      <c r="Q78" s="1066">
        <v>70107</v>
      </c>
      <c r="R78" s="1060"/>
      <c r="S78" s="1060"/>
      <c r="T78" s="1060"/>
      <c r="U78" s="1060"/>
      <c r="V78" s="1060">
        <v>67713</v>
      </c>
      <c r="W78" s="1060"/>
      <c r="X78" s="1060"/>
      <c r="Y78" s="1060"/>
      <c r="Z78" s="1060"/>
      <c r="AA78" s="1060" t="s">
        <v>614</v>
      </c>
      <c r="AB78" s="1060"/>
      <c r="AC78" s="1060"/>
      <c r="AD78" s="1060"/>
      <c r="AE78" s="1060"/>
      <c r="AF78" s="1060">
        <v>2934</v>
      </c>
      <c r="AG78" s="1060"/>
      <c r="AH78" s="1060"/>
      <c r="AI78" s="1060"/>
      <c r="AJ78" s="1060"/>
      <c r="AK78" s="1060">
        <v>169</v>
      </c>
      <c r="AL78" s="1060"/>
      <c r="AM78" s="1060"/>
      <c r="AN78" s="1060"/>
      <c r="AO78" s="1060"/>
      <c r="AP78" s="1060" t="s">
        <v>610</v>
      </c>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593</v>
      </c>
      <c r="C79" s="1064"/>
      <c r="D79" s="1064"/>
      <c r="E79" s="1064"/>
      <c r="F79" s="1064"/>
      <c r="G79" s="1064"/>
      <c r="H79" s="1064"/>
      <c r="I79" s="1064"/>
      <c r="J79" s="1064"/>
      <c r="K79" s="1064"/>
      <c r="L79" s="1064"/>
      <c r="M79" s="1064"/>
      <c r="N79" s="1064"/>
      <c r="O79" s="1064"/>
      <c r="P79" s="1065"/>
      <c r="Q79" s="1066">
        <v>244</v>
      </c>
      <c r="R79" s="1060"/>
      <c r="S79" s="1060"/>
      <c r="T79" s="1060"/>
      <c r="U79" s="1060"/>
      <c r="V79" s="1060">
        <v>231</v>
      </c>
      <c r="W79" s="1060"/>
      <c r="X79" s="1060"/>
      <c r="Y79" s="1060"/>
      <c r="Z79" s="1060"/>
      <c r="AA79" s="1060">
        <v>13</v>
      </c>
      <c r="AB79" s="1060"/>
      <c r="AC79" s="1060"/>
      <c r="AD79" s="1060"/>
      <c r="AE79" s="1060"/>
      <c r="AF79" s="1060">
        <v>13</v>
      </c>
      <c r="AG79" s="1060"/>
      <c r="AH79" s="1060"/>
      <c r="AI79" s="1060"/>
      <c r="AJ79" s="1060"/>
      <c r="AK79" s="1060">
        <v>36</v>
      </c>
      <c r="AL79" s="1060"/>
      <c r="AM79" s="1060"/>
      <c r="AN79" s="1060"/>
      <c r="AO79" s="1060"/>
      <c r="AP79" s="1060" t="s">
        <v>612</v>
      </c>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594</v>
      </c>
      <c r="C80" s="1064"/>
      <c r="D80" s="1064"/>
      <c r="E80" s="1064"/>
      <c r="F80" s="1064"/>
      <c r="G80" s="1064"/>
      <c r="H80" s="1064"/>
      <c r="I80" s="1064"/>
      <c r="J80" s="1064"/>
      <c r="K80" s="1064"/>
      <c r="L80" s="1064"/>
      <c r="M80" s="1064"/>
      <c r="N80" s="1064"/>
      <c r="O80" s="1064"/>
      <c r="P80" s="1065"/>
      <c r="Q80" s="1066">
        <v>767604</v>
      </c>
      <c r="R80" s="1060"/>
      <c r="S80" s="1060"/>
      <c r="T80" s="1060"/>
      <c r="U80" s="1060"/>
      <c r="V80" s="1060">
        <v>751444</v>
      </c>
      <c r="W80" s="1060"/>
      <c r="X80" s="1060"/>
      <c r="Y80" s="1060"/>
      <c r="Z80" s="1060"/>
      <c r="AA80" s="1060">
        <v>16160</v>
      </c>
      <c r="AB80" s="1060"/>
      <c r="AC80" s="1060"/>
      <c r="AD80" s="1060"/>
      <c r="AE80" s="1060"/>
      <c r="AF80" s="1060">
        <v>16160</v>
      </c>
      <c r="AG80" s="1060"/>
      <c r="AH80" s="1060"/>
      <c r="AI80" s="1060"/>
      <c r="AJ80" s="1060"/>
      <c r="AK80" s="1060" t="s">
        <v>609</v>
      </c>
      <c r="AL80" s="1060"/>
      <c r="AM80" s="1060"/>
      <c r="AN80" s="1060"/>
      <c r="AO80" s="1060"/>
      <c r="AP80" s="1060" t="s">
        <v>610</v>
      </c>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595</v>
      </c>
      <c r="C81" s="1064"/>
      <c r="D81" s="1064"/>
      <c r="E81" s="1064"/>
      <c r="F81" s="1064"/>
      <c r="G81" s="1064"/>
      <c r="H81" s="1064"/>
      <c r="I81" s="1064"/>
      <c r="J81" s="1064"/>
      <c r="K81" s="1064"/>
      <c r="L81" s="1064"/>
      <c r="M81" s="1064"/>
      <c r="N81" s="1064"/>
      <c r="O81" s="1064"/>
      <c r="P81" s="1065"/>
      <c r="Q81" s="1066">
        <v>695</v>
      </c>
      <c r="R81" s="1060"/>
      <c r="S81" s="1060"/>
      <c r="T81" s="1060"/>
      <c r="U81" s="1060"/>
      <c r="V81" s="1060">
        <v>494</v>
      </c>
      <c r="W81" s="1060"/>
      <c r="X81" s="1060"/>
      <c r="Y81" s="1060"/>
      <c r="Z81" s="1060"/>
      <c r="AA81" s="1060">
        <v>202</v>
      </c>
      <c r="AB81" s="1060"/>
      <c r="AC81" s="1060"/>
      <c r="AD81" s="1060"/>
      <c r="AE81" s="1060"/>
      <c r="AF81" s="1060">
        <v>202</v>
      </c>
      <c r="AG81" s="1060"/>
      <c r="AH81" s="1060"/>
      <c r="AI81" s="1060"/>
      <c r="AJ81" s="1060"/>
      <c r="AK81" s="1060">
        <v>1200</v>
      </c>
      <c r="AL81" s="1060"/>
      <c r="AM81" s="1060"/>
      <c r="AN81" s="1060"/>
      <c r="AO81" s="1060"/>
      <c r="AP81" s="1060">
        <v>4192</v>
      </c>
      <c r="AQ81" s="1060"/>
      <c r="AR81" s="1060"/>
      <c r="AS81" s="1060"/>
      <c r="AT81" s="1060"/>
      <c r="AU81" s="1060"/>
      <c r="AV81" s="1060"/>
      <c r="AW81" s="1060"/>
      <c r="AX81" s="1060"/>
      <c r="AY81" s="1060"/>
      <c r="AZ81" s="1061" t="s">
        <v>617</v>
      </c>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19798</v>
      </c>
      <c r="AG88" s="1048"/>
      <c r="AH88" s="1048"/>
      <c r="AI88" s="1048"/>
      <c r="AJ88" s="1048"/>
      <c r="AK88" s="1052"/>
      <c r="AL88" s="1052"/>
      <c r="AM88" s="1052"/>
      <c r="AN88" s="1052"/>
      <c r="AO88" s="1052"/>
      <c r="AP88" s="1048">
        <v>4710</v>
      </c>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44</v>
      </c>
      <c r="CS102" s="1040"/>
      <c r="CT102" s="1040"/>
      <c r="CU102" s="1040"/>
      <c r="CV102" s="1041"/>
      <c r="CW102" s="1039" t="s">
        <v>608</v>
      </c>
      <c r="CX102" s="1040"/>
      <c r="CY102" s="1040"/>
      <c r="CZ102" s="1040"/>
      <c r="DA102" s="1041"/>
      <c r="DB102" s="1039" t="s">
        <v>608</v>
      </c>
      <c r="DC102" s="1040"/>
      <c r="DD102" s="1040"/>
      <c r="DE102" s="1040"/>
      <c r="DF102" s="1041"/>
      <c r="DG102" s="1039" t="s">
        <v>608</v>
      </c>
      <c r="DH102" s="1040"/>
      <c r="DI102" s="1040"/>
      <c r="DJ102" s="1040"/>
      <c r="DK102" s="1041"/>
      <c r="DL102" s="1039" t="s">
        <v>608</v>
      </c>
      <c r="DM102" s="1040"/>
      <c r="DN102" s="1040"/>
      <c r="DO102" s="1040"/>
      <c r="DP102" s="1041"/>
      <c r="DQ102" s="1039" t="s">
        <v>608</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302</v>
      </c>
      <c r="AG109" s="983"/>
      <c r="AH109" s="983"/>
      <c r="AI109" s="983"/>
      <c r="AJ109" s="984"/>
      <c r="AK109" s="985" t="s">
        <v>301</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302</v>
      </c>
      <c r="BW109" s="983"/>
      <c r="BX109" s="983"/>
      <c r="BY109" s="983"/>
      <c r="BZ109" s="984"/>
      <c r="CA109" s="985" t="s">
        <v>301</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302</v>
      </c>
      <c r="DM109" s="983"/>
      <c r="DN109" s="983"/>
      <c r="DO109" s="983"/>
      <c r="DP109" s="984"/>
      <c r="DQ109" s="985" t="s">
        <v>301</v>
      </c>
      <c r="DR109" s="983"/>
      <c r="DS109" s="983"/>
      <c r="DT109" s="983"/>
      <c r="DU109" s="984"/>
      <c r="DV109" s="985" t="s">
        <v>426</v>
      </c>
      <c r="DW109" s="983"/>
      <c r="DX109" s="983"/>
      <c r="DY109" s="983"/>
      <c r="DZ109" s="1014"/>
    </row>
    <row r="110" spans="1:131" s="246" customFormat="1" ht="26.25" customHeight="1" x14ac:dyDescent="0.15">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1066978</v>
      </c>
      <c r="AB110" s="976"/>
      <c r="AC110" s="976"/>
      <c r="AD110" s="976"/>
      <c r="AE110" s="977"/>
      <c r="AF110" s="978">
        <v>1073243</v>
      </c>
      <c r="AG110" s="976"/>
      <c r="AH110" s="976"/>
      <c r="AI110" s="976"/>
      <c r="AJ110" s="977"/>
      <c r="AK110" s="978">
        <v>1051268</v>
      </c>
      <c r="AL110" s="976"/>
      <c r="AM110" s="976"/>
      <c r="AN110" s="976"/>
      <c r="AO110" s="977"/>
      <c r="AP110" s="979">
        <v>22</v>
      </c>
      <c r="AQ110" s="980"/>
      <c r="AR110" s="980"/>
      <c r="AS110" s="980"/>
      <c r="AT110" s="981"/>
      <c r="AU110" s="1015" t="s">
        <v>72</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9994015</v>
      </c>
      <c r="BR110" s="923"/>
      <c r="BS110" s="923"/>
      <c r="BT110" s="923"/>
      <c r="BU110" s="923"/>
      <c r="BV110" s="923">
        <v>10409089</v>
      </c>
      <c r="BW110" s="923"/>
      <c r="BX110" s="923"/>
      <c r="BY110" s="923"/>
      <c r="BZ110" s="923"/>
      <c r="CA110" s="923">
        <v>10130592</v>
      </c>
      <c r="CB110" s="923"/>
      <c r="CC110" s="923"/>
      <c r="CD110" s="923"/>
      <c r="CE110" s="923"/>
      <c r="CF110" s="947">
        <v>212</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126</v>
      </c>
      <c r="DH110" s="923"/>
      <c r="DI110" s="923"/>
      <c r="DJ110" s="923"/>
      <c r="DK110" s="923"/>
      <c r="DL110" s="923" t="s">
        <v>126</v>
      </c>
      <c r="DM110" s="923"/>
      <c r="DN110" s="923"/>
      <c r="DO110" s="923"/>
      <c r="DP110" s="923"/>
      <c r="DQ110" s="923" t="s">
        <v>126</v>
      </c>
      <c r="DR110" s="923"/>
      <c r="DS110" s="923"/>
      <c r="DT110" s="923"/>
      <c r="DU110" s="923"/>
      <c r="DV110" s="924" t="s">
        <v>126</v>
      </c>
      <c r="DW110" s="924"/>
      <c r="DX110" s="924"/>
      <c r="DY110" s="924"/>
      <c r="DZ110" s="925"/>
    </row>
    <row r="111" spans="1:131" s="246" customFormat="1" ht="26.25" customHeight="1" x14ac:dyDescent="0.15">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126</v>
      </c>
      <c r="AB111" s="1004"/>
      <c r="AC111" s="1004"/>
      <c r="AD111" s="1004"/>
      <c r="AE111" s="1005"/>
      <c r="AF111" s="1006" t="s">
        <v>126</v>
      </c>
      <c r="AG111" s="1004"/>
      <c r="AH111" s="1004"/>
      <c r="AI111" s="1004"/>
      <c r="AJ111" s="1005"/>
      <c r="AK111" s="1006" t="s">
        <v>126</v>
      </c>
      <c r="AL111" s="1004"/>
      <c r="AM111" s="1004"/>
      <c r="AN111" s="1004"/>
      <c r="AO111" s="1005"/>
      <c r="AP111" s="1007" t="s">
        <v>433</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t="s">
        <v>126</v>
      </c>
      <c r="BR111" s="895"/>
      <c r="BS111" s="895"/>
      <c r="BT111" s="895"/>
      <c r="BU111" s="895"/>
      <c r="BV111" s="895" t="s">
        <v>126</v>
      </c>
      <c r="BW111" s="895"/>
      <c r="BX111" s="895"/>
      <c r="BY111" s="895"/>
      <c r="BZ111" s="895"/>
      <c r="CA111" s="895" t="s">
        <v>126</v>
      </c>
      <c r="CB111" s="895"/>
      <c r="CC111" s="895"/>
      <c r="CD111" s="895"/>
      <c r="CE111" s="895"/>
      <c r="CF111" s="956" t="s">
        <v>126</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126</v>
      </c>
      <c r="DH111" s="895"/>
      <c r="DI111" s="895"/>
      <c r="DJ111" s="895"/>
      <c r="DK111" s="895"/>
      <c r="DL111" s="895" t="s">
        <v>126</v>
      </c>
      <c r="DM111" s="895"/>
      <c r="DN111" s="895"/>
      <c r="DO111" s="895"/>
      <c r="DP111" s="895"/>
      <c r="DQ111" s="895" t="s">
        <v>126</v>
      </c>
      <c r="DR111" s="895"/>
      <c r="DS111" s="895"/>
      <c r="DT111" s="895"/>
      <c r="DU111" s="895"/>
      <c r="DV111" s="872" t="s">
        <v>126</v>
      </c>
      <c r="DW111" s="872"/>
      <c r="DX111" s="872"/>
      <c r="DY111" s="872"/>
      <c r="DZ111" s="873"/>
    </row>
    <row r="112" spans="1:131" s="246" customFormat="1" ht="26.25" customHeight="1" x14ac:dyDescent="0.15">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438</v>
      </c>
      <c r="AB112" s="858"/>
      <c r="AC112" s="858"/>
      <c r="AD112" s="858"/>
      <c r="AE112" s="859"/>
      <c r="AF112" s="860" t="s">
        <v>438</v>
      </c>
      <c r="AG112" s="858"/>
      <c r="AH112" s="858"/>
      <c r="AI112" s="858"/>
      <c r="AJ112" s="859"/>
      <c r="AK112" s="860" t="s">
        <v>438</v>
      </c>
      <c r="AL112" s="858"/>
      <c r="AM112" s="858"/>
      <c r="AN112" s="858"/>
      <c r="AO112" s="859"/>
      <c r="AP112" s="905" t="s">
        <v>438</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4020610</v>
      </c>
      <c r="BR112" s="895"/>
      <c r="BS112" s="895"/>
      <c r="BT112" s="895"/>
      <c r="BU112" s="895"/>
      <c r="BV112" s="895">
        <v>3847435</v>
      </c>
      <c r="BW112" s="895"/>
      <c r="BX112" s="895"/>
      <c r="BY112" s="895"/>
      <c r="BZ112" s="895"/>
      <c r="CA112" s="895">
        <v>3630841</v>
      </c>
      <c r="CB112" s="895"/>
      <c r="CC112" s="895"/>
      <c r="CD112" s="895"/>
      <c r="CE112" s="895"/>
      <c r="CF112" s="956">
        <v>76</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438</v>
      </c>
      <c r="DH112" s="895"/>
      <c r="DI112" s="895"/>
      <c r="DJ112" s="895"/>
      <c r="DK112" s="895"/>
      <c r="DL112" s="895" t="s">
        <v>438</v>
      </c>
      <c r="DM112" s="895"/>
      <c r="DN112" s="895"/>
      <c r="DO112" s="895"/>
      <c r="DP112" s="895"/>
      <c r="DQ112" s="895" t="s">
        <v>438</v>
      </c>
      <c r="DR112" s="895"/>
      <c r="DS112" s="895"/>
      <c r="DT112" s="895"/>
      <c r="DU112" s="895"/>
      <c r="DV112" s="872" t="s">
        <v>438</v>
      </c>
      <c r="DW112" s="872"/>
      <c r="DX112" s="872"/>
      <c r="DY112" s="872"/>
      <c r="DZ112" s="873"/>
    </row>
    <row r="113" spans="1:130" s="246" customFormat="1" ht="26.25" customHeight="1" x14ac:dyDescent="0.15">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229794</v>
      </c>
      <c r="AB113" s="1004"/>
      <c r="AC113" s="1004"/>
      <c r="AD113" s="1004"/>
      <c r="AE113" s="1005"/>
      <c r="AF113" s="1006">
        <v>224312</v>
      </c>
      <c r="AG113" s="1004"/>
      <c r="AH113" s="1004"/>
      <c r="AI113" s="1004"/>
      <c r="AJ113" s="1005"/>
      <c r="AK113" s="1006">
        <v>219300</v>
      </c>
      <c r="AL113" s="1004"/>
      <c r="AM113" s="1004"/>
      <c r="AN113" s="1004"/>
      <c r="AO113" s="1005"/>
      <c r="AP113" s="1007">
        <v>4.5999999999999996</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136134</v>
      </c>
      <c r="BR113" s="895"/>
      <c r="BS113" s="895"/>
      <c r="BT113" s="895"/>
      <c r="BU113" s="895"/>
      <c r="BV113" s="895">
        <v>128590</v>
      </c>
      <c r="BW113" s="895"/>
      <c r="BX113" s="895"/>
      <c r="BY113" s="895"/>
      <c r="BZ113" s="895"/>
      <c r="CA113" s="895">
        <v>116404</v>
      </c>
      <c r="CB113" s="895"/>
      <c r="CC113" s="895"/>
      <c r="CD113" s="895"/>
      <c r="CE113" s="895"/>
      <c r="CF113" s="956">
        <v>2.4</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438</v>
      </c>
      <c r="DH113" s="858"/>
      <c r="DI113" s="858"/>
      <c r="DJ113" s="858"/>
      <c r="DK113" s="859"/>
      <c r="DL113" s="860" t="s">
        <v>438</v>
      </c>
      <c r="DM113" s="858"/>
      <c r="DN113" s="858"/>
      <c r="DO113" s="858"/>
      <c r="DP113" s="859"/>
      <c r="DQ113" s="860" t="s">
        <v>438</v>
      </c>
      <c r="DR113" s="858"/>
      <c r="DS113" s="858"/>
      <c r="DT113" s="858"/>
      <c r="DU113" s="859"/>
      <c r="DV113" s="905" t="s">
        <v>438</v>
      </c>
      <c r="DW113" s="906"/>
      <c r="DX113" s="906"/>
      <c r="DY113" s="906"/>
      <c r="DZ113" s="907"/>
    </row>
    <row r="114" spans="1:130" s="246" customFormat="1" ht="26.25" customHeight="1" x14ac:dyDescent="0.15">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12591</v>
      </c>
      <c r="AB114" s="858"/>
      <c r="AC114" s="858"/>
      <c r="AD114" s="858"/>
      <c r="AE114" s="859"/>
      <c r="AF114" s="860">
        <v>5848</v>
      </c>
      <c r="AG114" s="858"/>
      <c r="AH114" s="858"/>
      <c r="AI114" s="858"/>
      <c r="AJ114" s="859"/>
      <c r="AK114" s="860">
        <v>954</v>
      </c>
      <c r="AL114" s="858"/>
      <c r="AM114" s="858"/>
      <c r="AN114" s="858"/>
      <c r="AO114" s="859"/>
      <c r="AP114" s="905">
        <v>0</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2337064</v>
      </c>
      <c r="BR114" s="895"/>
      <c r="BS114" s="895"/>
      <c r="BT114" s="895"/>
      <c r="BU114" s="895"/>
      <c r="BV114" s="895">
        <v>2276093</v>
      </c>
      <c r="BW114" s="895"/>
      <c r="BX114" s="895"/>
      <c r="BY114" s="895"/>
      <c r="BZ114" s="895"/>
      <c r="CA114" s="895">
        <v>2216362</v>
      </c>
      <c r="CB114" s="895"/>
      <c r="CC114" s="895"/>
      <c r="CD114" s="895"/>
      <c r="CE114" s="895"/>
      <c r="CF114" s="956">
        <v>46.4</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438</v>
      </c>
      <c r="DH114" s="858"/>
      <c r="DI114" s="858"/>
      <c r="DJ114" s="858"/>
      <c r="DK114" s="859"/>
      <c r="DL114" s="860" t="s">
        <v>126</v>
      </c>
      <c r="DM114" s="858"/>
      <c r="DN114" s="858"/>
      <c r="DO114" s="858"/>
      <c r="DP114" s="859"/>
      <c r="DQ114" s="860" t="s">
        <v>438</v>
      </c>
      <c r="DR114" s="858"/>
      <c r="DS114" s="858"/>
      <c r="DT114" s="858"/>
      <c r="DU114" s="859"/>
      <c r="DV114" s="905" t="s">
        <v>438</v>
      </c>
      <c r="DW114" s="906"/>
      <c r="DX114" s="906"/>
      <c r="DY114" s="906"/>
      <c r="DZ114" s="907"/>
    </row>
    <row r="115" spans="1:130" s="246" customFormat="1" ht="26.25" customHeight="1" x14ac:dyDescent="0.15">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6860</v>
      </c>
      <c r="AB115" s="1004"/>
      <c r="AC115" s="1004"/>
      <c r="AD115" s="1004"/>
      <c r="AE115" s="1005"/>
      <c r="AF115" s="1006">
        <v>17170</v>
      </c>
      <c r="AG115" s="1004"/>
      <c r="AH115" s="1004"/>
      <c r="AI115" s="1004"/>
      <c r="AJ115" s="1005"/>
      <c r="AK115" s="1006">
        <v>16084</v>
      </c>
      <c r="AL115" s="1004"/>
      <c r="AM115" s="1004"/>
      <c r="AN115" s="1004"/>
      <c r="AO115" s="1005"/>
      <c r="AP115" s="1007">
        <v>0.3</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t="s">
        <v>438</v>
      </c>
      <c r="BR115" s="895"/>
      <c r="BS115" s="895"/>
      <c r="BT115" s="895"/>
      <c r="BU115" s="895"/>
      <c r="BV115" s="895" t="s">
        <v>438</v>
      </c>
      <c r="BW115" s="895"/>
      <c r="BX115" s="895"/>
      <c r="BY115" s="895"/>
      <c r="BZ115" s="895"/>
      <c r="CA115" s="895" t="s">
        <v>438</v>
      </c>
      <c r="CB115" s="895"/>
      <c r="CC115" s="895"/>
      <c r="CD115" s="895"/>
      <c r="CE115" s="895"/>
      <c r="CF115" s="956" t="s">
        <v>438</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438</v>
      </c>
      <c r="DH115" s="858"/>
      <c r="DI115" s="858"/>
      <c r="DJ115" s="858"/>
      <c r="DK115" s="859"/>
      <c r="DL115" s="860" t="s">
        <v>438</v>
      </c>
      <c r="DM115" s="858"/>
      <c r="DN115" s="858"/>
      <c r="DO115" s="858"/>
      <c r="DP115" s="859"/>
      <c r="DQ115" s="860" t="s">
        <v>438</v>
      </c>
      <c r="DR115" s="858"/>
      <c r="DS115" s="858"/>
      <c r="DT115" s="858"/>
      <c r="DU115" s="859"/>
      <c r="DV115" s="905" t="s">
        <v>438</v>
      </c>
      <c r="DW115" s="906"/>
      <c r="DX115" s="906"/>
      <c r="DY115" s="906"/>
      <c r="DZ115" s="907"/>
    </row>
    <row r="116" spans="1:130" s="246" customFormat="1" ht="26.25" customHeight="1" x14ac:dyDescent="0.15">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44</v>
      </c>
      <c r="AB116" s="858"/>
      <c r="AC116" s="858"/>
      <c r="AD116" s="858"/>
      <c r="AE116" s="859"/>
      <c r="AF116" s="860">
        <v>33</v>
      </c>
      <c r="AG116" s="858"/>
      <c r="AH116" s="858"/>
      <c r="AI116" s="858"/>
      <c r="AJ116" s="859"/>
      <c r="AK116" s="860" t="s">
        <v>438</v>
      </c>
      <c r="AL116" s="858"/>
      <c r="AM116" s="858"/>
      <c r="AN116" s="858"/>
      <c r="AO116" s="859"/>
      <c r="AP116" s="905" t="s">
        <v>438</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433</v>
      </c>
      <c r="BR116" s="895"/>
      <c r="BS116" s="895"/>
      <c r="BT116" s="895"/>
      <c r="BU116" s="895"/>
      <c r="BV116" s="895" t="s">
        <v>126</v>
      </c>
      <c r="BW116" s="895"/>
      <c r="BX116" s="895"/>
      <c r="BY116" s="895"/>
      <c r="BZ116" s="895"/>
      <c r="CA116" s="895" t="s">
        <v>438</v>
      </c>
      <c r="CB116" s="895"/>
      <c r="CC116" s="895"/>
      <c r="CD116" s="895"/>
      <c r="CE116" s="895"/>
      <c r="CF116" s="956" t="s">
        <v>438</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126</v>
      </c>
      <c r="DH116" s="858"/>
      <c r="DI116" s="858"/>
      <c r="DJ116" s="858"/>
      <c r="DK116" s="859"/>
      <c r="DL116" s="860" t="s">
        <v>438</v>
      </c>
      <c r="DM116" s="858"/>
      <c r="DN116" s="858"/>
      <c r="DO116" s="858"/>
      <c r="DP116" s="859"/>
      <c r="DQ116" s="860" t="s">
        <v>438</v>
      </c>
      <c r="DR116" s="858"/>
      <c r="DS116" s="858"/>
      <c r="DT116" s="858"/>
      <c r="DU116" s="859"/>
      <c r="DV116" s="905" t="s">
        <v>438</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1316267</v>
      </c>
      <c r="AB117" s="990"/>
      <c r="AC117" s="990"/>
      <c r="AD117" s="990"/>
      <c r="AE117" s="991"/>
      <c r="AF117" s="992">
        <v>1320606</v>
      </c>
      <c r="AG117" s="990"/>
      <c r="AH117" s="990"/>
      <c r="AI117" s="990"/>
      <c r="AJ117" s="991"/>
      <c r="AK117" s="992">
        <v>1287606</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126</v>
      </c>
      <c r="BR117" s="895"/>
      <c r="BS117" s="895"/>
      <c r="BT117" s="895"/>
      <c r="BU117" s="895"/>
      <c r="BV117" s="895" t="s">
        <v>126</v>
      </c>
      <c r="BW117" s="895"/>
      <c r="BX117" s="895"/>
      <c r="BY117" s="895"/>
      <c r="BZ117" s="895"/>
      <c r="CA117" s="895" t="s">
        <v>126</v>
      </c>
      <c r="CB117" s="895"/>
      <c r="CC117" s="895"/>
      <c r="CD117" s="895"/>
      <c r="CE117" s="895"/>
      <c r="CF117" s="956" t="s">
        <v>455</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126</v>
      </c>
      <c r="DH117" s="858"/>
      <c r="DI117" s="858"/>
      <c r="DJ117" s="858"/>
      <c r="DK117" s="859"/>
      <c r="DL117" s="860" t="s">
        <v>455</v>
      </c>
      <c r="DM117" s="858"/>
      <c r="DN117" s="858"/>
      <c r="DO117" s="858"/>
      <c r="DP117" s="859"/>
      <c r="DQ117" s="860" t="s">
        <v>455</v>
      </c>
      <c r="DR117" s="858"/>
      <c r="DS117" s="858"/>
      <c r="DT117" s="858"/>
      <c r="DU117" s="859"/>
      <c r="DV117" s="905" t="s">
        <v>455</v>
      </c>
      <c r="DW117" s="906"/>
      <c r="DX117" s="906"/>
      <c r="DY117" s="906"/>
      <c r="DZ117" s="907"/>
    </row>
    <row r="118" spans="1:130" s="246" customFormat="1" ht="26.25" customHeight="1" x14ac:dyDescent="0.15">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302</v>
      </c>
      <c r="AG118" s="983"/>
      <c r="AH118" s="983"/>
      <c r="AI118" s="983"/>
      <c r="AJ118" s="984"/>
      <c r="AK118" s="985" t="s">
        <v>301</v>
      </c>
      <c r="AL118" s="983"/>
      <c r="AM118" s="983"/>
      <c r="AN118" s="983"/>
      <c r="AO118" s="984"/>
      <c r="AP118" s="986" t="s">
        <v>426</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126</v>
      </c>
      <c r="BR118" s="926"/>
      <c r="BS118" s="926"/>
      <c r="BT118" s="926"/>
      <c r="BU118" s="926"/>
      <c r="BV118" s="926" t="s">
        <v>455</v>
      </c>
      <c r="BW118" s="926"/>
      <c r="BX118" s="926"/>
      <c r="BY118" s="926"/>
      <c r="BZ118" s="926"/>
      <c r="CA118" s="926" t="s">
        <v>455</v>
      </c>
      <c r="CB118" s="926"/>
      <c r="CC118" s="926"/>
      <c r="CD118" s="926"/>
      <c r="CE118" s="926"/>
      <c r="CF118" s="956" t="s">
        <v>126</v>
      </c>
      <c r="CG118" s="957"/>
      <c r="CH118" s="957"/>
      <c r="CI118" s="957"/>
      <c r="CJ118" s="957"/>
      <c r="CK118" s="1012"/>
      <c r="CL118" s="899"/>
      <c r="CM118" s="902" t="s">
        <v>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455</v>
      </c>
      <c r="DH118" s="858"/>
      <c r="DI118" s="858"/>
      <c r="DJ118" s="858"/>
      <c r="DK118" s="859"/>
      <c r="DL118" s="860" t="s">
        <v>455</v>
      </c>
      <c r="DM118" s="858"/>
      <c r="DN118" s="858"/>
      <c r="DO118" s="858"/>
      <c r="DP118" s="859"/>
      <c r="DQ118" s="860" t="s">
        <v>126</v>
      </c>
      <c r="DR118" s="858"/>
      <c r="DS118" s="858"/>
      <c r="DT118" s="858"/>
      <c r="DU118" s="859"/>
      <c r="DV118" s="905" t="s">
        <v>126</v>
      </c>
      <c r="DW118" s="906"/>
      <c r="DX118" s="906"/>
      <c r="DY118" s="906"/>
      <c r="DZ118" s="907"/>
    </row>
    <row r="119" spans="1:130" s="246" customFormat="1" ht="26.25" customHeight="1" x14ac:dyDescent="0.15">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455</v>
      </c>
      <c r="AB119" s="976"/>
      <c r="AC119" s="976"/>
      <c r="AD119" s="976"/>
      <c r="AE119" s="977"/>
      <c r="AF119" s="978" t="s">
        <v>126</v>
      </c>
      <c r="AG119" s="976"/>
      <c r="AH119" s="976"/>
      <c r="AI119" s="976"/>
      <c r="AJ119" s="977"/>
      <c r="AK119" s="978" t="s">
        <v>455</v>
      </c>
      <c r="AL119" s="976"/>
      <c r="AM119" s="976"/>
      <c r="AN119" s="976"/>
      <c r="AO119" s="977"/>
      <c r="AP119" s="979" t="s">
        <v>126</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459</v>
      </c>
      <c r="BP119" s="959"/>
      <c r="BQ119" s="963">
        <v>16487823</v>
      </c>
      <c r="BR119" s="926"/>
      <c r="BS119" s="926"/>
      <c r="BT119" s="926"/>
      <c r="BU119" s="926"/>
      <c r="BV119" s="926">
        <v>16661207</v>
      </c>
      <c r="BW119" s="926"/>
      <c r="BX119" s="926"/>
      <c r="BY119" s="926"/>
      <c r="BZ119" s="926"/>
      <c r="CA119" s="926">
        <v>16094199</v>
      </c>
      <c r="CB119" s="926"/>
      <c r="CC119" s="926"/>
      <c r="CD119" s="926"/>
      <c r="CE119" s="926"/>
      <c r="CF119" s="824"/>
      <c r="CG119" s="825"/>
      <c r="CH119" s="825"/>
      <c r="CI119" s="825"/>
      <c r="CJ119" s="915"/>
      <c r="CK119" s="1013"/>
      <c r="CL119" s="901"/>
      <c r="CM119" s="919" t="s">
        <v>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126</v>
      </c>
      <c r="DH119" s="841"/>
      <c r="DI119" s="841"/>
      <c r="DJ119" s="841"/>
      <c r="DK119" s="842"/>
      <c r="DL119" s="843" t="s">
        <v>126</v>
      </c>
      <c r="DM119" s="841"/>
      <c r="DN119" s="841"/>
      <c r="DO119" s="841"/>
      <c r="DP119" s="842"/>
      <c r="DQ119" s="843" t="s">
        <v>455</v>
      </c>
      <c r="DR119" s="841"/>
      <c r="DS119" s="841"/>
      <c r="DT119" s="841"/>
      <c r="DU119" s="842"/>
      <c r="DV119" s="929" t="s">
        <v>455</v>
      </c>
      <c r="DW119" s="930"/>
      <c r="DX119" s="930"/>
      <c r="DY119" s="930"/>
      <c r="DZ119" s="931"/>
    </row>
    <row r="120" spans="1:130" s="246" customFormat="1" ht="26.25" customHeight="1" x14ac:dyDescent="0.15">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455</v>
      </c>
      <c r="AB120" s="858"/>
      <c r="AC120" s="858"/>
      <c r="AD120" s="858"/>
      <c r="AE120" s="859"/>
      <c r="AF120" s="860" t="s">
        <v>455</v>
      </c>
      <c r="AG120" s="858"/>
      <c r="AH120" s="858"/>
      <c r="AI120" s="858"/>
      <c r="AJ120" s="859"/>
      <c r="AK120" s="860" t="s">
        <v>126</v>
      </c>
      <c r="AL120" s="858"/>
      <c r="AM120" s="858"/>
      <c r="AN120" s="858"/>
      <c r="AO120" s="859"/>
      <c r="AP120" s="905" t="s">
        <v>455</v>
      </c>
      <c r="AQ120" s="906"/>
      <c r="AR120" s="906"/>
      <c r="AS120" s="906"/>
      <c r="AT120" s="907"/>
      <c r="AU120" s="964" t="s">
        <v>461</v>
      </c>
      <c r="AV120" s="965"/>
      <c r="AW120" s="965"/>
      <c r="AX120" s="965"/>
      <c r="AY120" s="966"/>
      <c r="AZ120" s="941" t="s">
        <v>462</v>
      </c>
      <c r="BA120" s="886"/>
      <c r="BB120" s="886"/>
      <c r="BC120" s="886"/>
      <c r="BD120" s="886"/>
      <c r="BE120" s="886"/>
      <c r="BF120" s="886"/>
      <c r="BG120" s="886"/>
      <c r="BH120" s="886"/>
      <c r="BI120" s="886"/>
      <c r="BJ120" s="886"/>
      <c r="BK120" s="886"/>
      <c r="BL120" s="886"/>
      <c r="BM120" s="886"/>
      <c r="BN120" s="886"/>
      <c r="BO120" s="886"/>
      <c r="BP120" s="887"/>
      <c r="BQ120" s="942">
        <v>4069053</v>
      </c>
      <c r="BR120" s="923"/>
      <c r="BS120" s="923"/>
      <c r="BT120" s="923"/>
      <c r="BU120" s="923"/>
      <c r="BV120" s="923">
        <v>4141231</v>
      </c>
      <c r="BW120" s="923"/>
      <c r="BX120" s="923"/>
      <c r="BY120" s="923"/>
      <c r="BZ120" s="923"/>
      <c r="CA120" s="923">
        <v>4312920</v>
      </c>
      <c r="CB120" s="923"/>
      <c r="CC120" s="923"/>
      <c r="CD120" s="923"/>
      <c r="CE120" s="923"/>
      <c r="CF120" s="947">
        <v>90.2</v>
      </c>
      <c r="CG120" s="948"/>
      <c r="CH120" s="948"/>
      <c r="CI120" s="948"/>
      <c r="CJ120" s="948"/>
      <c r="CK120" s="949" t="s">
        <v>463</v>
      </c>
      <c r="CL120" s="933"/>
      <c r="CM120" s="933"/>
      <c r="CN120" s="933"/>
      <c r="CO120" s="934"/>
      <c r="CP120" s="953" t="s">
        <v>464</v>
      </c>
      <c r="CQ120" s="954"/>
      <c r="CR120" s="954"/>
      <c r="CS120" s="954"/>
      <c r="CT120" s="954"/>
      <c r="CU120" s="954"/>
      <c r="CV120" s="954"/>
      <c r="CW120" s="954"/>
      <c r="CX120" s="954"/>
      <c r="CY120" s="954"/>
      <c r="CZ120" s="954"/>
      <c r="DA120" s="954"/>
      <c r="DB120" s="954"/>
      <c r="DC120" s="954"/>
      <c r="DD120" s="954"/>
      <c r="DE120" s="954"/>
      <c r="DF120" s="955"/>
      <c r="DG120" s="942">
        <v>3707182</v>
      </c>
      <c r="DH120" s="923"/>
      <c r="DI120" s="923"/>
      <c r="DJ120" s="923"/>
      <c r="DK120" s="923"/>
      <c r="DL120" s="923">
        <v>3628349</v>
      </c>
      <c r="DM120" s="923"/>
      <c r="DN120" s="923"/>
      <c r="DO120" s="923"/>
      <c r="DP120" s="923"/>
      <c r="DQ120" s="923">
        <v>3460691</v>
      </c>
      <c r="DR120" s="923"/>
      <c r="DS120" s="923"/>
      <c r="DT120" s="923"/>
      <c r="DU120" s="923"/>
      <c r="DV120" s="924">
        <v>72.400000000000006</v>
      </c>
      <c r="DW120" s="924"/>
      <c r="DX120" s="924"/>
      <c r="DY120" s="924"/>
      <c r="DZ120" s="925"/>
    </row>
    <row r="121" spans="1:130" s="246" customFormat="1" ht="26.25" customHeight="1" x14ac:dyDescent="0.15">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126</v>
      </c>
      <c r="AB121" s="858"/>
      <c r="AC121" s="858"/>
      <c r="AD121" s="858"/>
      <c r="AE121" s="859"/>
      <c r="AF121" s="860" t="s">
        <v>455</v>
      </c>
      <c r="AG121" s="858"/>
      <c r="AH121" s="858"/>
      <c r="AI121" s="858"/>
      <c r="AJ121" s="859"/>
      <c r="AK121" s="860" t="s">
        <v>126</v>
      </c>
      <c r="AL121" s="858"/>
      <c r="AM121" s="858"/>
      <c r="AN121" s="858"/>
      <c r="AO121" s="859"/>
      <c r="AP121" s="905" t="s">
        <v>455</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v>263890</v>
      </c>
      <c r="BR121" s="895"/>
      <c r="BS121" s="895"/>
      <c r="BT121" s="895"/>
      <c r="BU121" s="895"/>
      <c r="BV121" s="895">
        <v>146314</v>
      </c>
      <c r="BW121" s="895"/>
      <c r="BX121" s="895"/>
      <c r="BY121" s="895"/>
      <c r="BZ121" s="895"/>
      <c r="CA121" s="895">
        <v>179114</v>
      </c>
      <c r="CB121" s="895"/>
      <c r="CC121" s="895"/>
      <c r="CD121" s="895"/>
      <c r="CE121" s="895"/>
      <c r="CF121" s="956">
        <v>3.7</v>
      </c>
      <c r="CG121" s="957"/>
      <c r="CH121" s="957"/>
      <c r="CI121" s="957"/>
      <c r="CJ121" s="957"/>
      <c r="CK121" s="950"/>
      <c r="CL121" s="936"/>
      <c r="CM121" s="936"/>
      <c r="CN121" s="936"/>
      <c r="CO121" s="937"/>
      <c r="CP121" s="916" t="s">
        <v>467</v>
      </c>
      <c r="CQ121" s="917"/>
      <c r="CR121" s="917"/>
      <c r="CS121" s="917"/>
      <c r="CT121" s="917"/>
      <c r="CU121" s="917"/>
      <c r="CV121" s="917"/>
      <c r="CW121" s="917"/>
      <c r="CX121" s="917"/>
      <c r="CY121" s="917"/>
      <c r="CZ121" s="917"/>
      <c r="DA121" s="917"/>
      <c r="DB121" s="917"/>
      <c r="DC121" s="917"/>
      <c r="DD121" s="917"/>
      <c r="DE121" s="917"/>
      <c r="DF121" s="918"/>
      <c r="DG121" s="894">
        <v>313428</v>
      </c>
      <c r="DH121" s="895"/>
      <c r="DI121" s="895"/>
      <c r="DJ121" s="895"/>
      <c r="DK121" s="895"/>
      <c r="DL121" s="895">
        <v>219086</v>
      </c>
      <c r="DM121" s="895"/>
      <c r="DN121" s="895"/>
      <c r="DO121" s="895"/>
      <c r="DP121" s="895"/>
      <c r="DQ121" s="895">
        <v>170150</v>
      </c>
      <c r="DR121" s="895"/>
      <c r="DS121" s="895"/>
      <c r="DT121" s="895"/>
      <c r="DU121" s="895"/>
      <c r="DV121" s="872">
        <v>3.6</v>
      </c>
      <c r="DW121" s="872"/>
      <c r="DX121" s="872"/>
      <c r="DY121" s="872"/>
      <c r="DZ121" s="873"/>
    </row>
    <row r="122" spans="1:130" s="246" customFormat="1" ht="26.25" customHeight="1" x14ac:dyDescent="0.15">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455</v>
      </c>
      <c r="AB122" s="858"/>
      <c r="AC122" s="858"/>
      <c r="AD122" s="858"/>
      <c r="AE122" s="859"/>
      <c r="AF122" s="860" t="s">
        <v>126</v>
      </c>
      <c r="AG122" s="858"/>
      <c r="AH122" s="858"/>
      <c r="AI122" s="858"/>
      <c r="AJ122" s="859"/>
      <c r="AK122" s="860" t="s">
        <v>455</v>
      </c>
      <c r="AL122" s="858"/>
      <c r="AM122" s="858"/>
      <c r="AN122" s="858"/>
      <c r="AO122" s="859"/>
      <c r="AP122" s="905" t="s">
        <v>455</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9030272</v>
      </c>
      <c r="BR122" s="926"/>
      <c r="BS122" s="926"/>
      <c r="BT122" s="926"/>
      <c r="BU122" s="926"/>
      <c r="BV122" s="926">
        <v>8996849</v>
      </c>
      <c r="BW122" s="926"/>
      <c r="BX122" s="926"/>
      <c r="BY122" s="926"/>
      <c r="BZ122" s="926"/>
      <c r="CA122" s="926">
        <v>10134453</v>
      </c>
      <c r="CB122" s="926"/>
      <c r="CC122" s="926"/>
      <c r="CD122" s="926"/>
      <c r="CE122" s="926"/>
      <c r="CF122" s="927">
        <v>212.1</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15">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455</v>
      </c>
      <c r="AB123" s="858"/>
      <c r="AC123" s="858"/>
      <c r="AD123" s="858"/>
      <c r="AE123" s="859"/>
      <c r="AF123" s="860" t="s">
        <v>455</v>
      </c>
      <c r="AG123" s="858"/>
      <c r="AH123" s="858"/>
      <c r="AI123" s="858"/>
      <c r="AJ123" s="859"/>
      <c r="AK123" s="860" t="s">
        <v>126</v>
      </c>
      <c r="AL123" s="858"/>
      <c r="AM123" s="858"/>
      <c r="AN123" s="858"/>
      <c r="AO123" s="859"/>
      <c r="AP123" s="905" t="s">
        <v>455</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469</v>
      </c>
      <c r="BP123" s="959"/>
      <c r="BQ123" s="913">
        <v>13363215</v>
      </c>
      <c r="BR123" s="914"/>
      <c r="BS123" s="914"/>
      <c r="BT123" s="914"/>
      <c r="BU123" s="914"/>
      <c r="BV123" s="914">
        <v>13284394</v>
      </c>
      <c r="BW123" s="914"/>
      <c r="BX123" s="914"/>
      <c r="BY123" s="914"/>
      <c r="BZ123" s="914"/>
      <c r="CA123" s="914">
        <v>14626487</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126</v>
      </c>
      <c r="AB124" s="858"/>
      <c r="AC124" s="858"/>
      <c r="AD124" s="858"/>
      <c r="AE124" s="859"/>
      <c r="AF124" s="860" t="s">
        <v>126</v>
      </c>
      <c r="AG124" s="858"/>
      <c r="AH124" s="858"/>
      <c r="AI124" s="858"/>
      <c r="AJ124" s="859"/>
      <c r="AK124" s="860" t="s">
        <v>455</v>
      </c>
      <c r="AL124" s="858"/>
      <c r="AM124" s="858"/>
      <c r="AN124" s="858"/>
      <c r="AO124" s="859"/>
      <c r="AP124" s="905" t="s">
        <v>126</v>
      </c>
      <c r="AQ124" s="906"/>
      <c r="AR124" s="906"/>
      <c r="AS124" s="906"/>
      <c r="AT124" s="907"/>
      <c r="AU124" s="908" t="s">
        <v>470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63.2</v>
      </c>
      <c r="BR124" s="912"/>
      <c r="BS124" s="912"/>
      <c r="BT124" s="912"/>
      <c r="BU124" s="912"/>
      <c r="BV124" s="912">
        <v>69.400000000000006</v>
      </c>
      <c r="BW124" s="912"/>
      <c r="BX124" s="912"/>
      <c r="BY124" s="912"/>
      <c r="BZ124" s="912"/>
      <c r="CA124" s="912">
        <v>30.7</v>
      </c>
      <c r="CB124" s="912"/>
      <c r="CC124" s="912"/>
      <c r="CD124" s="912"/>
      <c r="CE124" s="912"/>
      <c r="CF124" s="802"/>
      <c r="CG124" s="803"/>
      <c r="CH124" s="803"/>
      <c r="CI124" s="803"/>
      <c r="CJ124" s="943"/>
      <c r="CK124" s="951"/>
      <c r="CL124" s="951"/>
      <c r="CM124" s="951"/>
      <c r="CN124" s="951"/>
      <c r="CO124" s="952"/>
      <c r="CP124" s="916" t="s">
        <v>471</v>
      </c>
      <c r="CQ124" s="917"/>
      <c r="CR124" s="917"/>
      <c r="CS124" s="917"/>
      <c r="CT124" s="917"/>
      <c r="CU124" s="917"/>
      <c r="CV124" s="917"/>
      <c r="CW124" s="917"/>
      <c r="CX124" s="917"/>
      <c r="CY124" s="917"/>
      <c r="CZ124" s="917"/>
      <c r="DA124" s="917"/>
      <c r="DB124" s="917"/>
      <c r="DC124" s="917"/>
      <c r="DD124" s="917"/>
      <c r="DE124" s="917"/>
      <c r="DF124" s="918"/>
      <c r="DG124" s="840" t="s">
        <v>455</v>
      </c>
      <c r="DH124" s="841"/>
      <c r="DI124" s="841"/>
      <c r="DJ124" s="841"/>
      <c r="DK124" s="842"/>
      <c r="DL124" s="843" t="s">
        <v>455</v>
      </c>
      <c r="DM124" s="841"/>
      <c r="DN124" s="841"/>
      <c r="DO124" s="841"/>
      <c r="DP124" s="842"/>
      <c r="DQ124" s="843" t="s">
        <v>455</v>
      </c>
      <c r="DR124" s="841"/>
      <c r="DS124" s="841"/>
      <c r="DT124" s="841"/>
      <c r="DU124" s="842"/>
      <c r="DV124" s="929" t="s">
        <v>126</v>
      </c>
      <c r="DW124" s="930"/>
      <c r="DX124" s="930"/>
      <c r="DY124" s="930"/>
      <c r="DZ124" s="931"/>
    </row>
    <row r="125" spans="1:130" s="246" customFormat="1" ht="26.25" customHeight="1" x14ac:dyDescent="0.15">
      <c r="A125" s="898"/>
      <c r="B125" s="899"/>
      <c r="C125" s="902" t="s">
        <v>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455</v>
      </c>
      <c r="AB125" s="858"/>
      <c r="AC125" s="858"/>
      <c r="AD125" s="858"/>
      <c r="AE125" s="859"/>
      <c r="AF125" s="860" t="s">
        <v>455</v>
      </c>
      <c r="AG125" s="858"/>
      <c r="AH125" s="858"/>
      <c r="AI125" s="858"/>
      <c r="AJ125" s="859"/>
      <c r="AK125" s="860" t="s">
        <v>455</v>
      </c>
      <c r="AL125" s="858"/>
      <c r="AM125" s="858"/>
      <c r="AN125" s="858"/>
      <c r="AO125" s="859"/>
      <c r="AP125" s="905" t="s">
        <v>455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472</v>
      </c>
      <c r="CL125" s="933"/>
      <c r="CM125" s="933"/>
      <c r="CN125" s="933"/>
      <c r="CO125" s="934"/>
      <c r="CP125" s="941" t="s">
        <v>473</v>
      </c>
      <c r="CQ125" s="886"/>
      <c r="CR125" s="886"/>
      <c r="CS125" s="886"/>
      <c r="CT125" s="886"/>
      <c r="CU125" s="886"/>
      <c r="CV125" s="886"/>
      <c r="CW125" s="886"/>
      <c r="CX125" s="886"/>
      <c r="CY125" s="886"/>
      <c r="CZ125" s="886"/>
      <c r="DA125" s="886"/>
      <c r="DB125" s="886"/>
      <c r="DC125" s="886"/>
      <c r="DD125" s="886"/>
      <c r="DE125" s="886"/>
      <c r="DF125" s="887"/>
      <c r="DG125" s="942" t="s">
        <v>455</v>
      </c>
      <c r="DH125" s="923"/>
      <c r="DI125" s="923"/>
      <c r="DJ125" s="923"/>
      <c r="DK125" s="923"/>
      <c r="DL125" s="923" t="s">
        <v>126</v>
      </c>
      <c r="DM125" s="923"/>
      <c r="DN125" s="923"/>
      <c r="DO125" s="923"/>
      <c r="DP125" s="923"/>
      <c r="DQ125" s="923" t="s">
        <v>455</v>
      </c>
      <c r="DR125" s="923"/>
      <c r="DS125" s="923"/>
      <c r="DT125" s="923"/>
      <c r="DU125" s="923"/>
      <c r="DV125" s="924" t="s">
        <v>455</v>
      </c>
      <c r="DW125" s="924"/>
      <c r="DX125" s="924"/>
      <c r="DY125" s="924"/>
      <c r="DZ125" s="925"/>
    </row>
    <row r="126" spans="1:130" s="246" customFormat="1" ht="26.25" customHeight="1" thickBot="1" x14ac:dyDescent="0.2">
      <c r="A126" s="898"/>
      <c r="B126" s="899"/>
      <c r="C126" s="902" t="s">
        <v>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455</v>
      </c>
      <c r="AB126" s="858"/>
      <c r="AC126" s="858"/>
      <c r="AD126" s="858"/>
      <c r="AE126" s="859"/>
      <c r="AF126" s="860" t="s">
        <v>455</v>
      </c>
      <c r="AG126" s="858"/>
      <c r="AH126" s="858"/>
      <c r="AI126" s="858"/>
      <c r="AJ126" s="859"/>
      <c r="AK126" s="860" t="s">
        <v>455</v>
      </c>
      <c r="AL126" s="858"/>
      <c r="AM126" s="858"/>
      <c r="AN126" s="858"/>
      <c r="AO126" s="859"/>
      <c r="AP126" s="905" t="s">
        <v>455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474</v>
      </c>
      <c r="CQ126" s="828"/>
      <c r="CR126" s="828"/>
      <c r="CS126" s="828"/>
      <c r="CT126" s="828"/>
      <c r="CU126" s="828"/>
      <c r="CV126" s="828"/>
      <c r="CW126" s="828"/>
      <c r="CX126" s="828"/>
      <c r="CY126" s="828"/>
      <c r="CZ126" s="828"/>
      <c r="DA126" s="828"/>
      <c r="DB126" s="828"/>
      <c r="DC126" s="828"/>
      <c r="DD126" s="828"/>
      <c r="DE126" s="828"/>
      <c r="DF126" s="829"/>
      <c r="DG126" s="894" t="s">
        <v>126</v>
      </c>
      <c r="DH126" s="895"/>
      <c r="DI126" s="895"/>
      <c r="DJ126" s="895"/>
      <c r="DK126" s="895"/>
      <c r="DL126" s="895" t="s">
        <v>455</v>
      </c>
      <c r="DM126" s="895"/>
      <c r="DN126" s="895"/>
      <c r="DO126" s="895"/>
      <c r="DP126" s="895"/>
      <c r="DQ126" s="895" t="s">
        <v>126</v>
      </c>
      <c r="DR126" s="895"/>
      <c r="DS126" s="895"/>
      <c r="DT126" s="895"/>
      <c r="DU126" s="895"/>
      <c r="DV126" s="872" t="s">
        <v>455</v>
      </c>
      <c r="DW126" s="872"/>
      <c r="DX126" s="872"/>
      <c r="DY126" s="872"/>
      <c r="DZ126" s="873"/>
    </row>
    <row r="127" spans="1:130" s="246" customFormat="1" ht="26.25" customHeight="1" x14ac:dyDescent="0.15">
      <c r="A127" s="900"/>
      <c r="B127" s="901"/>
      <c r="C127" s="919" t="s">
        <v>475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6860</v>
      </c>
      <c r="AB127" s="858"/>
      <c r="AC127" s="858"/>
      <c r="AD127" s="858"/>
      <c r="AE127" s="859"/>
      <c r="AF127" s="860">
        <v>17170</v>
      </c>
      <c r="AG127" s="858"/>
      <c r="AH127" s="858"/>
      <c r="AI127" s="858"/>
      <c r="AJ127" s="859"/>
      <c r="AK127" s="860">
        <v>16084</v>
      </c>
      <c r="AL127" s="858"/>
      <c r="AM127" s="858"/>
      <c r="AN127" s="858"/>
      <c r="AO127" s="859"/>
      <c r="AP127" s="905">
        <v>0.3</v>
      </c>
      <c r="AQ127" s="906"/>
      <c r="AR127" s="906"/>
      <c r="AS127" s="906"/>
      <c r="AT127" s="907"/>
      <c r="AU127" s="282"/>
      <c r="AV127" s="282"/>
      <c r="AW127" s="282"/>
      <c r="AX127" s="922" t="s">
        <v>476</v>
      </c>
      <c r="AY127" s="890"/>
      <c r="AZ127" s="890"/>
      <c r="BA127" s="890"/>
      <c r="BB127" s="890"/>
      <c r="BC127" s="890"/>
      <c r="BD127" s="890"/>
      <c r="BE127" s="891"/>
      <c r="BF127" s="889" t="s">
        <v>477</v>
      </c>
      <c r="BG127" s="890"/>
      <c r="BH127" s="890"/>
      <c r="BI127" s="890"/>
      <c r="BJ127" s="890"/>
      <c r="BK127" s="890"/>
      <c r="BL127" s="891"/>
      <c r="BM127" s="889" t="s">
        <v>478</v>
      </c>
      <c r="BN127" s="890"/>
      <c r="BO127" s="890"/>
      <c r="BP127" s="890"/>
      <c r="BQ127" s="890"/>
      <c r="BR127" s="890"/>
      <c r="BS127" s="891"/>
      <c r="BT127" s="889" t="s">
        <v>479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480</v>
      </c>
      <c r="CQ127" s="828"/>
      <c r="CR127" s="828"/>
      <c r="CS127" s="828"/>
      <c r="CT127" s="828"/>
      <c r="CU127" s="828"/>
      <c r="CV127" s="828"/>
      <c r="CW127" s="828"/>
      <c r="CX127" s="828"/>
      <c r="CY127" s="828"/>
      <c r="CZ127" s="828"/>
      <c r="DA127" s="828"/>
      <c r="DB127" s="828"/>
      <c r="DC127" s="828"/>
      <c r="DD127" s="828"/>
      <c r="DE127" s="828"/>
      <c r="DF127" s="829"/>
      <c r="DG127" s="894" t="s">
        <v>455</v>
      </c>
      <c r="DH127" s="895"/>
      <c r="DI127" s="895"/>
      <c r="DJ127" s="895"/>
      <c r="DK127" s="895"/>
      <c r="DL127" s="895" t="s">
        <v>455</v>
      </c>
      <c r="DM127" s="895"/>
      <c r="DN127" s="895"/>
      <c r="DO127" s="895"/>
      <c r="DP127" s="895"/>
      <c r="DQ127" s="895" t="s">
        <v>455</v>
      </c>
      <c r="DR127" s="895"/>
      <c r="DS127" s="895"/>
      <c r="DT127" s="895"/>
      <c r="DU127" s="895"/>
      <c r="DV127" s="872" t="s">
        <v>455</v>
      </c>
      <c r="DW127" s="872"/>
      <c r="DX127" s="872"/>
      <c r="DY127" s="872"/>
      <c r="DZ127" s="873"/>
    </row>
    <row r="128" spans="1:130" s="246" customFormat="1" ht="26.25" customHeight="1" thickBot="1" x14ac:dyDescent="0.2">
      <c r="A128" s="874" t="s">
        <v>481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482</v>
      </c>
      <c r="X128" s="876"/>
      <c r="Y128" s="876"/>
      <c r="Z128" s="877"/>
      <c r="AA128" s="878" t="s">
        <v>455</v>
      </c>
      <c r="AB128" s="879"/>
      <c r="AC128" s="879"/>
      <c r="AD128" s="879"/>
      <c r="AE128" s="880"/>
      <c r="AF128" s="881">
        <v>28544</v>
      </c>
      <c r="AG128" s="879"/>
      <c r="AH128" s="879"/>
      <c r="AI128" s="879"/>
      <c r="AJ128" s="880"/>
      <c r="AK128" s="881">
        <v>34733</v>
      </c>
      <c r="AL128" s="879"/>
      <c r="AM128" s="879"/>
      <c r="AN128" s="879"/>
      <c r="AO128" s="880"/>
      <c r="AP128" s="882"/>
      <c r="AQ128" s="883"/>
      <c r="AR128" s="883"/>
      <c r="AS128" s="883"/>
      <c r="AT128" s="884"/>
      <c r="AU128" s="282"/>
      <c r="AV128" s="282"/>
      <c r="AW128" s="282"/>
      <c r="AX128" s="885" t="s">
        <v>483</v>
      </c>
      <c r="AY128" s="886"/>
      <c r="AZ128" s="886"/>
      <c r="BA128" s="886"/>
      <c r="BB128" s="886"/>
      <c r="BC128" s="886"/>
      <c r="BD128" s="886"/>
      <c r="BE128" s="887"/>
      <c r="BF128" s="864" t="s">
        <v>455</v>
      </c>
      <c r="BG128" s="865"/>
      <c r="BH128" s="865"/>
      <c r="BI128" s="865"/>
      <c r="BJ128" s="865"/>
      <c r="BK128" s="865"/>
      <c r="BL128" s="888"/>
      <c r="BM128" s="864">
        <v>14.6</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484</v>
      </c>
      <c r="CQ128" s="806"/>
      <c r="CR128" s="806"/>
      <c r="CS128" s="806"/>
      <c r="CT128" s="806"/>
      <c r="CU128" s="806"/>
      <c r="CV128" s="806"/>
      <c r="CW128" s="806"/>
      <c r="CX128" s="806"/>
      <c r="CY128" s="806"/>
      <c r="CZ128" s="806"/>
      <c r="DA128" s="806"/>
      <c r="DB128" s="806"/>
      <c r="DC128" s="806"/>
      <c r="DD128" s="806"/>
      <c r="DE128" s="806"/>
      <c r="DF128" s="807"/>
      <c r="DG128" s="868" t="s">
        <v>126</v>
      </c>
      <c r="DH128" s="869"/>
      <c r="DI128" s="869"/>
      <c r="DJ128" s="869"/>
      <c r="DK128" s="869"/>
      <c r="DL128" s="869" t="s">
        <v>455</v>
      </c>
      <c r="DM128" s="869"/>
      <c r="DN128" s="869"/>
      <c r="DO128" s="869"/>
      <c r="DP128" s="869"/>
      <c r="DQ128" s="869" t="s">
        <v>455</v>
      </c>
      <c r="DR128" s="869"/>
      <c r="DS128" s="869"/>
      <c r="DT128" s="869"/>
      <c r="DU128" s="869"/>
      <c r="DV128" s="870" t="s">
        <v>455</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485</v>
      </c>
      <c r="X129" s="855"/>
      <c r="Y129" s="855"/>
      <c r="Z129" s="856"/>
      <c r="AA129" s="857">
        <v>5854748</v>
      </c>
      <c r="AB129" s="858"/>
      <c r="AC129" s="858"/>
      <c r="AD129" s="858"/>
      <c r="AE129" s="859"/>
      <c r="AF129" s="860">
        <v>5775918</v>
      </c>
      <c r="AG129" s="858"/>
      <c r="AH129" s="858"/>
      <c r="AI129" s="858"/>
      <c r="AJ129" s="859"/>
      <c r="AK129" s="860">
        <v>5675369</v>
      </c>
      <c r="AL129" s="858"/>
      <c r="AM129" s="858"/>
      <c r="AN129" s="858"/>
      <c r="AO129" s="859"/>
      <c r="AP129" s="861"/>
      <c r="AQ129" s="862"/>
      <c r="AR129" s="862"/>
      <c r="AS129" s="862"/>
      <c r="AT129" s="863"/>
      <c r="AU129" s="284"/>
      <c r="AV129" s="284"/>
      <c r="AW129" s="284"/>
      <c r="AX129" s="827" t="s">
        <v>486</v>
      </c>
      <c r="AY129" s="828"/>
      <c r="AZ129" s="828"/>
      <c r="BA129" s="828"/>
      <c r="BB129" s="828"/>
      <c r="BC129" s="828"/>
      <c r="BD129" s="828"/>
      <c r="BE129" s="829"/>
      <c r="BF129" s="847" t="s">
        <v>126</v>
      </c>
      <c r="BG129" s="848"/>
      <c r="BH129" s="848"/>
      <c r="BI129" s="848"/>
      <c r="BJ129" s="848"/>
      <c r="BK129" s="848"/>
      <c r="BL129" s="849"/>
      <c r="BM129" s="847">
        <v>19.600000000000001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488</v>
      </c>
      <c r="X130" s="855"/>
      <c r="Y130" s="855"/>
      <c r="Z130" s="856"/>
      <c r="AA130" s="857">
        <v>914713</v>
      </c>
      <c r="AB130" s="858"/>
      <c r="AC130" s="858"/>
      <c r="AD130" s="858"/>
      <c r="AE130" s="859"/>
      <c r="AF130" s="860">
        <v>916002</v>
      </c>
      <c r="AG130" s="858"/>
      <c r="AH130" s="858"/>
      <c r="AI130" s="858"/>
      <c r="AJ130" s="859"/>
      <c r="AK130" s="860">
        <v>896113</v>
      </c>
      <c r="AL130" s="858"/>
      <c r="AM130" s="858"/>
      <c r="AN130" s="858"/>
      <c r="AO130" s="859"/>
      <c r="AP130" s="861"/>
      <c r="AQ130" s="862"/>
      <c r="AR130" s="862"/>
      <c r="AS130" s="862"/>
      <c r="AT130" s="863"/>
      <c r="AU130" s="284"/>
      <c r="AV130" s="284"/>
      <c r="AW130" s="284"/>
      <c r="AX130" s="827" t="s">
        <v>489</v>
      </c>
      <c r="AY130" s="828"/>
      <c r="AZ130" s="828"/>
      <c r="BA130" s="828"/>
      <c r="BB130" s="828"/>
      <c r="BC130" s="828"/>
      <c r="BD130" s="828"/>
      <c r="BE130" s="829"/>
      <c r="BF130" s="830">
        <v>7.7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490</v>
      </c>
      <c r="X131" s="838"/>
      <c r="Y131" s="838"/>
      <c r="Z131" s="839"/>
      <c r="AA131" s="840">
        <v>4940035</v>
      </c>
      <c r="AB131" s="841"/>
      <c r="AC131" s="841"/>
      <c r="AD131" s="841"/>
      <c r="AE131" s="842"/>
      <c r="AF131" s="843">
        <v>4859916</v>
      </c>
      <c r="AG131" s="841"/>
      <c r="AH131" s="841"/>
      <c r="AI131" s="841"/>
      <c r="AJ131" s="842"/>
      <c r="AK131" s="843">
        <v>4779256</v>
      </c>
      <c r="AL131" s="841"/>
      <c r="AM131" s="841"/>
      <c r="AN131" s="841"/>
      <c r="AO131" s="842"/>
      <c r="AP131" s="844"/>
      <c r="AQ131" s="845"/>
      <c r="AR131" s="845"/>
      <c r="AS131" s="845"/>
      <c r="AT131" s="846"/>
      <c r="AU131" s="284"/>
      <c r="AV131" s="284"/>
      <c r="AW131" s="284"/>
      <c r="AX131" s="805" t="s">
        <v>491</v>
      </c>
      <c r="AY131" s="806"/>
      <c r="AZ131" s="806"/>
      <c r="BA131" s="806"/>
      <c r="BB131" s="806"/>
      <c r="BC131" s="806"/>
      <c r="BD131" s="806"/>
      <c r="BE131" s="807"/>
      <c r="BF131" s="808">
        <v>30.7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493</v>
      </c>
      <c r="W132" s="818"/>
      <c r="X132" s="818"/>
      <c r="Y132" s="818"/>
      <c r="Z132" s="819"/>
      <c r="AA132" s="820">
        <v>8.1285658909999992</v>
      </c>
      <c r="AB132" s="821"/>
      <c r="AC132" s="821"/>
      <c r="AD132" s="821"/>
      <c r="AE132" s="822"/>
      <c r="AF132" s="823">
        <v>7.7379938250000002</v>
      </c>
      <c r="AG132" s="821"/>
      <c r="AH132" s="821"/>
      <c r="AI132" s="821"/>
      <c r="AJ132" s="822"/>
      <c r="AK132" s="823">
        <v>7.4647602050000001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494</v>
      </c>
      <c r="W133" s="797"/>
      <c r="X133" s="797"/>
      <c r="Y133" s="797"/>
      <c r="Z133" s="798"/>
      <c r="AA133" s="799">
        <v>8.1</v>
      </c>
      <c r="AB133" s="800"/>
      <c r="AC133" s="800"/>
      <c r="AD133" s="800"/>
      <c r="AE133" s="801"/>
      <c r="AF133" s="799">
        <v>7.6</v>
      </c>
      <c r="AG133" s="800"/>
      <c r="AH133" s="800"/>
      <c r="AI133" s="800"/>
      <c r="AJ133" s="801"/>
      <c r="AK133" s="799">
        <v>7.7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idmrXwyGpDVxic5tlFh0L/0YxWFsgjmfvlt/zMZxXqU+sXYP9WAl6jMQoWWC1FlT+sA8KUgr7jHXfGBmAfpSPg==" saltValue="S1vuWxHZs4fwc4znZp3i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9Rbao0+GEgCVERxCPXXQ6g92Kccfjqr90TNRS0mODJ0IJ1QapVTmYbh8sI0xEgqWNFbsL+ECeu8MJTr+FGlOlw==" saltValue="NRcu0k+IcwLlhHrALYdq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WIjpO/URadNZhj8Jnb+nYcjgDLjs3am8n4p9tL+29CREwqY/55ZNiPlXLYca53d3d7U1xO0t+jUwwJr+NemqA==" saltValue="x5bePW6CN4HA26aSxjyag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503</v>
      </c>
      <c r="AL9" s="1227"/>
      <c r="AM9" s="1227"/>
      <c r="AN9" s="1228"/>
      <c r="AO9" s="312">
        <v>1440257</v>
      </c>
      <c r="AP9" s="312">
        <v>77864</v>
      </c>
      <c r="AQ9" s="313">
        <v>80518</v>
      </c>
      <c r="AR9" s="314">
        <v>-3.3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504</v>
      </c>
      <c r="AL10" s="1227"/>
      <c r="AM10" s="1227"/>
      <c r="AN10" s="1228"/>
      <c r="AO10" s="315">
        <v>252774</v>
      </c>
      <c r="AP10" s="315">
        <v>13666</v>
      </c>
      <c r="AQ10" s="316">
        <v>8488</v>
      </c>
      <c r="AR10" s="317">
        <v>61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505</v>
      </c>
      <c r="AL11" s="1227"/>
      <c r="AM11" s="1227"/>
      <c r="AN11" s="1228"/>
      <c r="AO11" s="315">
        <v>219115</v>
      </c>
      <c r="AP11" s="315">
        <v>11846</v>
      </c>
      <c r="AQ11" s="316">
        <v>12447</v>
      </c>
      <c r="AR11" s="317">
        <v>-4.8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506</v>
      </c>
      <c r="AL12" s="1227"/>
      <c r="AM12" s="1227"/>
      <c r="AN12" s="1228"/>
      <c r="AO12" s="315">
        <v>10749</v>
      </c>
      <c r="AP12" s="315">
        <v>581</v>
      </c>
      <c r="AQ12" s="316">
        <v>615</v>
      </c>
      <c r="AR12" s="317">
        <v>-5.5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507</v>
      </c>
      <c r="AL13" s="1227"/>
      <c r="AM13" s="1227"/>
      <c r="AN13" s="1228"/>
      <c r="AO13" s="315">
        <v>4224</v>
      </c>
      <c r="AP13" s="315">
        <v>228</v>
      </c>
      <c r="AQ13" s="316">
        <v>4</v>
      </c>
      <c r="AR13" s="317">
        <v>5600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508</v>
      </c>
      <c r="AL14" s="1227"/>
      <c r="AM14" s="1227"/>
      <c r="AN14" s="1228"/>
      <c r="AO14" s="315">
        <v>29971</v>
      </c>
      <c r="AP14" s="315">
        <v>1620</v>
      </c>
      <c r="AQ14" s="316">
        <v>4032</v>
      </c>
      <c r="AR14" s="317">
        <v>-59.8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509</v>
      </c>
      <c r="AL15" s="1227"/>
      <c r="AM15" s="1227"/>
      <c r="AN15" s="1228"/>
      <c r="AO15" s="315">
        <v>30587</v>
      </c>
      <c r="AP15" s="315">
        <v>1654</v>
      </c>
      <c r="AQ15" s="316">
        <v>1876</v>
      </c>
      <c r="AR15" s="317">
        <v>-11.8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510</v>
      </c>
      <c r="AL16" s="1230"/>
      <c r="AM16" s="1230"/>
      <c r="AN16" s="1231"/>
      <c r="AO16" s="315">
        <v>-147314</v>
      </c>
      <c r="AP16" s="315">
        <v>-7964</v>
      </c>
      <c r="AQ16" s="316">
        <v>-7595</v>
      </c>
      <c r="AR16" s="317">
        <v>4.9000000000000004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1840363</v>
      </c>
      <c r="AP17" s="315">
        <v>99495</v>
      </c>
      <c r="AQ17" s="316">
        <v>100385</v>
      </c>
      <c r="AR17" s="317">
        <v>-0.9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515</v>
      </c>
      <c r="AL21" s="1224"/>
      <c r="AM21" s="1224"/>
      <c r="AN21" s="1225"/>
      <c r="AO21" s="327">
        <v>10.16</v>
      </c>
      <c r="AP21" s="328">
        <v>9.2200000000000006</v>
      </c>
      <c r="AQ21" s="329">
        <v>0.94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516</v>
      </c>
      <c r="AL22" s="1224"/>
      <c r="AM22" s="1224"/>
      <c r="AN22" s="1225"/>
      <c r="AO22" s="332">
        <v>100.9</v>
      </c>
      <c r="AP22" s="333">
        <v>97.2</v>
      </c>
      <c r="AQ22" s="334">
        <v>3.7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520</v>
      </c>
      <c r="AL32" s="1215"/>
      <c r="AM32" s="1215"/>
      <c r="AN32" s="1216"/>
      <c r="AO32" s="342">
        <v>1051268</v>
      </c>
      <c r="AP32" s="342">
        <v>56835</v>
      </c>
      <c r="AQ32" s="343">
        <v>48843</v>
      </c>
      <c r="AR32" s="344">
        <v>16.399999999999999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521</v>
      </c>
      <c r="AL33" s="1215"/>
      <c r="AM33" s="1215"/>
      <c r="AN33" s="1216"/>
      <c r="AO33" s="342" t="s">
        <v>522</v>
      </c>
      <c r="AP33" s="342" t="s">
        <v>522</v>
      </c>
      <c r="AQ33" s="343" t="s">
        <v>522</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523</v>
      </c>
      <c r="AL34" s="1215"/>
      <c r="AM34" s="1215"/>
      <c r="AN34" s="1216"/>
      <c r="AO34" s="342" t="s">
        <v>522</v>
      </c>
      <c r="AP34" s="342" t="s">
        <v>522</v>
      </c>
      <c r="AQ34" s="343">
        <v>10</v>
      </c>
      <c r="AR34" s="344" t="s">
        <v>522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524</v>
      </c>
      <c r="AL35" s="1215"/>
      <c r="AM35" s="1215"/>
      <c r="AN35" s="1216"/>
      <c r="AO35" s="342">
        <v>219300</v>
      </c>
      <c r="AP35" s="342">
        <v>11856</v>
      </c>
      <c r="AQ35" s="343">
        <v>14940</v>
      </c>
      <c r="AR35" s="344">
        <v>-20.6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525</v>
      </c>
      <c r="AL36" s="1215"/>
      <c r="AM36" s="1215"/>
      <c r="AN36" s="1216"/>
      <c r="AO36" s="342">
        <v>954</v>
      </c>
      <c r="AP36" s="342">
        <v>52</v>
      </c>
      <c r="AQ36" s="343">
        <v>3323</v>
      </c>
      <c r="AR36" s="344">
        <v>-98.4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526</v>
      </c>
      <c r="AL37" s="1215"/>
      <c r="AM37" s="1215"/>
      <c r="AN37" s="1216"/>
      <c r="AO37" s="342">
        <v>16084</v>
      </c>
      <c r="AP37" s="342">
        <v>870</v>
      </c>
      <c r="AQ37" s="343">
        <v>752</v>
      </c>
      <c r="AR37" s="344">
        <v>15.7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527</v>
      </c>
      <c r="AL38" s="1218"/>
      <c r="AM38" s="1218"/>
      <c r="AN38" s="1219"/>
      <c r="AO38" s="345" t="s">
        <v>522</v>
      </c>
      <c r="AP38" s="345" t="s">
        <v>522</v>
      </c>
      <c r="AQ38" s="346">
        <v>6</v>
      </c>
      <c r="AR38" s="334" t="s">
        <v>522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528</v>
      </c>
      <c r="AL39" s="1218"/>
      <c r="AM39" s="1218"/>
      <c r="AN39" s="1219"/>
      <c r="AO39" s="342">
        <v>-34733</v>
      </c>
      <c r="AP39" s="342">
        <v>-1878</v>
      </c>
      <c r="AQ39" s="343">
        <v>-3695</v>
      </c>
      <c r="AR39" s="344">
        <v>-49.2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529</v>
      </c>
      <c r="AL40" s="1215"/>
      <c r="AM40" s="1215"/>
      <c r="AN40" s="1216"/>
      <c r="AO40" s="342">
        <v>-896113</v>
      </c>
      <c r="AP40" s="342">
        <v>-48446</v>
      </c>
      <c r="AQ40" s="343">
        <v>-44561</v>
      </c>
      <c r="AR40" s="344">
        <v>8.6999999999999993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356760</v>
      </c>
      <c r="AP41" s="342">
        <v>19287</v>
      </c>
      <c r="AQ41" s="343">
        <v>19619</v>
      </c>
      <c r="AR41" s="344">
        <v>-1.7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498</v>
      </c>
      <c r="AN49" s="1209" t="s">
        <v>533</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962909</v>
      </c>
      <c r="AN51" s="364">
        <v>49213</v>
      </c>
      <c r="AO51" s="365">
        <v>-39.299999999999997</v>
      </c>
      <c r="AP51" s="366">
        <v>85205</v>
      </c>
      <c r="AQ51" s="367">
        <v>14.5</v>
      </c>
      <c r="AR51" s="368">
        <v>-53.8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728736</v>
      </c>
      <c r="AN52" s="372">
        <v>37245</v>
      </c>
      <c r="AO52" s="373">
        <v>-48.6</v>
      </c>
      <c r="AP52" s="374">
        <v>38847</v>
      </c>
      <c r="AQ52" s="375">
        <v>13.7</v>
      </c>
      <c r="AR52" s="376">
        <v>-62.3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1186095</v>
      </c>
      <c r="AN53" s="364">
        <v>61376</v>
      </c>
      <c r="AO53" s="365">
        <v>24.7</v>
      </c>
      <c r="AP53" s="366">
        <v>69469</v>
      </c>
      <c r="AQ53" s="367">
        <v>-18.5</v>
      </c>
      <c r="AR53" s="368">
        <v>43.2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989169</v>
      </c>
      <c r="AN54" s="372">
        <v>51186</v>
      </c>
      <c r="AO54" s="373">
        <v>37.4</v>
      </c>
      <c r="AP54" s="374">
        <v>38215</v>
      </c>
      <c r="AQ54" s="375">
        <v>-1.6</v>
      </c>
      <c r="AR54" s="376">
        <v>39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2561178</v>
      </c>
      <c r="AN55" s="364">
        <v>134353</v>
      </c>
      <c r="AO55" s="365">
        <v>118.9</v>
      </c>
      <c r="AP55" s="366">
        <v>67293</v>
      </c>
      <c r="AQ55" s="367">
        <v>-3.1</v>
      </c>
      <c r="AR55" s="368">
        <v>122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801601</v>
      </c>
      <c r="AN56" s="372">
        <v>42050</v>
      </c>
      <c r="AO56" s="373">
        <v>-17.8</v>
      </c>
      <c r="AP56" s="374">
        <v>35076</v>
      </c>
      <c r="AQ56" s="375">
        <v>-8.1999999999999993</v>
      </c>
      <c r="AR56" s="376">
        <v>-9.6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2911258</v>
      </c>
      <c r="AN57" s="364">
        <v>155110</v>
      </c>
      <c r="AO57" s="365">
        <v>15.4</v>
      </c>
      <c r="AP57" s="366">
        <v>67343</v>
      </c>
      <c r="AQ57" s="367">
        <v>0.1</v>
      </c>
      <c r="AR57" s="368">
        <v>15.3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933972</v>
      </c>
      <c r="AN58" s="372">
        <v>49761</v>
      </c>
      <c r="AO58" s="373">
        <v>18.3</v>
      </c>
      <c r="AP58" s="374">
        <v>32865</v>
      </c>
      <c r="AQ58" s="375">
        <v>-6.3</v>
      </c>
      <c r="AR58" s="376">
        <v>24.6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1271054</v>
      </c>
      <c r="AN59" s="364">
        <v>68717</v>
      </c>
      <c r="AO59" s="365">
        <v>-55.7</v>
      </c>
      <c r="AP59" s="366">
        <v>73475</v>
      </c>
      <c r="AQ59" s="367">
        <v>9.1</v>
      </c>
      <c r="AR59" s="368">
        <v>-64.8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919879</v>
      </c>
      <c r="AN60" s="372">
        <v>49731</v>
      </c>
      <c r="AO60" s="373">
        <v>-0.1</v>
      </c>
      <c r="AP60" s="374">
        <v>43072</v>
      </c>
      <c r="AQ60" s="375">
        <v>31.1</v>
      </c>
      <c r="AR60" s="376">
        <v>-31.2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1778499</v>
      </c>
      <c r="AN61" s="379">
        <v>93754</v>
      </c>
      <c r="AO61" s="380">
        <v>12.8</v>
      </c>
      <c r="AP61" s="381">
        <v>72557</v>
      </c>
      <c r="AQ61" s="382">
        <v>0.4</v>
      </c>
      <c r="AR61" s="368">
        <v>12.4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874671</v>
      </c>
      <c r="AN62" s="372">
        <v>45995</v>
      </c>
      <c r="AO62" s="373">
        <v>-2.2000000000000002</v>
      </c>
      <c r="AP62" s="374">
        <v>37615</v>
      </c>
      <c r="AQ62" s="375">
        <v>5.7</v>
      </c>
      <c r="AR62" s="376">
        <v>-7.9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26ClL36Fi5rdwn5vE39sLIBNYqmvNW1r9TaJUZ3kDem4LF1S7WTMW+BegR1O1wCXfEdTJRONKEOldtNxUgTSQ==" saltValue="s5HA9NK1jazNevHDv5O9c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IH6mEG3GxumePwMix4HWhkictdlyXAg8tl8SAWAxmLHSe0OYnodeP7rDmNWPLBqhViTbHOTj7uA8eQEmfe9jw==" saltValue="LDG81K9lHkQPIdDcGUe77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5V5PILVmNMuO7omQENws7NVu7JIjvaKzG8xeeNEMZugqVHvv+oc1SWB2WxjooPgCHQBbtlyoY5rCLB7rkSPoA==" saltValue="sOT4xst20Jk8EcHy49VQ6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2" t="s">
        <v>3</v>
      </c>
      <c r="D47" s="1232"/>
      <c r="E47" s="1233"/>
      <c r="F47" s="11">
        <v>22.45</v>
      </c>
      <c r="G47" s="12">
        <v>25.69</v>
      </c>
      <c r="H47" s="12">
        <v>27.91</v>
      </c>
      <c r="I47" s="12">
        <v>30.08</v>
      </c>
      <c r="J47" s="13">
        <v>30.65</v>
      </c>
    </row>
    <row r="48" spans="2:10" ht="57.75" customHeight="1" x14ac:dyDescent="0.15">
      <c r="B48" s="14"/>
      <c r="C48" s="1234" t="s">
        <v>4</v>
      </c>
      <c r="D48" s="1234"/>
      <c r="E48" s="1235"/>
      <c r="F48" s="15">
        <v>22.91</v>
      </c>
      <c r="G48" s="16">
        <v>27.79</v>
      </c>
      <c r="H48" s="16">
        <v>21.38</v>
      </c>
      <c r="I48" s="16">
        <v>21.61</v>
      </c>
      <c r="J48" s="17">
        <v>17.23</v>
      </c>
    </row>
    <row r="49" spans="2:10" ht="57.75" customHeight="1" thickBot="1" x14ac:dyDescent="0.2">
      <c r="B49" s="18"/>
      <c r="C49" s="1236" t="s">
        <v>5</v>
      </c>
      <c r="D49" s="1236"/>
      <c r="E49" s="1237"/>
      <c r="F49" s="19">
        <v>5.6</v>
      </c>
      <c r="G49" s="20">
        <v>8.24</v>
      </c>
      <c r="H49" s="20" t="s">
        <v>554</v>
      </c>
      <c r="I49" s="20">
        <v>1.71</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xKFASVuJAsqvfVksFHQAsABbujPHGaP/gU1O+O9GAq01kKiKoO0Ynv37+UEbEUSBt6PkJYp+HigrFc9IPx9Cg==" saltValue="HJ6b+Alj+Jck8u0TiqzC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2020-03-06T00:38:26Z</cp:lastPrinted>
  <dcterms:created xsi:type="dcterms:W3CDTF">2020-02-10T06:00:05Z</dcterms:created>
  <dcterms:modified xsi:type="dcterms:W3CDTF">2020-08-24T05:02:29Z</dcterms:modified>
  <cp:category/>
</cp:coreProperties>
</file>