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57k-akihide\Desktop\【財政状況資料集】_405221_大木町_2018\"/>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<sst xmlns="http://schemas.openxmlformats.org/spreadsheetml/2006/main" count="1183" uniqueCount="612">
  <si>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</si>
  <si>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</si>
  <si>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</si>
  <si>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</si>
  <si>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</si>
  <si>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</si>
  <si>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</si>
  <si>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</si>
  <si>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</si>
  <si>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</si>
  <si>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</si>
  <si>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</si>
  <si>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</si>
  <si>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</si>
  <si>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</si>
  <si>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</si>
  <si>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</si>
  <si>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</si>
  <si>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</si>
  <si>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</si>
  <si>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</si>
  <si>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</si>
  <si>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</si>
  <si>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</si>
  <si>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</si>
  <si>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</si>
  <si>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</si>
  <si>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</si>
  <si>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</si>
  <si>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</si>
  <si>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</si>
  <si>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</si>
  <si>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</si>
  <si>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</si>
  <si>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</si>
  <si>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</si>
  <si>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</si>
  <si>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</si>
  <si>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</si>
  <si>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</si>
  <si>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</si>
  <si>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</si>
  <si>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</si>
  <si>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</si>
  <si>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</si>
  <si>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</si>
  <si>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</si>
  <si>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</si>
  <si>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</si>
  <si>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</si>
  <si>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</si>
  <si>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</si>
  <si>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</si>
  <si>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</si>
  <si>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</si>
  <si>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</si>
  <si>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</si>
  <si>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</si>
  <si>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</si>
  <si>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</si>
  <si>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</si>
  <si>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</si>
  <si>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</si>
  <si>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</si>
  <si>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</si>
  <si>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</si>
  <si>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</si>
  <si>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</si>
  <si>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</si>
  <si>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</si>
  <si>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</si>
  <si>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</si>
  <si>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</si>
  <si>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</si>
  <si>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</si>
  <si>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</si>
  <si>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</si>
  <si>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</si>
  <si>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</si>
  <si>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</si>
  <si>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</si>
  <si>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</si>
  <si>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</si>
  <si>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</si>
  <si>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</si>
  <si>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</si>
  <si>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</si>
  <si>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</si>
  <si>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</si>
  <si>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</si>
  <si>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</si>
  <si>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</si>
  <si>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</si>
  <si>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</si>
  <si>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</si>
  <si>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</si>
  <si>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</si>
  <si>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</si>
  <si>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</si>
  <si>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</si>
  <si>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</si>
  <si>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</si>
  <si>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</si>
  <si>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</si>
  <si>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</si>
  <si>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</si>
  <si>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</si>
  <si>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</si>
  <si>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</si>
  <si>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</si>
  <si>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</si>
  <si>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</si>
  <si>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</si>
  <si>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</si>
  <si>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</si>
  <si>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</si>
  <si>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</si>
  <si>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</si>
  <si>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</si>
  <si>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</si>
  <si>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</si>
  <si>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</si>
  <si>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</si>
  <si>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</si>
  <si>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</si>
  <si>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</si>
  <si>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</si>
  <si>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</si>
  <si>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</si>
  <si>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</si>
  <si>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</si>
  <si>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</si>
  <si>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</si>
  <si>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</si>
  <si>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</si>
  <si>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</si>
  <si>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</si>
  <si>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</si>
  <si>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</si>
  <si>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</si>
  <si>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</si>
  <si>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</si>
  <si>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</si>
  <si>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</si>
  <si>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</si>
  <si>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</si>
  <si>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</si>
  <si>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</si>
  <si>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</si>
  <si>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</si>
  <si>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</si>
  <si>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</si>
  <si>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</si>
  <si>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</si>
  <si>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</si>
  <si>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</si>
  <si>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</si>
  <si>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</si>
  <si>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</si>
  <si>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</si>
  <si>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</si>
  <si>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</si>
  <si>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</si>
  <si>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</si>
  <si>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</si>
  <si>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</si>
  <si>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</si>
  <si>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</si>
  <si>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</si>
  <si>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</si>
  <si>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</si>
  <si>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</si>
  <si>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</si>
  <si>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</si>
  <si>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</si>
  <si>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</si>
  <si>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</si>
  <si>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</si>
  <si>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</si>
  <si>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</si>
  <si>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</si>
  <si>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</si>
  <si>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</si>
  <si>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</si>
  <si>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</si>
  <si>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</si>
  <si>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</si>
  <si>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</si>
  <si>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</si>
  <si>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</si>
  <si>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</si>
  <si>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</si>
  <si>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</si>
  <si>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</si>
  <si>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</si>
  <si>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</si>
  <si>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</si>
  <si>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</si>
  <si>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</si>
  <si>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</si>
  <si>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</si>
  <si>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</si>
  <si>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</si>
  <si>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</si>
  <si>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</si>
  <si>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</si>
  <si>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</si>
  <si>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</si>
  <si>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</si>
  <si>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</si>
  <si>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</si>
  <si>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</si>
  <si>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</si>
  <si>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</si>
  <si>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</si>
  <si>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</si>
  <si>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</si>
  <si>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福岡県大木町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</si>
  <si>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</si>
  <si>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</si>
  <si>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</si>
  <si>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</si>
  <si>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</si>
  <si>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</si>
  <si>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</si>
  <si>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</si>
  <si>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</si>
  <si>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</si>
  <si>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</si>
  <si>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</si>
  <si>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</si>
  <si>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</si>
  <si>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</si>
  <si>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</si>
  <si>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</si>
  <si>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</si>
  <si>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</si>
  <si>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</si>
  <si>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</si>
  <si>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</si>
  <si>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</si>
  <si>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</si>
  <si>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</si>
  <si>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</si>
  <si>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</si>
  <si>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</si>
  <si>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</si>
  <si>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</si>
  <si>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</si>
  <si>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</si>
  <si>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</si>
  <si>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</si>
  <si>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</si>
  <si>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</si>
  <si>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</si>
  <si>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</si>
  <si>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</si>
  <si>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</si>
  <si>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</si>
  <si>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</si>
  <si>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</si>
  <si>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</si>
  <si>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</si>
  <si>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</si>
  <si>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</si>
  <si>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</si>
  <si>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</si>
  <si>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</si>
  <si>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</si>
  <si>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</si>
  <si>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</si>
  <si>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</si>
  <si>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</si>
  <si>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</si>
  <si>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</si>
  <si>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</si>
  <si>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</si>
  <si>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</si>
  <si>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</si>
  <si>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</si>
  <si>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</si>
  <si>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</si>
  <si>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</si>
  <si>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</si>
  <si>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</si>
  <si>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</si>
  <si>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</si>
  <si>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</si>
  <si>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</si>
  <si>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</si>
  <si>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</si>
  <si>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</si>
  <si>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</si>
  <si>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</si>
  <si>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</si>
  <si>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</si>
  <si>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</si>
  <si>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</si>
  <si>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</si>
  <si>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</si>
  <si>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</si>
  <si>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</si>
  <si>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</si>
  <si>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</si>
  <si>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</si>
  <si>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</si>
  <si>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</si>
  <si>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</si>
  <si>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</si>
  <si>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</si>
  <si>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</si>
  <si>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</si>
  <si>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</si>
  <si>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</si>
  <si>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</si>
  <si>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</si>
  <si>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</si>
  <si>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</si>
  <si>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</si>
  <si>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</si>
  <si>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</si>
  <si>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</si>
  <si>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</si>
  <si>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</si>
  <si>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</si>
  <si>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</si>
  <si>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</si>
  <si>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</si>
  <si>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</si>
  <si>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</si>
  <si>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</si>
  <si>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</si>
  <si>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</si>
  <si>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</si>
  <si>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</si>
  <si>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</si>
  <si>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</si>
  <si>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</si>
  <si>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</si>
  <si>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</si>
  <si>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</si>
  <si>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</si>
  <si>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</si>
  <si>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</si>
  <si>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</si>
  <si>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</si>
  <si>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</si>
  <si>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</si>
  <si>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</si>
  <si>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</si>
  <si>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</si>
  <si>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</si>
  <si>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</si>
  <si>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</si>
  <si>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</si>
  <si>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</si>
  <si>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</si>
  <si>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</si>
  <si>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</si>
  <si>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</si>
  <si>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</si>
  <si>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</si>
  <si>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</si>
  <si>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</si>
  <si>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</si>
  <si>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</si>
  <si>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福岡県大木町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</si>
  <si>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</si>
  <si>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</si>
  <si>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</si>
  <si>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</si>
  <si>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</si>
  <si>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</si>
  <si>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</si>
  <si>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</si>
  <si>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</si>
  <si>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</si>
  <si>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</si>
  <si>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</si>
  <si>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</si>
  <si>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</si>
  <si>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</si>
  <si>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</si>
  <si>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</si>
  <si>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</si>
  <si>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</si>
  <si>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</si>
  <si>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</si>
  <si>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</si>
  <si>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</si>
  <si>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</si>
  <si>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</si>
  <si>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</si>
  <si>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</si>
  <si>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</si>
  <si>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</si>
  <si>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</si>
  <si>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</si>
  <si>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</si>
  <si>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</si>
  <si>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</si>
  <si>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</si>
  <si>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</si>
  <si>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</si>
  <si>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</si>
  <si>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</si>
  <si>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</si>
  <si>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</si>
  <si>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</si>
  <si>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</si>
  <si>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</si>
  <si>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</si>
  <si>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</si>
  <si>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</si>
  <si>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</si>
  <si>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</si>
  <si>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</si>
  <si>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</si>
  <si>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</si>
  <si>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</si>
  <si>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</si>
  <si>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</si>
  <si>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</si>
  <si>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</si>
  <si>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</si>
  <si>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</si>
  <si>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</si>
  <si>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</si>
  <si>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</si>
  <si>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</si>
  <si>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</si>
  <si>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</si>
  <si>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</si>
  <si>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</si>
  <si>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</si>
  <si>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</si>
  <si>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</si>
  <si>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</si>
  <si>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</si>
  <si>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</si>
  <si>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</si>
  <si>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</si>
  <si>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</si>
  <si>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</si>
  <si>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</si>
  <si>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</si>
  <si>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</si>
  <si>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</si>
  <si>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</si>
  <si>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</si>
  <si>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</si>
  <si>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</si>
  <si>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</si>
  <si>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</si>
  <si>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</si>
  <si>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</si>
  <si>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</si>
  <si>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</si>
  <si>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</si>
  <si>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</si>
  <si>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</si>
  <si>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大木町水道事業会計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</si>
  <si>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</si>
  <si>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</si>
  <si>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</si>
  <si>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</si>
  <si>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</si>
  <si>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</si>
  <si>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</si>
  <si>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</si>
  <si>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</si>
  <si>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</si>
  <si>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</si>
  <si>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</si>
  <si>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</si>
  <si>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</si>
  <si>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</si>
  <si>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</si>
  <si>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</si>
  <si>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</si>
  <si>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</si>
  <si>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</si>
  <si>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</si>
  <si>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</si>
  <si>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</si>
  <si>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</si>
  <si>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</si>
  <si>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</si>
  <si>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</si>
  <si>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</si>
  <si>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</si>
  <si>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</si>
  <si>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</si>
  <si>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</si>
  <si>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</si>
  <si>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</si>
  <si>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</si>
  <si>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</si>
  <si>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</si>
  <si>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</si>
  <si>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</si>
  <si>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</si>
  <si>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</si>
  <si>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</si>
  <si>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</si>
  <si>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</si>
  <si>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</si>
  <si>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</si>
  <si>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</si>
  <si>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</si>
  <si>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</si>
  <si>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</si>
  <si>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</si>
  <si>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</si>
  <si>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</si>
  <si>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</si>
  <si>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</si>
  <si>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</si>
  <si>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</si>
  <si>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</si>
  <si>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</si>
  <si>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</si>
  <si>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</si>
  <si>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</si>
  <si>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</si>
  <si>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</si>
  <si>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</si>
  <si>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</si>
  <si>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</si>
  <si>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</si>
  <si>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</si>
  <si>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</si>
  <si>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</si>
  <si>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</si>
  <si>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</si>
  <si>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</si>
  <si>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</si>
  <si>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</si>
  <si>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</si>
  <si>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</si>
  <si>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</si>
  <si>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</si>
  <si>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</si>
  <si>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</si>
  <si>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</si>
  <si>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</si>
  <si>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</si>
  <si>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</si>
  <si>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</si>
  <si>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</si>
  <si>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</si>
  <si>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</si>
  <si>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0.70</t>
  </si>
  <si>
    <t>▲ 1.98</t>
  </si>
  <si>
    <t>大木町国民健康保険特別会計</t>
  </si>
  <si>
    <t>▲ 0.43</t>
  </si>
  <si>
    <t>▲ 0.79</t>
  </si>
  <si>
    <t>▲ 0.06</t>
  </si>
  <si>
    <t>▲ 0.57</t>
  </si>
  <si>
    <t>大木町水道事業会計</t>
  </si>
  <si>
    <t>一般会計</t>
  </si>
  <si>
    <t>大木町後期高齢者医療特別会計</t>
  </si>
  <si>
    <t>その他会計（赤字）</t>
  </si>
  <si>
    <t>その他会計（黒字）</t>
  </si>
  <si>
    <t>H25末</t>
    <phoneticPr fontId="5"/>
  </si>
  <si>
    <t>H26末</t>
    <phoneticPr fontId="5"/>
  </si>
  <si>
    <t>H27末</t>
    <phoneticPr fontId="5"/>
  </si>
  <si>
    <t>H28末</t>
    <phoneticPr fontId="5"/>
  </si>
  <si>
    <t>H29末</t>
    <phoneticPr fontId="5"/>
  </si>
  <si>
    <t>花宗太田土木組合</t>
  </si>
  <si>
    <t>福岡県市町村消防団員等公務災害補償組合</t>
  </si>
  <si>
    <t>福岡県市町村職員退職手当組合（一般会計）</t>
    <rPh sb="15" eb="17">
      <t>イッパン</t>
    </rPh>
    <rPh sb="17" eb="19">
      <t>カイケイ</t>
    </rPh>
    <phoneticPr fontId="29"/>
  </si>
  <si>
    <t>福岡県市町村職員退職手当組合（基金特別会計）</t>
    <rPh sb="15" eb="17">
      <t>キキン</t>
    </rPh>
    <rPh sb="17" eb="19">
      <t>トクベツ</t>
    </rPh>
    <rPh sb="19" eb="21">
      <t>カイケイ</t>
    </rPh>
    <phoneticPr fontId="29"/>
  </si>
  <si>
    <t>福岡県自治会館管理組合</t>
  </si>
  <si>
    <t>久留米広域市町村圏事務組合（一般会計）</t>
    <rPh sb="14" eb="16">
      <t>イッパン</t>
    </rPh>
    <rPh sb="16" eb="18">
      <t>カイケイ</t>
    </rPh>
    <phoneticPr fontId="29"/>
  </si>
  <si>
    <t>久留米広域市町村圏事務組合（ふるさと振興事業特別会計）</t>
    <rPh sb="18" eb="20">
      <t>シンコウ</t>
    </rPh>
    <rPh sb="20" eb="22">
      <t>ジギョウ</t>
    </rPh>
    <rPh sb="22" eb="24">
      <t>トクベツ</t>
    </rPh>
    <rPh sb="24" eb="26">
      <t>カイケイ</t>
    </rPh>
    <phoneticPr fontId="29"/>
  </si>
  <si>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9"/>
  </si>
  <si>
    <t>久留米広域市町村圏事務組合（広域消防特別会計）</t>
    <rPh sb="14" eb="16">
      <t>コウイキ</t>
    </rPh>
    <rPh sb="16" eb="18">
      <t>ショウボウ</t>
    </rPh>
    <rPh sb="18" eb="20">
      <t>トクベツ</t>
    </rPh>
    <rPh sb="20" eb="22">
      <t>カイケイ</t>
    </rPh>
    <phoneticPr fontId="29"/>
  </si>
  <si>
    <t>八女西部広域事務組合（一般会計）</t>
    <rPh sb="11" eb="13">
      <t>イッパン</t>
    </rPh>
    <rPh sb="13" eb="15">
      <t>カイケイ</t>
    </rPh>
    <phoneticPr fontId="2"/>
  </si>
  <si>
    <t>福岡県自治振興組合（一般会計）</t>
    <rPh sb="10" eb="12">
      <t>イッパン</t>
    </rPh>
    <rPh sb="12" eb="14">
      <t>カイケイ</t>
    </rPh>
    <phoneticPr fontId="29"/>
  </si>
  <si>
    <t>福岡県自治振興組合（公文書館事業特別会計）</t>
    <rPh sb="10" eb="14">
      <t>コウブンショカン</t>
    </rPh>
    <rPh sb="14" eb="16">
      <t>ジギョウ</t>
    </rPh>
    <rPh sb="16" eb="18">
      <t>トクベツ</t>
    </rPh>
    <rPh sb="18" eb="20">
      <t>カイケイ</t>
    </rPh>
    <phoneticPr fontId="29"/>
  </si>
  <si>
    <t>福岡県介護保険広域連合（一般会計）</t>
    <rPh sb="12" eb="14">
      <t>イッパン</t>
    </rPh>
    <rPh sb="14" eb="16">
      <t>カイケイ</t>
    </rPh>
    <phoneticPr fontId="29"/>
  </si>
  <si>
    <t>福岡県介護保険広域連合（介護保険事業特別会計）</t>
    <rPh sb="12" eb="14">
      <t>カイゴ</t>
    </rPh>
    <rPh sb="14" eb="16">
      <t>ホケン</t>
    </rPh>
    <rPh sb="16" eb="18">
      <t>ジギョウ</t>
    </rPh>
    <rPh sb="18" eb="20">
      <t>トクベツ</t>
    </rPh>
    <rPh sb="20" eb="22">
      <t>カイケイ</t>
    </rPh>
    <phoneticPr fontId="29"/>
  </si>
  <si>
    <t>福岡県後期高齢者医療広域連合（一般会計）</t>
    <rPh sb="15" eb="17">
      <t>イッパン</t>
    </rPh>
    <rPh sb="17" eb="19">
      <t>カイケイ</t>
    </rPh>
    <phoneticPr fontId="29"/>
  </si>
  <si>
    <t>福岡県後期高齢者医療広域連合（後期高齢者医療特別会計）</t>
    <rPh sb="15" eb="17">
      <t>コウキ</t>
    </rPh>
    <rPh sb="17" eb="20">
      <t>コウレイシャ</t>
    </rPh>
    <rPh sb="20" eb="22">
      <t>イリョウ</t>
    </rPh>
    <rPh sb="22" eb="24">
      <t>トクベツ</t>
    </rPh>
    <rPh sb="24" eb="26">
      <t>カイケイ</t>
    </rPh>
    <phoneticPr fontId="29"/>
  </si>
  <si>
    <t>福岡県南広域水道企業団</t>
    <rPh sb="0" eb="4">
      <t>フクオカケンナン</t>
    </rPh>
    <rPh sb="4" eb="6">
      <t>コウイキ</t>
    </rPh>
    <rPh sb="6" eb="8">
      <t>スイドウ</t>
    </rPh>
    <rPh sb="8" eb="10">
      <t>キギョウ</t>
    </rPh>
    <rPh sb="10" eb="11">
      <t>ダン</t>
    </rPh>
    <phoneticPr fontId="29"/>
  </si>
  <si>
    <t>ひしのみ国際交流センター</t>
    <rPh sb="4" eb="6">
      <t>コクサイ</t>
    </rPh>
    <rPh sb="6" eb="8">
      <t>コウリュウ</t>
    </rPh>
    <phoneticPr fontId="2"/>
  </si>
  <si>
    <t>大木町健康づくり公社</t>
    <rPh sb="0" eb="2">
      <t>オオキ</t>
    </rPh>
    <rPh sb="2" eb="3">
      <t>マチ</t>
    </rPh>
    <rPh sb="3" eb="5">
      <t>ケンコウ</t>
    </rPh>
    <rPh sb="8" eb="10">
      <t>コウシャ</t>
    </rPh>
    <phoneticPr fontId="2"/>
  </si>
  <si>
    <t>サスティナブルおおき</t>
    <phoneticPr fontId="2"/>
  </si>
  <si>
    <t>クリエイティブおおき</t>
    <phoneticPr fontId="2"/>
  </si>
  <si>
    <t>-</t>
    <phoneticPr fontId="18"/>
  </si>
  <si>
    <t>-</t>
    <phoneticPr fontId="2"/>
  </si>
  <si>
    <t>法適用企業</t>
  </si>
  <si>
    <t>大木町公共施設整備基金</t>
    <phoneticPr fontId="2"/>
  </si>
  <si>
    <t>ふるさと・ふれあい21基金</t>
    <phoneticPr fontId="2"/>
  </si>
  <si>
    <t>地域振興基金</t>
    <phoneticPr fontId="2"/>
  </si>
  <si>
    <t>大木町芸術文化振興基金</t>
    <phoneticPr fontId="2"/>
  </si>
  <si>
    <t>ふるさと・水と土保全基金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</si>
  <si>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</si>
  <si>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</si>
  <si>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</si>
  <si>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</si>
  <si>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</si>
  <si>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固定資産減価償却率について本町と類似団体を比較すると、割合が少ないことが伺える。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</si>
  <si>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</si>
  <si>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</si>
  <si>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</si>
  <si>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</si>
  <si>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</si>
  <si>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</si>
  <si>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</si>
  <si>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元利償還金等が増となったため分子である公債費負担額は増となり、分母である標準税収入額等も増となったが、結果として実質公債比率は単年度で増となり、類似団体内平均に近い値となった。</t>
    <rPh sb="0" eb="2">
      <t>ガンリ</t>
    </rPh>
    <rPh sb="2" eb="5">
      <t>ショウカンキン</t>
    </rPh>
    <rPh sb="26" eb="27">
      <t>ゾウ</t>
    </rPh>
    <rPh sb="42" eb="43">
      <t>トウ</t>
    </rPh>
    <rPh sb="44" eb="45">
      <t>ゾウ</t>
    </rPh>
    <rPh sb="51" eb="53">
      <t>ケッカ</t>
    </rPh>
    <rPh sb="67" eb="68">
      <t>ゾウ</t>
    </rPh>
    <rPh sb="72" eb="74">
      <t>ルイジ</t>
    </rPh>
    <rPh sb="74" eb="76">
      <t>ダンタイ</t>
    </rPh>
    <rPh sb="76" eb="77">
      <t>ナイ</t>
    </rPh>
    <rPh sb="77" eb="79">
      <t>ヘイキン</t>
    </rPh>
    <rPh sb="80" eb="81">
      <t>チカ</t>
    </rPh>
    <rPh sb="82" eb="83">
      <t>アタイ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</si>
</sst>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E403-4125-97D4-3539C52F4A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50660</c:v>
                </c:pt>
                <c:pt idx="1">
                  <c:v>36280</c:v>
                </c:pt>
                <c:pt idx="2">
                  <c:v>40800</c:v>
                </c:pt>
                <c:pt idx="3">
                  <c:v>48991</c:v>
                </c:pt>
                <c:pt idx="4">
                  <c:v>38471</c:v>
                </c:pt>
              </c:numCache>
            </c:numRef>
          </c:val>
          <c:smooth val="0"/>
          <c:extLst xmlns:c16r2="http://schemas.microsoft.com/office/drawing/2015/06/chart">
            <c:ext xmlns:c16="http://schemas.microsoft.com/office/drawing/2014/chart" uri="{C3380CC4-5D6E-409C-BE32-E72D297353CC}">
              <c16:uniqueId val="{00000001-E403-4125-97D4-3539C52F4AD8}"/>
            </c:ext>
          </c:extLst>
        </c:ser>
        <c:dLbls>
          <c:showLegendKey val="0"/>
          <c:showVal val="0"/>
          <c:showCatName val="0"/>
          <c:showSerName val="0"/>
          <c:showPercent val="0"/>
          <c:showBubbleSize val="0"/>
        </c:dLbls>
        <c:marker val="1"/>
        <c:smooth val="0"/>
        <c:axId val="389298400"/>
        <c:axId val="389291344"/>
      </c:lineChart>
      <c:catAx>
        <c:axId val="389298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291344"/>
        <c:crosses val="autoZero"/>
        <c:auto val="1"/>
        <c:lblAlgn val="ctr"/>
        <c:lblOffset val="100"/>
        <c:tickLblSkip val="1"/>
        <c:tickMarkSkip val="1"/>
        <c:noMultiLvlLbl val="0"/>
      </c:catAx>
      <c:valAx>
        <c:axId val="3892913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29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5.61</c:v>
                </c:pt>
                <c:pt idx="1">
                  <c:v>5.78</c:v>
                </c:pt>
                <c:pt idx="2">
                  <c:v>4.75</c:v>
                </c:pt>
                <c:pt idx="3">
                  <c:v>5.0999999999999996</c:v>
                </c:pt>
                <c:pt idx="4">
                  <c:v>6.89</c:v>
                </c:pt>
              </c:numCache>
            </c:numRef>
          </c:val>
          <c:extLst xmlns:c16r2="http://schemas.microsoft.com/office/drawing/2015/06/chart">
            <c:ext xmlns:c16="http://schemas.microsoft.com/office/drawing/2014/chart" uri="{C3380CC4-5D6E-409C-BE32-E72D297353CC}">
              <c16:uniqueId val="{00000000-5296-42FA-A634-97FF394B43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59.25</c:v>
                </c:pt>
                <c:pt idx="1">
                  <c:v>57.83</c:v>
                </c:pt>
                <c:pt idx="2">
                  <c:v>57.71</c:v>
                </c:pt>
                <c:pt idx="3">
                  <c:v>58.71</c:v>
                </c:pt>
                <c:pt idx="4">
                  <c:v>62.81</c:v>
                </c:pt>
              </c:numCache>
            </c:numRef>
          </c:val>
          <c:extLst xmlns:c16r2="http://schemas.microsoft.com/office/drawing/2015/06/chart">
            <c:ext xmlns:c16="http://schemas.microsoft.com/office/drawing/2014/chart" uri="{C3380CC4-5D6E-409C-BE32-E72D297353CC}">
              <c16:uniqueId val="{00000001-5296-42FA-A634-97FF394B4398}"/>
            </c:ext>
          </c:extLst>
        </c:ser>
        <c:dLbls>
          <c:showLegendKey val="0"/>
          <c:showVal val="0"/>
          <c:showCatName val="0"/>
          <c:showSerName val="0"/>
          <c:showPercent val="0"/>
          <c:showBubbleSize val="0"/>
        </c:dLbls>
        <c:gapWidth val="250"/>
        <c:overlap val="100"/>
        <c:axId val="389296440"/>
        <c:axId val="38929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c:v>
                </c:pt>
                <c:pt idx="1">
                  <c:v>0.41</c:v>
                </c:pt>
                <c:pt idx="2">
                  <c:v>-1.98</c:v>
                </c:pt>
                <c:pt idx="3">
                  <c:v>1.75</c:v>
                </c:pt>
                <c:pt idx="4">
                  <c:v>6.66</c:v>
                </c:pt>
              </c:numCache>
            </c:numRef>
          </c:val>
          <c:smooth val="0"/>
          <c:extLst xmlns:c16r2="http://schemas.microsoft.com/office/drawing/2015/06/chart">
            <c:ext xmlns:c16="http://schemas.microsoft.com/office/drawing/2014/chart" uri="{C3380CC4-5D6E-409C-BE32-E72D297353CC}">
              <c16:uniqueId val="{00000002-5296-42FA-A634-97FF394B4398}"/>
            </c:ext>
          </c:extLst>
        </c:ser>
        <c:dLbls>
          <c:showLegendKey val="0"/>
          <c:showVal val="0"/>
          <c:showCatName val="0"/>
          <c:showSerName val="0"/>
          <c:showPercent val="0"/>
          <c:showBubbleSize val="0"/>
        </c:dLbls>
        <c:marker val="1"/>
        <c:smooth val="0"/>
        <c:axId val="389296440"/>
        <c:axId val="389296048"/>
      </c:lineChart>
      <c:catAx>
        <c:axId val="389296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296048"/>
        <c:crosses val="autoZero"/>
        <c:auto val="1"/>
        <c:lblAlgn val="ctr"/>
        <c:lblOffset val="100"/>
        <c:tickLblSkip val="1"/>
        <c:tickMarkSkip val="1"/>
        <c:noMultiLvlLbl val="0"/>
      </c:catAx>
      <c:valAx>
        <c:axId val="38929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296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4BA-45C7-B9AE-75480802BB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4BA-45C7-B9AE-75480802BBD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4BA-45C7-B9AE-75480802BBD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4BA-45C7-B9AE-75480802BBD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4BA-45C7-B9AE-75480802BBD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C4BA-45C7-B9AE-75480802BBD7}"/>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0.17</c:v>
                </c:pt>
                <c:pt idx="4">
                  <c:v>#N/A</c:v>
                </c:pt>
                <c:pt idx="5">
                  <c:v>0.18</c:v>
                </c:pt>
                <c:pt idx="6">
                  <c:v>#N/A</c:v>
                </c:pt>
                <c:pt idx="7">
                  <c:v>0.17</c:v>
                </c:pt>
                <c:pt idx="8">
                  <c:v>#N/A</c:v>
                </c:pt>
                <c:pt idx="9">
                  <c:v>0.19</c:v>
                </c:pt>
              </c:numCache>
            </c:numRef>
          </c:val>
          <c:extLst xmlns:c16r2="http://schemas.microsoft.com/office/drawing/2015/06/chart">
            <c:ext xmlns:c16="http://schemas.microsoft.com/office/drawing/2014/chart" uri="{C3380CC4-5D6E-409C-BE32-E72D297353CC}">
              <c16:uniqueId val="{00000006-C4BA-45C7-B9AE-75480802BBD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5.6</c:v>
                </c:pt>
                <c:pt idx="2">
                  <c:v>#N/A</c:v>
                </c:pt>
                <c:pt idx="3">
                  <c:v>5.78</c:v>
                </c:pt>
                <c:pt idx="4">
                  <c:v>#N/A</c:v>
                </c:pt>
                <c:pt idx="5">
                  <c:v>4.75</c:v>
                </c:pt>
                <c:pt idx="6">
                  <c:v>#N/A</c:v>
                </c:pt>
                <c:pt idx="7">
                  <c:v>5.09</c:v>
                </c:pt>
                <c:pt idx="8">
                  <c:v>#N/A</c:v>
                </c:pt>
                <c:pt idx="9">
                  <c:v>6.89</c:v>
                </c:pt>
              </c:numCache>
            </c:numRef>
          </c:val>
          <c:extLst xmlns:c16r2="http://schemas.microsoft.com/office/drawing/2015/06/chart">
            <c:ext xmlns:c16="http://schemas.microsoft.com/office/drawing/2014/chart" uri="{C3380CC4-5D6E-409C-BE32-E72D297353CC}">
              <c16:uniqueId val="{00000007-C4BA-45C7-B9AE-75480802BBD7}"/>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24.54</c:v>
                </c:pt>
                <c:pt idx="2">
                  <c:v>#N/A</c:v>
                </c:pt>
                <c:pt idx="3">
                  <c:v>24.86</c:v>
                </c:pt>
                <c:pt idx="4">
                  <c:v>#N/A</c:v>
                </c:pt>
                <c:pt idx="5">
                  <c:v>26.8</c:v>
                </c:pt>
                <c:pt idx="6">
                  <c:v>#N/A</c:v>
                </c:pt>
                <c:pt idx="7">
                  <c:v>27.99</c:v>
                </c:pt>
                <c:pt idx="8">
                  <c:v>#N/A</c:v>
                </c:pt>
                <c:pt idx="9">
                  <c:v>28.53</c:v>
                </c:pt>
              </c:numCache>
            </c:numRef>
          </c:val>
          <c:extLst xmlns:c16r2="http://schemas.microsoft.com/office/drawing/2015/06/chart">
            <c:ext xmlns:c16="http://schemas.microsoft.com/office/drawing/2014/chart" uri="{C3380CC4-5D6E-409C-BE32-E72D297353CC}">
              <c16:uniqueId val="{00000008-C4BA-45C7-B9AE-75480802BBD7}"/>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1.68</c:v>
                </c:pt>
                <c:pt idx="2">
                  <c:v>0.43</c:v>
                </c:pt>
                <c:pt idx="3">
                  <c:v>#N/A</c:v>
                </c:pt>
                <c:pt idx="4">
                  <c:v>0.79</c:v>
                </c:pt>
                <c:pt idx="5">
                  <c:v>#N/A</c:v>
                </c:pt>
                <c:pt idx="6">
                  <c:v>0.06</c:v>
                </c:pt>
                <c:pt idx="7">
                  <c:v>#N/A</c:v>
                </c:pt>
                <c:pt idx="8">
                  <c:v>0.56999999999999995</c:v>
                </c:pt>
                <c:pt idx="9">
                  <c:v>#N/A</c:v>
                </c:pt>
              </c:numCache>
            </c:numRef>
          </c:val>
          <c:extLst xmlns:c16r2="http://schemas.microsoft.com/office/drawing/2015/06/chart">
            <c:ext xmlns:c16="http://schemas.microsoft.com/office/drawing/2014/chart" uri="{C3380CC4-5D6E-409C-BE32-E72D297353CC}">
              <c16:uniqueId val="{00000009-C4BA-45C7-B9AE-75480802BBD7}"/>
            </c:ext>
          </c:extLst>
        </c:ser>
        <c:dLbls>
          <c:showLegendKey val="0"/>
          <c:showVal val="0"/>
          <c:showCatName val="0"/>
          <c:showSerName val="0"/>
          <c:showPercent val="0"/>
          <c:showBubbleSize val="0"/>
        </c:dLbls>
        <c:gapWidth val="150"/>
        <c:overlap val="100"/>
        <c:axId val="389295264"/>
        <c:axId val="389294872"/>
      </c:barChart>
      <c:catAx>
        <c:axId val="3892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294872"/>
        <c:crosses val="autoZero"/>
        <c:auto val="1"/>
        <c:lblAlgn val="ctr"/>
        <c:lblOffset val="100"/>
        <c:tickLblSkip val="1"/>
        <c:tickMarkSkip val="1"/>
        <c:noMultiLvlLbl val="0"/>
      </c:catAx>
      <c:valAx>
        <c:axId val="389294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295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296</c:v>
                </c:pt>
                <c:pt idx="5">
                  <c:v>292</c:v>
                </c:pt>
                <c:pt idx="8">
                  <c:v>306</c:v>
                </c:pt>
                <c:pt idx="11">
                  <c:v>316</c:v>
                </c:pt>
                <c:pt idx="14">
                  <c:v>325</c:v>
                </c:pt>
              </c:numCache>
            </c:numRef>
          </c:val>
          <c:extLst xmlns:c16r2="http://schemas.microsoft.com/office/drawing/2015/06/chart">
            <c:ext xmlns:c16="http://schemas.microsoft.com/office/drawing/2014/chart" uri="{C3380CC4-5D6E-409C-BE32-E72D297353CC}">
              <c16:uniqueId val="{00000000-6527-4422-85FA-30A391492F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27-4422-85FA-30A391492F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77</c:v>
                </c:pt>
                <c:pt idx="3">
                  <c:v>77</c:v>
                </c:pt>
                <c:pt idx="6">
                  <c:v>76</c:v>
                </c:pt>
                <c:pt idx="9">
                  <c:v>76</c:v>
                </c:pt>
                <c:pt idx="12">
                  <c:v>75</c:v>
                </c:pt>
              </c:numCache>
            </c:numRef>
          </c:val>
          <c:extLst xmlns:c16r2="http://schemas.microsoft.com/office/drawing/2015/06/chart">
            <c:ext xmlns:c16="http://schemas.microsoft.com/office/drawing/2014/chart" uri="{C3380CC4-5D6E-409C-BE32-E72D297353CC}">
              <c16:uniqueId val="{00000002-6527-4422-85FA-30A391492F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3</c:v>
                </c:pt>
                <c:pt idx="6">
                  <c:v>4</c:v>
                </c:pt>
                <c:pt idx="9">
                  <c:v>7</c:v>
                </c:pt>
                <c:pt idx="12">
                  <c:v>14</c:v>
                </c:pt>
              </c:numCache>
            </c:numRef>
          </c:val>
          <c:extLst xmlns:c16r2="http://schemas.microsoft.com/office/drawing/2015/06/chart">
            <c:ext xmlns:c16="http://schemas.microsoft.com/office/drawing/2014/chart" uri="{C3380CC4-5D6E-409C-BE32-E72D297353CC}">
              <c16:uniqueId val="{00000003-6527-4422-85FA-30A391492F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527-4422-85FA-30A391492F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27-4422-85FA-30A391492F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27-4422-85FA-30A391492F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425</c:v>
                </c:pt>
                <c:pt idx="3">
                  <c:v>433</c:v>
                </c:pt>
                <c:pt idx="6">
                  <c:v>447</c:v>
                </c:pt>
                <c:pt idx="9">
                  <c:v>448</c:v>
                </c:pt>
                <c:pt idx="12">
                  <c:v>469</c:v>
                </c:pt>
              </c:numCache>
            </c:numRef>
          </c:val>
          <c:extLst xmlns:c16r2="http://schemas.microsoft.com/office/drawing/2015/06/chart">
            <c:ext xmlns:c16="http://schemas.microsoft.com/office/drawing/2014/chart" uri="{C3380CC4-5D6E-409C-BE32-E72D297353CC}">
              <c16:uniqueId val="{00000007-6527-4422-85FA-30A391492F3C}"/>
            </c:ext>
          </c:extLst>
        </c:ser>
        <c:dLbls>
          <c:showLegendKey val="0"/>
          <c:showVal val="0"/>
          <c:showCatName val="0"/>
          <c:showSerName val="0"/>
          <c:showPercent val="0"/>
          <c:showBubbleSize val="0"/>
        </c:dLbls>
        <c:gapWidth val="100"/>
        <c:overlap val="100"/>
        <c:axId val="389294088"/>
        <c:axId val="38929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210</c:v>
                </c:pt>
                <c:pt idx="2">
                  <c:v>#N/A</c:v>
                </c:pt>
                <c:pt idx="3">
                  <c:v>#N/A</c:v>
                </c:pt>
                <c:pt idx="4">
                  <c:v>221</c:v>
                </c:pt>
                <c:pt idx="5">
                  <c:v>#N/A</c:v>
                </c:pt>
                <c:pt idx="6">
                  <c:v>#N/A</c:v>
                </c:pt>
                <c:pt idx="7">
                  <c:v>221</c:v>
                </c:pt>
                <c:pt idx="8">
                  <c:v>#N/A</c:v>
                </c:pt>
                <c:pt idx="9">
                  <c:v>#N/A</c:v>
                </c:pt>
                <c:pt idx="10">
                  <c:v>215</c:v>
                </c:pt>
                <c:pt idx="11">
                  <c:v>#N/A</c:v>
                </c:pt>
                <c:pt idx="12">
                  <c:v>#N/A</c:v>
                </c:pt>
                <c:pt idx="13">
                  <c:v>233</c:v>
                </c:pt>
                <c:pt idx="14">
                  <c:v>#N/A</c:v>
                </c:pt>
              </c:numCache>
            </c:numRef>
          </c:val>
          <c:smooth val="0"/>
          <c:extLst xmlns:c16r2="http://schemas.microsoft.com/office/drawing/2015/06/chart">
            <c:ext xmlns:c16="http://schemas.microsoft.com/office/drawing/2014/chart" uri="{C3380CC4-5D6E-409C-BE32-E72D297353CC}">
              <c16:uniqueId val="{00000008-6527-4422-85FA-30A391492F3C}"/>
            </c:ext>
          </c:extLst>
        </c:ser>
        <c:dLbls>
          <c:showLegendKey val="0"/>
          <c:showVal val="0"/>
          <c:showCatName val="0"/>
          <c:showSerName val="0"/>
          <c:showPercent val="0"/>
          <c:showBubbleSize val="0"/>
        </c:dLbls>
        <c:marker val="1"/>
        <c:smooth val="0"/>
        <c:axId val="389294088"/>
        <c:axId val="389293696"/>
      </c:lineChart>
      <c:catAx>
        <c:axId val="389294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293696"/>
        <c:crosses val="autoZero"/>
        <c:auto val="1"/>
        <c:lblAlgn val="ctr"/>
        <c:lblOffset val="100"/>
        <c:tickLblSkip val="1"/>
        <c:tickMarkSkip val="1"/>
        <c:noMultiLvlLbl val="0"/>
      </c:catAx>
      <c:valAx>
        <c:axId val="38929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294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3764</c:v>
                </c:pt>
                <c:pt idx="5">
                  <c:v>3801</c:v>
                </c:pt>
                <c:pt idx="8">
                  <c:v>3800</c:v>
                </c:pt>
                <c:pt idx="11">
                  <c:v>3966</c:v>
                </c:pt>
                <c:pt idx="14">
                  <c:v>3816</c:v>
                </c:pt>
              </c:numCache>
            </c:numRef>
          </c:val>
          <c:extLst xmlns:c16r2="http://schemas.microsoft.com/office/drawing/2015/06/chart">
            <c:ext xmlns:c16="http://schemas.microsoft.com/office/drawing/2014/chart" uri="{C3380CC4-5D6E-409C-BE32-E72D297353CC}">
              <c16:uniqueId val="{00000000-9E8A-46F3-A60B-6941D02373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5</c:v>
                </c:pt>
                <c:pt idx="11">
                  <c:v>0</c:v>
                </c:pt>
                <c:pt idx="14">
                  <c:v>3</c:v>
                </c:pt>
              </c:numCache>
            </c:numRef>
          </c:val>
          <c:extLst xmlns:c16r2="http://schemas.microsoft.com/office/drawing/2015/06/chart">
            <c:ext xmlns:c16="http://schemas.microsoft.com/office/drawing/2014/chart" uri="{C3380CC4-5D6E-409C-BE32-E72D297353CC}">
              <c16:uniqueId val="{00000001-9E8A-46F3-A60B-6941D02373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3730</c:v>
                </c:pt>
                <c:pt idx="5">
                  <c:v>3743</c:v>
                </c:pt>
                <c:pt idx="8">
                  <c:v>3681</c:v>
                </c:pt>
                <c:pt idx="11">
                  <c:v>3567</c:v>
                </c:pt>
                <c:pt idx="14">
                  <c:v>3832</c:v>
                </c:pt>
              </c:numCache>
            </c:numRef>
          </c:val>
          <c:extLst xmlns:c16r2="http://schemas.microsoft.com/office/drawing/2015/06/chart">
            <c:ext xmlns:c16="http://schemas.microsoft.com/office/drawing/2014/chart" uri="{C3380CC4-5D6E-409C-BE32-E72D297353CC}">
              <c16:uniqueId val="{00000002-9E8A-46F3-A60B-6941D02373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8A-46F3-A60B-6941D02373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8A-46F3-A60B-6941D02373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8A-46F3-A60B-6941D02373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778</c:v>
                </c:pt>
                <c:pt idx="3">
                  <c:v>733</c:v>
                </c:pt>
                <c:pt idx="6">
                  <c:v>931</c:v>
                </c:pt>
                <c:pt idx="9">
                  <c:v>739</c:v>
                </c:pt>
                <c:pt idx="12">
                  <c:v>744</c:v>
                </c:pt>
              </c:numCache>
            </c:numRef>
          </c:val>
          <c:extLst xmlns:c16r2="http://schemas.microsoft.com/office/drawing/2015/06/chart">
            <c:ext xmlns:c16="http://schemas.microsoft.com/office/drawing/2014/chart" uri="{C3380CC4-5D6E-409C-BE32-E72D297353CC}">
              <c16:uniqueId val="{00000006-9E8A-46F3-A60B-6941D02373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c:v>
                </c:pt>
                <c:pt idx="3">
                  <c:v>50</c:v>
                </c:pt>
                <c:pt idx="6">
                  <c:v>57</c:v>
                </c:pt>
                <c:pt idx="9">
                  <c:v>256</c:v>
                </c:pt>
                <c:pt idx="12">
                  <c:v>247</c:v>
                </c:pt>
              </c:numCache>
            </c:numRef>
          </c:val>
          <c:extLst xmlns:c16r2="http://schemas.microsoft.com/office/drawing/2015/06/chart">
            <c:ext xmlns:c16="http://schemas.microsoft.com/office/drawing/2014/chart" uri="{C3380CC4-5D6E-409C-BE32-E72D297353CC}">
              <c16:uniqueId val="{00000007-9E8A-46F3-A60B-6941D02373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c:v>
                </c:pt>
                <c:pt idx="3">
                  <c:v>0</c:v>
                </c:pt>
                <c:pt idx="6">
                  <c:v>1</c:v>
                </c:pt>
                <c:pt idx="9">
                  <c:v>2</c:v>
                </c:pt>
                <c:pt idx="12">
                  <c:v>2</c:v>
                </c:pt>
              </c:numCache>
            </c:numRef>
          </c:val>
          <c:extLst xmlns:c16r2="http://schemas.microsoft.com/office/drawing/2015/06/chart">
            <c:ext xmlns:c16="http://schemas.microsoft.com/office/drawing/2014/chart" uri="{C3380CC4-5D6E-409C-BE32-E72D297353CC}">
              <c16:uniqueId val="{00000008-9E8A-46F3-A60B-6941D02373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445</c:v>
                </c:pt>
                <c:pt idx="3">
                  <c:v>372</c:v>
                </c:pt>
                <c:pt idx="6">
                  <c:v>300</c:v>
                </c:pt>
                <c:pt idx="9">
                  <c:v>227</c:v>
                </c:pt>
                <c:pt idx="12">
                  <c:v>343</c:v>
                </c:pt>
              </c:numCache>
            </c:numRef>
          </c:val>
          <c:extLst xmlns:c16r2="http://schemas.microsoft.com/office/drawing/2015/06/chart">
            <c:ext xmlns:c16="http://schemas.microsoft.com/office/drawing/2014/chart" uri="{C3380CC4-5D6E-409C-BE32-E72D297353CC}">
              <c16:uniqueId val="{00000009-9E8A-46F3-A60B-6941D02373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5219</c:v>
                </c:pt>
                <c:pt idx="3">
                  <c:v>5167</c:v>
                </c:pt>
                <c:pt idx="6">
                  <c:v>5144</c:v>
                </c:pt>
                <c:pt idx="9">
                  <c:v>5172</c:v>
                </c:pt>
                <c:pt idx="12">
                  <c:v>5051</c:v>
                </c:pt>
              </c:numCache>
            </c:numRef>
          </c:val>
          <c:extLst xmlns:c16r2="http://schemas.microsoft.com/office/drawing/2015/06/chart">
            <c:ext xmlns:c16="http://schemas.microsoft.com/office/drawing/2014/chart" uri="{C3380CC4-5D6E-409C-BE32-E72D297353CC}">
              <c16:uniqueId val="{0000000A-9E8A-46F3-A60B-6941D023738E}"/>
            </c:ext>
          </c:extLst>
        </c:ser>
        <c:dLbls>
          <c:showLegendKey val="0"/>
          <c:showVal val="0"/>
          <c:showCatName val="0"/>
          <c:showSerName val="0"/>
          <c:showPercent val="0"/>
          <c:showBubbleSize val="0"/>
        </c:dLbls>
        <c:gapWidth val="100"/>
        <c:overlap val="100"/>
        <c:axId val="389293304"/>
        <c:axId val="389292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E8A-46F3-A60B-6941D023738E}"/>
            </c:ext>
          </c:extLst>
        </c:ser>
        <c:dLbls>
          <c:showLegendKey val="0"/>
          <c:showVal val="0"/>
          <c:showCatName val="0"/>
          <c:showSerName val="0"/>
          <c:showPercent val="0"/>
          <c:showBubbleSize val="0"/>
        </c:dLbls>
        <c:marker val="1"/>
        <c:smooth val="0"/>
        <c:axId val="389293304"/>
        <c:axId val="389292520"/>
      </c:lineChart>
      <c:catAx>
        <c:axId val="38929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292520"/>
        <c:crosses val="autoZero"/>
        <c:auto val="1"/>
        <c:lblAlgn val="ctr"/>
        <c:lblOffset val="100"/>
        <c:tickLblSkip val="1"/>
        <c:tickMarkSkip val="1"/>
        <c:noMultiLvlLbl val="0"/>
      </c:catAx>
      <c:valAx>
        <c:axId val="389292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29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1838</c:v>
                </c:pt>
                <c:pt idx="1">
                  <c:v>1882</c:v>
                </c:pt>
                <c:pt idx="2">
                  <c:v>2038</c:v>
                </c:pt>
              </c:numCache>
            </c:numRef>
          </c:val>
          <c:extLst xmlns:c16r2="http://schemas.microsoft.com/office/drawing/2015/06/chart">
            <c:ext xmlns:c16="http://schemas.microsoft.com/office/drawing/2014/chart" uri="{C3380CC4-5D6E-409C-BE32-E72D297353CC}">
              <c16:uniqueId val="{00000000-F364-44E5-B009-EAEB2B8785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315</c:v>
                </c:pt>
                <c:pt idx="1">
                  <c:v>315</c:v>
                </c:pt>
                <c:pt idx="2">
                  <c:v>315</c:v>
                </c:pt>
              </c:numCache>
            </c:numRef>
          </c:val>
          <c:extLst xmlns:c16r2="http://schemas.microsoft.com/office/drawing/2015/06/chart">
            <c:ext xmlns:c16="http://schemas.microsoft.com/office/drawing/2014/chart" uri="{C3380CC4-5D6E-409C-BE32-E72D297353CC}">
              <c16:uniqueId val="{00000001-F364-44E5-B009-EAEB2B8785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1378</c:v>
                </c:pt>
                <c:pt idx="1">
                  <c:v>1220</c:v>
                </c:pt>
                <c:pt idx="2">
                  <c:v>1329</c:v>
                </c:pt>
              </c:numCache>
            </c:numRef>
          </c:val>
          <c:extLst xmlns:c16r2="http://schemas.microsoft.com/office/drawing/2015/06/chart">
            <c:ext xmlns:c16="http://schemas.microsoft.com/office/drawing/2014/chart" uri="{C3380CC4-5D6E-409C-BE32-E72D297353CC}">
              <c16:uniqueId val="{00000002-F364-44E5-B009-EAEB2B8785B4}"/>
            </c:ext>
          </c:extLst>
        </c:ser>
        <c:dLbls>
          <c:showLegendKey val="0"/>
          <c:showVal val="0"/>
          <c:showCatName val="0"/>
          <c:showSerName val="0"/>
          <c:showPercent val="0"/>
          <c:showBubbleSize val="0"/>
        </c:dLbls>
        <c:gapWidth val="120"/>
        <c:overlap val="100"/>
        <c:axId val="389290952"/>
        <c:axId val="389290168"/>
      </c:barChart>
      <c:catAx>
        <c:axId val="38929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290168"/>
        <c:crosses val="autoZero"/>
        <c:auto val="1"/>
        <c:lblAlgn val="ctr"/>
        <c:lblOffset val="100"/>
        <c:tickLblSkip val="1"/>
        <c:tickMarkSkip val="1"/>
        <c:noMultiLvlLbl val="0"/>
      </c:catAx>
      <c:valAx>
        <c:axId val="389290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9290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B01-4E41-BC98-2803E634B586}"/>
                </c:ext>
                <c:ext xmlns:c15="http://schemas.microsoft.com/office/drawing/2012/chart" uri="{CE6537A1-D6FC-4f65-9D91-7224C49458BB}">
                  <c15:dlblFieldTable>
                    <c15:dlblFTEntry>
                      <c15:txfldGUID>{A1D27A2D-BC36-4C3E-BFEE-9DF9C567B0F2}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01-4E41-BC98-2803E634B586}"/>
                </c:ext>
                <c:ext xmlns:c15="http://schemas.microsoft.com/office/drawing/2012/chart" uri="{CE6537A1-D6FC-4f65-9D91-7224C49458BB}">
                  <c15:dlblFieldTable>
                    <c15:dlblFTEntry>
                      <c15:txfldGUID>{1BD9A817-E1DD-4862-995D-7BE0EACE5A55}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B01-4E41-BC98-2803E634B586}"/>
                </c:ext>
                <c:ext xmlns:c15="http://schemas.microsoft.com/office/drawing/2012/chart" uri="{CE6537A1-D6FC-4f65-9D91-7224C49458BB}">
                  <c15:dlblFieldTable>
                    <c15:dlblFTEntry>
                      <c15:txfldGUID>{F4655A50-2BAA-4CB0-868C-9F423B91BD76}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01-4E41-BC98-2803E634B586}"/>
                </c:ext>
                <c:ext xmlns:c15="http://schemas.microsoft.com/office/drawing/2012/chart" uri="{CE6537A1-D6FC-4f65-9D91-7224C49458BB}">
                  <c15:dlblFieldTable>
                    <c15:dlblFTEntry>
                      <c15:txfldGUID>{3B341FAF-C12B-439C-9359-69C17226A7CF}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B01-4E41-BC98-2803E634B586}"/>
                </c:ext>
                <c:ext xmlns:c15="http://schemas.microsoft.com/office/drawing/2012/chart" uri="{CE6537A1-D6FC-4f65-9D91-7224C49458BB}">
                  <c15:dlblFieldTable>
                    <c15:dlblFTEntry>
                      <c15:txfldGUID>{1B740853-499C-4BCE-B3BC-DE14EAE710C9}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B01-4E41-BC98-2803E634B586}"/>
                </c:ext>
                <c:ext xmlns:c15="http://schemas.microsoft.com/office/drawing/2012/chart" uri="{CE6537A1-D6FC-4f65-9D91-7224C49458BB}">
                  <c15:dlblFieldTable>
                    <c15:dlblFTEntry>
                      <c15:txfldGUID>{FAA2DA41-51EC-454F-9226-A0D9FBAB1991}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B01-4E41-BC98-2803E634B586}"/>
                </c:ext>
                <c:ext xmlns:c15="http://schemas.microsoft.com/office/drawing/2012/chart" uri="{CE6537A1-D6FC-4f65-9D91-7224C49458BB}">
                  <c15:dlblFieldTable>
                    <c15:dlblFTEntry>
                      <c15:txfldGUID>{5D22D882-F620-44A5-A807-3318D68822E9}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B01-4E41-BC98-2803E634B586}"/>
                </c:ext>
                <c:ext xmlns:c15="http://schemas.microsoft.com/office/drawing/2012/chart" uri="{CE6537A1-D6FC-4f65-9D91-7224C49458BB}">
                  <c15:dlblFieldTable>
                    <c15:dlblFTEntry>
                      <c15:txfldGUID>{1BE4CE89-2D39-4D15-A684-7A624EFE5F19}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B01-4E41-BC98-2803E634B586}"/>
                </c:ext>
                <c:ext xmlns:c15="http://schemas.microsoft.com/office/drawing/2012/chart" uri="{CE6537A1-D6FC-4f65-9D91-7224C49458BB}">
                  <c15:dlblFieldTable>
                    <c15:dlblFTEntry>
                      <c15:txfldGUID>{7C04586F-AC00-48D6-8DE8-B26D4C6048EC}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34.299999999999997</c:v>
                </c:pt>
                <c:pt idx="16">
                  <c:v>36.799999999999997</c:v>
                </c:pt>
                <c:pt idx="24">
                  <c:v>38.700000000000003</c:v>
                </c:pt>
                <c:pt idx="32">
                  <c:v>40.700000000000003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B01-4E41-BC98-2803E634B5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B01-4E41-BC98-2803E634B586}"/>
                </c:ext>
                <c:ext xmlns:c15="http://schemas.microsoft.com/office/drawing/2012/chart" uri="{CE6537A1-D6FC-4f65-9D91-7224C49458BB}">
                  <c15:dlblFieldTable>
                    <c15:dlblFTEntry>
                      <c15:txfldGUID>{E4113E13-DB58-4D3C-9E08-C2584E13C6B4}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B01-4E41-BC98-2803E634B586}"/>
                </c:ext>
                <c:ext xmlns:c15="http://schemas.microsoft.com/office/drawing/2012/chart" uri="{CE6537A1-D6FC-4f65-9D91-7224C49458BB}">
                  <c15:dlblFieldTable>
                    <c15:dlblFTEntry>
                      <c15:txfldGUID>{3C98410B-E300-4597-AFE9-4E0835734C47}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B01-4E41-BC98-2803E634B586}"/>
                </c:ext>
                <c:ext xmlns:c15="http://schemas.microsoft.com/office/drawing/2012/chart" uri="{CE6537A1-D6FC-4f65-9D91-7224C49458BB}">
                  <c15:dlblFieldTable>
                    <c15:dlblFTEntry>
                      <c15:txfldGUID>{5F6002FB-1C43-4C90-9944-4747B771840C}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B01-4E41-BC98-2803E634B586}"/>
                </c:ext>
                <c:ext xmlns:c15="http://schemas.microsoft.com/office/drawing/2012/chart" uri="{CE6537A1-D6FC-4f65-9D91-7224C49458BB}">
                  <c15:dlblFieldTable>
                    <c15:dlblFTEntry>
                      <c15:txfldGUID>{3A74C87F-D77E-4758-B2C3-F8EB704432B7}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B01-4E41-BC98-2803E634B586}"/>
                </c:ext>
                <c:ext xmlns:c15="http://schemas.microsoft.com/office/drawing/2012/chart" uri="{CE6537A1-D6FC-4f65-9D91-7224C49458BB}">
                  <c15:dlblFieldTable>
                    <c15:dlblFTEntry>
                      <c15:txfldGUID>{B1BD3655-22AF-477F-9AE7-5A01F7C4F22E}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B01-4E41-BC98-2803E634B586}"/>
                </c:ext>
                <c:ext xmlns:c15="http://schemas.microsoft.com/office/drawing/2012/chart" uri="{CE6537A1-D6FC-4f65-9D91-7224C49458BB}">
                  <c15:layout/>
                  <c15:dlblFieldTable>
                    <c15:dlblFTEntry>
                      <c15:txfldGUID>{764A644D-3AE9-4D83-A807-3C8135AE59A3}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B01-4E41-BC98-2803E634B586}"/>
                </c:ext>
                <c:ext xmlns:c15="http://schemas.microsoft.com/office/drawing/2012/chart" uri="{CE6537A1-D6FC-4f65-9D91-7224C49458BB}">
                  <c15:layout/>
                  <c15:dlblFieldTable>
                    <c15:dlblFTEntry>
                      <c15:txfldGUID>{C1F79952-C5B5-4670-8210-5CB3A7EDCB25}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B01-4E41-BC98-2803E634B586}"/>
                </c:ext>
                <c:ext xmlns:c15="http://schemas.microsoft.com/office/drawing/2012/chart" uri="{CE6537A1-D6FC-4f65-9D91-7224C49458BB}">
                  <c15:layout/>
                  <c15:dlblFieldTable>
                    <c15:dlblFTEntry>
                      <c15:txfldGUID>{1FA18F7B-E10E-4D05-AC6E-C819E124083D}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B01-4E41-BC98-2803E634B586}"/>
                </c:ext>
                <c:ext xmlns:c15="http://schemas.microsoft.com/office/drawing/2012/chart" uri="{CE6537A1-D6FC-4f65-9D91-7224C49458BB}">
                  <c15:layout/>
                  <c15:dlblFieldTable>
                    <c15:dlblFTEntry>
                      <c15:txfldGUID>{34E04273-C296-4A34-BF4F-86080EC047CF}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52.1</c:v>
                </c:pt>
                <c:pt idx="24">
                  <c:v>59.1</c:v>
                </c:pt>
                <c:pt idx="32">
                  <c:v>58.6</c:v>
                </c:pt>
              </c:numCache>
            </c:numRef>
          </c:xVal>
          <c:yVal>
            <c:numRef>
              <c:f>公会計指標分析・財政指標組合せ分析表!$BP$55:$DC$55</c:f>
              <c:numCache>
                <c:formatCode>#,##0.0;"▲ "#,##0.0</c:formatCode>
                <c:ptCount val="40"/>
                <c:pt idx="8">
                  <c:v>20.2</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B01-4E41-BC98-2803E634B586}"/>
            </c:ext>
          </c:extLst>
        </c:ser>
        <c:dLbls>
          <c:showLegendKey val="0"/>
          <c:showVal val="1"/>
          <c:showCatName val="0"/>
          <c:showSerName val="0"/>
          <c:showPercent val="0"/>
          <c:showBubbleSize val="0"/>
        </c:dLbls>
        <c:axId val="389289384"/>
        <c:axId val="389288992"/>
      </c:scatterChart>
      <c:valAx>
        <c:axId val="389289384"/>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288992"/>
        <c:crosses val="autoZero"/>
        <c:crossBetween val="midCat"/>
      </c:valAx>
      <c:valAx>
        <c:axId val="38928899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8938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59-4AC4-A5BC-8F2A16576BF0}"/>
                </c:ext>
                <c:ext xmlns:c15="http://schemas.microsoft.com/office/drawing/2012/chart" uri="{CE6537A1-D6FC-4f65-9D91-7224C49458BB}">
                  <c15:dlblFieldTable>
                    <c15:dlblFTEntry>
                      <c15:txfldGUID>{02AA4278-E4FF-4B28-9995-95743C7B67AD}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59-4AC4-A5BC-8F2A16576BF0}"/>
                </c:ext>
                <c:ext xmlns:c15="http://schemas.microsoft.com/office/drawing/2012/chart" uri="{CE6537A1-D6FC-4f65-9D91-7224C49458BB}">
                  <c15:dlblFieldTable>
                    <c15:dlblFTEntry>
                      <c15:txfldGUID>{1799B868-9CC9-41A0-83BF-C596C72C1537}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59-4AC4-A5BC-8F2A16576BF0}"/>
                </c:ext>
                <c:ext xmlns:c15="http://schemas.microsoft.com/office/drawing/2012/chart" uri="{CE6537A1-D6FC-4f65-9D91-7224C49458BB}">
                  <c15:dlblFieldTable>
                    <c15:dlblFTEntry>
                      <c15:txfldGUID>{C0FE57AD-D946-4859-9804-9A58DF91D50A}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59-4AC4-A5BC-8F2A16576BF0}"/>
                </c:ext>
                <c:ext xmlns:c15="http://schemas.microsoft.com/office/drawing/2012/chart" uri="{CE6537A1-D6FC-4f65-9D91-7224C49458BB}">
                  <c15:dlblFieldTable>
                    <c15:dlblFTEntry>
                      <c15:txfldGUID>{95CBFB80-87C7-41F9-897E-DAFBB3CBBFC1}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59-4AC4-A5BC-8F2A16576BF0}"/>
                </c:ext>
                <c:ext xmlns:c15="http://schemas.microsoft.com/office/drawing/2012/chart" uri="{CE6537A1-D6FC-4f65-9D91-7224C49458BB}">
                  <c15:dlblFieldTable>
                    <c15:dlblFTEntry>
                      <c15:txfldGUID>{C53B3557-ED69-4A7A-B42D-A00888EA1763}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59-4AC4-A5BC-8F2A16576BF0}"/>
                </c:ext>
                <c:ext xmlns:c15="http://schemas.microsoft.com/office/drawing/2012/chart" uri="{CE6537A1-D6FC-4f65-9D91-7224C49458BB}">
                  <c15:dlblFieldTable>
                    <c15:dlblFTEntry>
                      <c15:txfldGUID>{6838AA5F-553E-4120-95E6-79097ECF63AA}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59-4AC4-A5BC-8F2A16576BF0}"/>
                </c:ext>
                <c:ext xmlns:c15="http://schemas.microsoft.com/office/drawing/2012/chart" uri="{CE6537A1-D6FC-4f65-9D91-7224C49458BB}">
                  <c15:dlblFieldTable>
                    <c15:dlblFTEntry>
                      <c15:txfldGUID>{4C682934-8B5C-4DCC-9723-A53BA7A9B34D}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59-4AC4-A5BC-8F2A16576BF0}"/>
                </c:ext>
                <c:ext xmlns:c15="http://schemas.microsoft.com/office/drawing/2012/chart" uri="{CE6537A1-D6FC-4f65-9D91-7224C49458BB}">
                  <c15:dlblFieldTable>
                    <c15:dlblFTEntry>
                      <c15:txfldGUID>{EB4010FE-EF4F-4DE0-A5E3-29A9470C6D2A}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59-4AC4-A5BC-8F2A16576BF0}"/>
                </c:ext>
                <c:ext xmlns:c15="http://schemas.microsoft.com/office/drawing/2012/chart" uri="{CE6537A1-D6FC-4f65-9D91-7224C49458BB}">
                  <c15:dlblFieldTable>
                    <c15:dlblFTEntry>
                      <c15:txfldGUID>{6BE04ADA-1E18-4834-90EE-B0F2D1DFF71F}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7.5</c:v>
                </c:pt>
                <c:pt idx="16">
                  <c:v>7.5</c:v>
                </c:pt>
                <c:pt idx="24">
                  <c:v>7.5</c:v>
                </c:pt>
                <c:pt idx="32">
                  <c:v>7.7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859-4AC4-A5BC-8F2A16576B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859-4AC4-A5BC-8F2A16576BF0}"/>
                </c:ext>
                <c:ext xmlns:c15="http://schemas.microsoft.com/office/drawing/2012/chart" uri="{CE6537A1-D6FC-4f65-9D91-7224C49458BB}">
                  <c15:layout/>
                  <c15:dlblFieldTable>
                    <c15:dlblFTEntry>
                      <c15:txfldGUID>{55A307C9-F109-43F6-B273-7D2B4543A86B}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859-4AC4-A5BC-8F2A16576BF0}"/>
                </c:ext>
                <c:ext xmlns:c15="http://schemas.microsoft.com/office/drawing/2012/chart" uri="{CE6537A1-D6FC-4f65-9D91-7224C49458BB}">
                  <c15:dlblFieldTable>
                    <c15:dlblFTEntry>
                      <c15:txfldGUID>{9FB0C9A2-690F-4A7E-B2FD-CC581156B9A5}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859-4AC4-A5BC-8F2A16576BF0}"/>
                </c:ext>
                <c:ext xmlns:c15="http://schemas.microsoft.com/office/drawing/2012/chart" uri="{CE6537A1-D6FC-4f65-9D91-7224C49458BB}">
                  <c15:dlblFieldTable>
                    <c15:dlblFTEntry>
                      <c15:txfldGUID>{A91E8864-C317-4A5D-A837-F710AFDE4EE3}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859-4AC4-A5BC-8F2A16576BF0}"/>
                </c:ext>
                <c:ext xmlns:c15="http://schemas.microsoft.com/office/drawing/2012/chart" uri="{CE6537A1-D6FC-4f65-9D91-7224C49458BB}">
                  <c15:dlblFieldTable>
                    <c15:dlblFTEntry>
                      <c15:txfldGUID>{C52281AB-6C9D-4EDE-BF0B-A71BA248F616}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859-4AC4-A5BC-8F2A16576BF0}"/>
                </c:ext>
                <c:ext xmlns:c15="http://schemas.microsoft.com/office/drawing/2012/chart" uri="{CE6537A1-D6FC-4f65-9D91-7224C49458BB}">
                  <c15:dlblFieldTable>
                    <c15:dlblFTEntry>
                      <c15:txfldGUID>{867D6C72-B6FC-4D96-BC5F-78F139872363}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859-4AC4-A5BC-8F2A16576BF0}"/>
                </c:ext>
                <c:ext xmlns:c15="http://schemas.microsoft.com/office/drawing/2012/chart" uri="{CE6537A1-D6FC-4f65-9D91-7224C49458BB}">
                  <c15:layout/>
                  <c15:dlblFieldTable>
                    <c15:dlblFTEntry>
                      <c15:txfldGUID>{F9A03C69-A78F-4888-A4FA-2F58FDD315C1}</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859-4AC4-A5BC-8F2A16576BF0}"/>
                </c:ext>
                <c:ext xmlns:c15="http://schemas.microsoft.com/office/drawing/2012/chart" uri="{CE6537A1-D6FC-4f65-9D91-7224C49458BB}">
                  <c15:layout/>
                  <c15:dlblFieldTable>
                    <c15:dlblFTEntry>
                      <c15:txfldGUID>{E6E304C2-5EF7-4B70-94DA-095EA55A2771}</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859-4AC4-A5BC-8F2A16576BF0}"/>
                </c:ext>
                <c:ext xmlns:c15="http://schemas.microsoft.com/office/drawing/2012/chart" uri="{CE6537A1-D6FC-4f65-9D91-7224C49458BB}">
                  <c15:layout/>
                  <c15:dlblFieldTable>
                    <c15:dlblFTEntry>
                      <c15:txfldGUID>{D5E17E52-5DE1-4F83-9948-5FED1C1BE90D}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859-4AC4-A5BC-8F2A16576BF0}"/>
                </c:ext>
                <c:ext xmlns:c15="http://schemas.microsoft.com/office/drawing/2012/chart" uri="{CE6537A1-D6FC-4f65-9D91-7224C49458BB}">
                  <c15:layout/>
                  <c15:dlblFieldTable>
                    <c15:dlblFTEntry>
                      <c15:txfldGUID>{EEB0F27E-E50D-4623-9B0A-22BE2BD791E5}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7.9</c:v>
                </c:pt>
                <c:pt idx="24">
                  <c:v>7.9</c:v>
                </c:pt>
                <c:pt idx="32">
                  <c:v>7.8</c:v>
                </c:pt>
              </c:numCache>
            </c:numRef>
          </c:xVal>
          <c:yVal>
            <c:numRef>
              <c:f>公会計指標分析・財政指標組合せ分析表!$BP$77:$DC$77</c:f>
              <c:numCache>
                <c:formatCode>#,##0.0;"▲ "#,##0.0</c:formatCode>
                <c:ptCount val="40"/>
                <c:pt idx="0">
                  <c:v>10.199999999999999</c:v>
                </c:pt>
                <c:pt idx="8">
                  <c:v>20.2</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859-4AC4-A5BC-8F2A16576BF0}"/>
            </c:ext>
          </c:extLst>
        </c:ser>
        <c:dLbls>
          <c:showLegendKey val="0"/>
          <c:showVal val="1"/>
          <c:showCatName val="0"/>
          <c:showSerName val="0"/>
          <c:showPercent val="0"/>
          <c:showBubbleSize val="0"/>
        </c:dLbls>
        <c:axId val="389288208"/>
        <c:axId val="389287816"/>
      </c:scatterChart>
      <c:valAx>
        <c:axId val="389288208"/>
        <c:scaling>
          <c:orientation val="minMax"/>
          <c:max val="9.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287816"/>
        <c:crosses val="autoZero"/>
        <c:crossBetween val="midCat"/>
      </c:valAx>
      <c:valAx>
        <c:axId val="38928781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8820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起債の抑制を講じ政策・施策の優先度に基づいた大型投資事業の取捨選択に務めている。しかしながら、毎年元利償還が始まる臨財債により元利償還金は逓増傾向からなかなか脱却できないでいる。</a:t>
          </a:r>
          <a:endParaRPr lang="ja-JP" altLang="ja-JP" sz="1000">
            <a:effectLst/>
          </a:endParaRPr>
        </a:p>
        <a:p>
          <a:r>
            <a:rPr kumimoji="1" lang="ja-JP" altLang="ja-JP" sz="1000">
              <a:solidFill>
                <a:schemeClr val="dk1"/>
              </a:solidFill>
              <a:effectLst/>
              <a:latin typeface="+mn-lt"/>
              <a:ea typeface="+mn-ea"/>
              <a:cs typeface="+mn-cs"/>
            </a:rPr>
            <a:t>　さらに将来的には公共施設の大規模改修及び更新の費用も嵩むことが予想されることから、今後も一層、公債費負担の健全維持を念頭に、適切な範囲内で起債を活用していくこととする。</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地方債残高</a:t>
          </a:r>
          <a:r>
            <a:rPr kumimoji="1" lang="ja-JP" altLang="ja-JP" sz="1000">
              <a:solidFill>
                <a:schemeClr val="dk1"/>
              </a:solidFill>
              <a:effectLst/>
              <a:latin typeface="+mn-lt"/>
              <a:ea typeface="+mn-ea"/>
              <a:cs typeface="+mn-cs"/>
            </a:rPr>
            <a:t>の減少により将来負担額が減少し</a:t>
          </a:r>
          <a:r>
            <a:rPr kumimoji="1" lang="ja-JP" altLang="en-US" sz="1000">
              <a:solidFill>
                <a:schemeClr val="dk1"/>
              </a:solidFill>
              <a:effectLst/>
              <a:latin typeface="+mn-lt"/>
              <a:ea typeface="+mn-ea"/>
              <a:cs typeface="+mn-cs"/>
            </a:rPr>
            <a:t>、財政調整基金等の増加により充当可能財源が増加し</a:t>
          </a:r>
          <a:r>
            <a:rPr kumimoji="1" lang="ja-JP" altLang="ja-JP" sz="1000">
              <a:solidFill>
                <a:schemeClr val="dk1"/>
              </a:solidFill>
              <a:effectLst/>
              <a:latin typeface="+mn-lt"/>
              <a:ea typeface="+mn-ea"/>
              <a:cs typeface="+mn-cs"/>
            </a:rPr>
            <a:t>た。</a:t>
          </a:r>
          <a:endParaRPr lang="ja-JP" altLang="ja-JP" sz="1000">
            <a:effectLst/>
          </a:endParaRPr>
        </a:p>
        <a:p>
          <a:r>
            <a:rPr kumimoji="1" lang="ja-JP" altLang="ja-JP" sz="1000">
              <a:solidFill>
                <a:schemeClr val="dk1"/>
              </a:solidFill>
              <a:effectLst/>
              <a:latin typeface="+mn-lt"/>
              <a:ea typeface="+mn-ea"/>
              <a:cs typeface="+mn-cs"/>
            </a:rPr>
            <a:t>　今後も地方債の借り入れを厳選し（原則交付税算入があるものについてのみの借り入れ）、さらに基金運用の適正化を堅持し、低水準での維持に努める。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・財政調整基金は基金利子やふるさと納税による歳計剰余金等で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万円を積み立てた。大木町公共施設整備基金は基金利子やふるさと納税等による歳計剰余金で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・公共施設の長寿命化事業の財源として、大木町公共施設整備基金を活用するため、中長期的には減少傾向にある。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・大木町公共施設整備基金：町が保有する公共施設の整備その他の経費の財源に充てるため。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基金：大木町の産業、経済、文化及び教育等の分野で総合的な地域の活性化を図るため。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・大木町地域振興基金：地域における福祉活動の促進、快適な生活環境の形成等を図るため。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・大木町芸術文化振興基金：芸術文化事業の推進により、ゆとりと内なる充実の文化環境の町づくり形成に資するため。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・大木町ふるさと水と土保全基金：生活環境の機能を適正に発揮させるための集落共同活動の強化に対する支援事業を行うため。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・大木町公共施設整備基金：基金利子やふるさと納税等による歳計剰余金で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・大木町公共施設整備基金：公共施設等総合管理計画に基づき、公共施設の長寿命化を図るために、今後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年を目処に当該基金財源を活用していく。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・基金利子やふるさと納税による歳計剰余金等で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・緊急に必要となった大規模建設事業や、その他の「必要やむを得ない事由によって生じた財源不足」を補うため、今後も必要に応じて取り崩し、積み立てを実施していく。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・必要に応じて積み立てを実施していく。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14,256
14,141
18.44
6,794,339
6,551,470
223,602
3,244,615
5,050,979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本町の有形固定資産について、全体の償却資産約</a:t>
          </a:r>
          <a:r>
            <a:rPr kumimoji="1" lang="en-US" altLang="ja-JP" sz="1100">
              <a:solidFill>
                <a:schemeClr val="dk1"/>
              </a:solidFill>
              <a:effectLst/>
              <a:latin typeface="+mn-lt"/>
              <a:ea typeface="+mn-ea"/>
              <a:cs typeface="+mn-cs"/>
            </a:rPr>
            <a:t>36,085</a:t>
          </a:r>
          <a:r>
            <a:rPr kumimoji="1" lang="ja-JP" altLang="ja-JP" sz="1100">
              <a:solidFill>
                <a:schemeClr val="dk1"/>
              </a:solidFill>
              <a:effectLst/>
              <a:latin typeface="+mn-lt"/>
              <a:ea typeface="+mn-ea"/>
              <a:cs typeface="+mn-cs"/>
            </a:rPr>
            <a:t>百万円の内、</a:t>
          </a:r>
          <a:r>
            <a:rPr kumimoji="1" lang="en-US" altLang="ja-JP" sz="1100">
              <a:solidFill>
                <a:schemeClr val="dk1"/>
              </a:solidFill>
              <a:effectLst/>
              <a:latin typeface="+mn-lt"/>
              <a:ea typeface="+mn-ea"/>
              <a:cs typeface="+mn-cs"/>
            </a:rPr>
            <a:t>14,679</a:t>
          </a:r>
          <a:r>
            <a:rPr kumimoji="1" lang="ja-JP" altLang="ja-JP" sz="1100">
              <a:solidFill>
                <a:schemeClr val="dk1"/>
              </a:solidFill>
              <a:effectLst/>
              <a:latin typeface="+mn-lt"/>
              <a:ea typeface="+mn-ea"/>
              <a:cs typeface="+mn-cs"/>
            </a:rPr>
            <a:t>百万円を減価償却し、償却率は約</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％の割合となっている。ほとんどの施設が償却率が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％に占められていることから老朽化が進んでいると判断できる。単年度の減価償却額が</a:t>
          </a:r>
          <a:r>
            <a:rPr kumimoji="1" lang="en-US" altLang="ja-JP" sz="1100">
              <a:solidFill>
                <a:schemeClr val="dk1"/>
              </a:solidFill>
              <a:effectLst/>
              <a:latin typeface="+mn-lt"/>
              <a:ea typeface="+mn-ea"/>
              <a:cs typeface="+mn-cs"/>
            </a:rPr>
            <a:t>823</a:t>
          </a:r>
          <a:r>
            <a:rPr kumimoji="1" lang="ja-JP" altLang="ja-JP" sz="1100">
              <a:solidFill>
                <a:schemeClr val="dk1"/>
              </a:solidFill>
              <a:effectLst/>
              <a:latin typeface="+mn-lt"/>
              <a:ea typeface="+mn-ea"/>
              <a:cs typeface="+mn-cs"/>
            </a:rPr>
            <a:t>百万円と多大であり、償却終了まで期間もあるため、今後も本指標は上昇していく見込みである。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32203</xdr:rowOff>
    </xdr:from>
    <xdr:to>
      <xdr:col>23</xdr:col>
      <xdr:colOff>85090</xdr:colOff>
      <xdr:row>33</xdr:row>
      <xdr:rowOff>127453</xdr:rowOff>
    </xdr:to>
    <xdr:cxnSp macro="">
      <xdr:nvCxnSpPr>
        <xdr:cNvPr id="75" name="直線コネクタ 74"/>
        <xdr:cNvCxnSpPr/>
      </xdr:nvCxnSpPr>
      <xdr:spPr>
        <a:xfrm flipV="1">
          <a:off x="4760595" y="5261428"/>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131280</xdr:rowOff>
    </xdr:from>
    <xdr:ext cx="405111" cy="259045"/>
    <xdr:sp macro="" textlink="">
      <xdr:nvSpPr>
        <xdr:cNvPr id="76" name="有形固定資産減価償却率最小値テキスト"/>
        <xdr:cNvSpPr txBox="1"/>
      </xdr:nvSpPr>
      <xdr:spPr>
        <a:xfrm>
          <a:off x="4813300" y="6560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127453</xdr:rowOff>
    </xdr:from>
    <xdr:to>
      <xdr:col>23</xdr:col>
      <xdr:colOff>174625</xdr:colOff>
      <xdr:row>33</xdr:row>
      <xdr:rowOff>127453</xdr:rowOff>
    </xdr:to>
    <xdr:cxnSp macro="">
      <xdr:nvCxnSpPr>
        <xdr:cNvPr id="77" name="直線コネクタ 76"/>
        <xdr:cNvCxnSpPr/>
      </xdr:nvCxnSpPr>
      <xdr:spPr>
        <a:xfrm>
          <a:off x="4673600" y="65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150330</xdr:rowOff>
    </xdr:from>
    <xdr:ext cx="405111" cy="259045"/>
    <xdr:sp macro="" textlink="">
      <xdr:nvSpPr>
        <xdr:cNvPr id="78" name="有形固定資産減価償却率最大値テキスト"/>
        <xdr:cNvSpPr txBox="1"/>
      </xdr:nvSpPr>
      <xdr:spPr>
        <a:xfrm>
          <a:off x="4813300" y="503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32203</xdr:rowOff>
    </xdr:from>
    <xdr:to>
      <xdr:col>23</xdr:col>
      <xdr:colOff>174625</xdr:colOff>
      <xdr:row>26</xdr:row>
      <xdr:rowOff>32203</xdr:rowOff>
    </xdr:to>
    <xdr:cxnSp macro="">
      <xdr:nvCxnSpPr>
        <xdr:cNvPr id="79" name="直線コネクタ 78"/>
        <xdr:cNvCxnSpPr/>
      </xdr:nvCxnSpPr>
      <xdr:spPr>
        <a:xfrm>
          <a:off x="4673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80"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フローチャート: 判断 80"/>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111669</xdr:rowOff>
    </xdr:from>
    <xdr:to>
      <xdr:col>19</xdr:col>
      <xdr:colOff>187325</xdr:colOff>
      <xdr:row>30</xdr:row>
      <xdr:rowOff>41819</xdr:rowOff>
    </xdr:to>
    <xdr:sp macro="" textlink="">
      <xdr:nvSpPr>
        <xdr:cNvPr id="82" name="フローチャート: 判断 81"/>
        <xdr:cNvSpPr/>
      </xdr:nvSpPr>
      <xdr:spPr>
        <a:xfrm>
          <a:off x="40005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156119</xdr:rowOff>
    </xdr:from>
    <xdr:to>
      <xdr:col>15</xdr:col>
      <xdr:colOff>187325</xdr:colOff>
      <xdr:row>31</xdr:row>
      <xdr:rowOff>86269</xdr:rowOff>
    </xdr:to>
    <xdr:sp macro="" textlink="">
      <xdr:nvSpPr>
        <xdr:cNvPr id="83" name="フローチャート: 判断 82"/>
        <xdr:cNvSpPr/>
      </xdr:nvSpPr>
      <xdr:spPr>
        <a:xfrm>
          <a:off x="3238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164828</xdr:rowOff>
    </xdr:from>
    <xdr:to>
      <xdr:col>23</xdr:col>
      <xdr:colOff>136525</xdr:colOff>
      <xdr:row>33</xdr:row>
      <xdr:rowOff>94978</xdr:rowOff>
    </xdr:to>
    <xdr:sp macro="" textlink="">
      <xdr:nvSpPr>
        <xdr:cNvPr id="90" name="楕円 89"/>
        <xdr:cNvSpPr/>
      </xdr:nvSpPr>
      <xdr:spPr>
        <a:xfrm>
          <a:off x="47117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79755</xdr:rowOff>
    </xdr:from>
    <xdr:ext cx="405111" cy="259045"/>
    <xdr:sp macro="" textlink="">
      <xdr:nvSpPr>
        <xdr:cNvPr id="91" name="有形固定資産減価償却率該当値テキスト"/>
        <xdr:cNvSpPr txBox="1"/>
      </xdr:nvSpPr>
      <xdr:spPr>
        <a:xfrm>
          <a:off x="4813300"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55064</xdr:rowOff>
    </xdr:from>
    <xdr:to>
      <xdr:col>19</xdr:col>
      <xdr:colOff>187325</xdr:colOff>
      <xdr:row>33</xdr:row>
      <xdr:rowOff>156663</xdr:rowOff>
    </xdr:to>
    <xdr:sp macro="" textlink="">
      <xdr:nvSpPr>
        <xdr:cNvPr id="92" name="楕円 91"/>
        <xdr:cNvSpPr/>
      </xdr:nvSpPr>
      <xdr:spPr>
        <a:xfrm>
          <a:off x="40005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44178</xdr:rowOff>
    </xdr:from>
    <xdr:to>
      <xdr:col>23</xdr:col>
      <xdr:colOff>85725</xdr:colOff>
      <xdr:row>33</xdr:row>
      <xdr:rowOff>105863</xdr:rowOff>
    </xdr:to>
    <xdr:cxnSp macro="">
      <xdr:nvCxnSpPr>
        <xdr:cNvPr id="93" name="直線コネクタ 92"/>
        <xdr:cNvCxnSpPr/>
      </xdr:nvCxnSpPr>
      <xdr:spPr>
        <a:xfrm flipV="1">
          <a:off x="4051300" y="6473553"/>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113665</xdr:rowOff>
    </xdr:from>
    <xdr:to>
      <xdr:col>15</xdr:col>
      <xdr:colOff>187325</xdr:colOff>
      <xdr:row>34</xdr:row>
      <xdr:rowOff>43815</xdr:rowOff>
    </xdr:to>
    <xdr:sp macro="" textlink="">
      <xdr:nvSpPr>
        <xdr:cNvPr id="94" name="楕円 93"/>
        <xdr:cNvSpPr/>
      </xdr:nvSpPr>
      <xdr:spPr>
        <a:xfrm>
          <a:off x="3238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105863</xdr:rowOff>
    </xdr:from>
    <xdr:to>
      <xdr:col>19</xdr:col>
      <xdr:colOff>136525</xdr:colOff>
      <xdr:row>33</xdr:row>
      <xdr:rowOff>164465</xdr:rowOff>
    </xdr:to>
    <xdr:cxnSp macro="">
      <xdr:nvCxnSpPr>
        <xdr:cNvPr id="95" name="直線コネクタ 94"/>
        <xdr:cNvCxnSpPr/>
      </xdr:nvCxnSpPr>
      <xdr:spPr>
        <a:xfrm flipV="1">
          <a:off x="3289300" y="6535238"/>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19322</xdr:rowOff>
    </xdr:from>
    <xdr:to>
      <xdr:col>11</xdr:col>
      <xdr:colOff>187325</xdr:colOff>
      <xdr:row>34</xdr:row>
      <xdr:rowOff>120922</xdr:rowOff>
    </xdr:to>
    <xdr:sp macro="" textlink="">
      <xdr:nvSpPr>
        <xdr:cNvPr id="96" name="楕円 95"/>
        <xdr:cNvSpPr/>
      </xdr:nvSpPr>
      <xdr:spPr>
        <a:xfrm>
          <a:off x="2476500" y="66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164465</xdr:rowOff>
    </xdr:from>
    <xdr:to>
      <xdr:col>15</xdr:col>
      <xdr:colOff>136525</xdr:colOff>
      <xdr:row>34</xdr:row>
      <xdr:rowOff>70122</xdr:rowOff>
    </xdr:to>
    <xdr:cxnSp macro="">
      <xdr:nvCxnSpPr>
        <xdr:cNvPr id="97" name="直線コネクタ 96"/>
        <xdr:cNvCxnSpPr/>
      </xdr:nvCxnSpPr>
      <xdr:spPr>
        <a:xfrm flipV="1">
          <a:off x="2527300" y="6593840"/>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58346</xdr:rowOff>
    </xdr:from>
    <xdr:ext cx="405111" cy="259045"/>
    <xdr:sp macro="" textlink="">
      <xdr:nvSpPr>
        <xdr:cNvPr id="98" name="n_1aveValue有形固定資産減価償却率"/>
        <xdr:cNvSpPr txBox="1"/>
      </xdr:nvSpPr>
      <xdr:spPr>
        <a:xfrm>
          <a:off x="38360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102796</xdr:rowOff>
    </xdr:from>
    <xdr:ext cx="405111" cy="259045"/>
    <xdr:sp macro="" textlink="">
      <xdr:nvSpPr>
        <xdr:cNvPr id="99" name="n_2aveValue有形固定資産減価償却率"/>
        <xdr:cNvSpPr txBox="1"/>
      </xdr:nvSpPr>
      <xdr:spPr>
        <a:xfrm>
          <a:off x="30867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100"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147790</xdr:rowOff>
    </xdr:from>
    <xdr:ext cx="405111" cy="259045"/>
    <xdr:sp macro="" textlink="">
      <xdr:nvSpPr>
        <xdr:cNvPr id="101" name="n_1mainValue有形固定資産減価償却率"/>
        <xdr:cNvSpPr txBox="1"/>
      </xdr:nvSpPr>
      <xdr:spPr>
        <a:xfrm>
          <a:off x="3836044" y="657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34942</xdr:rowOff>
    </xdr:from>
    <xdr:ext cx="405111" cy="259045"/>
    <xdr:sp macro="" textlink="">
      <xdr:nvSpPr>
        <xdr:cNvPr id="102" name="n_2mainValue有形固定資産減価償却率"/>
        <xdr:cNvSpPr txBox="1"/>
      </xdr:nvSpPr>
      <xdr:spPr>
        <a:xfrm>
          <a:off x="30867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112049</xdr:rowOff>
    </xdr:from>
    <xdr:ext cx="405111" cy="259045"/>
    <xdr:sp macro="" textlink="">
      <xdr:nvSpPr>
        <xdr:cNvPr id="103" name="n_3mainValue有形固定資産減価償却率"/>
        <xdr:cNvSpPr txBox="1"/>
      </xdr:nvSpPr>
      <xdr:spPr>
        <a:xfrm>
          <a:off x="2324744" y="671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将来負担額が微減していることが一つの要因であるが、当年は債務償還可能年数が</a:t>
          </a:r>
          <a:r>
            <a:rPr kumimoji="1" lang="en-US" altLang="ja-JP" sz="1100">
              <a:solidFill>
                <a:schemeClr val="dk1"/>
              </a:solidFill>
              <a:effectLst/>
              <a:latin typeface="+mn-lt"/>
              <a:ea typeface="+mn-ea"/>
              <a:cs typeface="+mn-cs"/>
            </a:rPr>
            <a:t>2.82</a:t>
          </a:r>
          <a:r>
            <a:rPr kumimoji="1" lang="ja-JP" altLang="en-US" sz="1100">
              <a:solidFill>
                <a:schemeClr val="dk1"/>
              </a:solidFill>
              <a:effectLst/>
              <a:latin typeface="+mn-lt"/>
              <a:ea typeface="+mn-ea"/>
              <a:cs typeface="+mn-cs"/>
            </a:rPr>
            <a:t>年となった。債務償還比率（</a:t>
          </a:r>
          <a:r>
            <a:rPr kumimoji="1" lang="ja-JP" altLang="ja-JP" sz="1100">
              <a:solidFill>
                <a:schemeClr val="dk1"/>
              </a:solidFill>
              <a:effectLst/>
              <a:latin typeface="+mn-lt"/>
              <a:ea typeface="+mn-ea"/>
              <a:cs typeface="+mn-cs"/>
            </a:rPr>
            <a:t>償還可能年数</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について本町と類似団体を比較すると、本町の方が実質債務額に対して、債務償還に充てることができる一般財源の割合が多いことが伺える。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32" name="直線コネクタ 131"/>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35"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36" name="直線コネクタ 135"/>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85664</xdr:rowOff>
    </xdr:from>
    <xdr:ext cx="469744" cy="259045"/>
    <xdr:sp macro="" textlink="">
      <xdr:nvSpPr>
        <xdr:cNvPr id="137" name="債務償還比率平均値テキスト"/>
        <xdr:cNvSpPr txBox="1"/>
      </xdr:nvSpPr>
      <xdr:spPr>
        <a:xfrm>
          <a:off x="14846300" y="600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38" name="フローチャート: 判断 137"/>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9" name="フローチャート: 判断 138"/>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104839</xdr:rowOff>
    </xdr:from>
    <xdr:to>
      <xdr:col>76</xdr:col>
      <xdr:colOff>73025</xdr:colOff>
      <xdr:row>33</xdr:row>
      <xdr:rowOff>34989</xdr:rowOff>
    </xdr:to>
    <xdr:sp macro="" textlink="">
      <xdr:nvSpPr>
        <xdr:cNvPr id="145" name="楕円 144"/>
        <xdr:cNvSpPr/>
      </xdr:nvSpPr>
      <xdr:spPr>
        <a:xfrm>
          <a:off x="14744700" y="63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83266</xdr:rowOff>
    </xdr:from>
    <xdr:ext cx="469744" cy="259045"/>
    <xdr:sp macro="" textlink="">
      <xdr:nvSpPr>
        <xdr:cNvPr id="146" name="債務償還比率該当値テキスト"/>
        <xdr:cNvSpPr txBox="1"/>
      </xdr:nvSpPr>
      <xdr:spPr>
        <a:xfrm>
          <a:off x="14846300" y="63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81809</xdr:rowOff>
    </xdr:from>
    <xdr:to>
      <xdr:col>72</xdr:col>
      <xdr:colOff>123825</xdr:colOff>
      <xdr:row>33</xdr:row>
      <xdr:rowOff>11959</xdr:rowOff>
    </xdr:to>
    <xdr:sp macro="" textlink="">
      <xdr:nvSpPr>
        <xdr:cNvPr id="147" name="楕円 146"/>
        <xdr:cNvSpPr/>
      </xdr:nvSpPr>
      <xdr:spPr>
        <a:xfrm>
          <a:off x="14033500" y="63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132609</xdr:rowOff>
    </xdr:from>
    <xdr:to>
      <xdr:col>76</xdr:col>
      <xdr:colOff>22225</xdr:colOff>
      <xdr:row>32</xdr:row>
      <xdr:rowOff>155639</xdr:rowOff>
    </xdr:to>
    <xdr:cxnSp macro="">
      <xdr:nvCxnSpPr>
        <xdr:cNvPr id="148" name="直線コネクタ 147"/>
        <xdr:cNvCxnSpPr/>
      </xdr:nvCxnSpPr>
      <xdr:spPr>
        <a:xfrm>
          <a:off x="14084300" y="6390534"/>
          <a:ext cx="7112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19180</xdr:rowOff>
    </xdr:from>
    <xdr:ext cx="469744" cy="259045"/>
    <xdr:sp macro="" textlink="">
      <xdr:nvSpPr>
        <xdr:cNvPr id="149" name="n_1aveValue債務償還比率"/>
        <xdr:cNvSpPr txBox="1"/>
      </xdr:nvSpPr>
      <xdr:spPr>
        <a:xfrm>
          <a:off x="13836727" y="5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3086</xdr:rowOff>
    </xdr:from>
    <xdr:ext cx="469744" cy="259045"/>
    <xdr:sp macro="" textlink="">
      <xdr:nvSpPr>
        <xdr:cNvPr id="150" name="n_1mainValue債務償還比率"/>
        <xdr:cNvSpPr txBox="1"/>
      </xdr:nvSpPr>
      <xdr:spPr>
        <a:xfrm>
          <a:off x="13836727" y="64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14,256
14,141
18.44
6,794,339
6,551,470
223,602
3,244,615
5,050,979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74930</xdr:rowOff>
    </xdr:from>
    <xdr:to>
      <xdr:col>24</xdr:col>
      <xdr:colOff>114300</xdr:colOff>
      <xdr:row>41</xdr:row>
      <xdr:rowOff>5080</xdr:rowOff>
    </xdr:to>
    <xdr:sp macro="" textlink="">
      <xdr:nvSpPr>
        <xdr:cNvPr id="71" name="楕円 70"/>
        <xdr:cNvSpPr/>
      </xdr:nvSpPr>
      <xdr:spPr>
        <a:xfrm>
          <a:off x="4584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161307</xdr:rowOff>
    </xdr:from>
    <xdr:ext cx="405111" cy="259045"/>
    <xdr:sp macro="" textlink="">
      <xdr:nvSpPr>
        <xdr:cNvPr id="72" name="【道路】&#10;有形固定資産減価償却率該当値テキスト"/>
        <xdr:cNvSpPr txBox="1"/>
      </xdr:nvSpPr>
      <xdr:spPr>
        <a:xfrm>
          <a:off x="4673600"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3" name="楕円 72"/>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125730</xdr:rowOff>
    </xdr:from>
    <xdr:to>
      <xdr:col>24</xdr:col>
      <xdr:colOff>63500</xdr:colOff>
      <xdr:row>40</xdr:row>
      <xdr:rowOff>156210</xdr:rowOff>
    </xdr:to>
    <xdr:cxnSp macro="">
      <xdr:nvCxnSpPr>
        <xdr:cNvPr id="74" name="直線コネクタ 73"/>
        <xdr:cNvCxnSpPr/>
      </xdr:nvCxnSpPr>
      <xdr:spPr>
        <a:xfrm flipV="1">
          <a:off x="3797300" y="69837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139700</xdr:rowOff>
    </xdr:from>
    <xdr:to>
      <xdr:col>15</xdr:col>
      <xdr:colOff>101600</xdr:colOff>
      <xdr:row>41</xdr:row>
      <xdr:rowOff>69850</xdr:rowOff>
    </xdr:to>
    <xdr:sp macro="" textlink="">
      <xdr:nvSpPr>
        <xdr:cNvPr id="75" name="楕円 74"/>
        <xdr:cNvSpPr/>
      </xdr:nvSpPr>
      <xdr:spPr>
        <a:xfrm>
          <a:off x="2857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156210</xdr:rowOff>
    </xdr:from>
    <xdr:to>
      <xdr:col>19</xdr:col>
      <xdr:colOff>177800</xdr:colOff>
      <xdr:row>41</xdr:row>
      <xdr:rowOff>19050</xdr:rowOff>
    </xdr:to>
    <xdr:cxnSp macro="">
      <xdr:nvCxnSpPr>
        <xdr:cNvPr id="76" name="直線コネクタ 75"/>
        <xdr:cNvCxnSpPr/>
      </xdr:nvCxnSpPr>
      <xdr:spPr>
        <a:xfrm flipV="1">
          <a:off x="2908300" y="70142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76835</xdr:rowOff>
    </xdr:from>
    <xdr:to>
      <xdr:col>10</xdr:col>
      <xdr:colOff>165100</xdr:colOff>
      <xdr:row>41</xdr:row>
      <xdr:rowOff>6985</xdr:rowOff>
    </xdr:to>
    <xdr:sp macro="" textlink="">
      <xdr:nvSpPr>
        <xdr:cNvPr id="77" name="楕円 76"/>
        <xdr:cNvSpPr/>
      </xdr:nvSpPr>
      <xdr:spPr>
        <a:xfrm>
          <a:off x="1968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127635</xdr:rowOff>
    </xdr:from>
    <xdr:to>
      <xdr:col>15</xdr:col>
      <xdr:colOff>50800</xdr:colOff>
      <xdr:row>41</xdr:row>
      <xdr:rowOff>19050</xdr:rowOff>
    </xdr:to>
    <xdr:cxnSp macro="">
      <xdr:nvCxnSpPr>
        <xdr:cNvPr id="78" name="直線コネクタ 77"/>
        <xdr:cNvCxnSpPr/>
      </xdr:nvCxnSpPr>
      <xdr:spPr>
        <a:xfrm>
          <a:off x="2019300" y="69856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26687</xdr:rowOff>
    </xdr:from>
    <xdr:ext cx="405111" cy="259045"/>
    <xdr:sp macro="" textlink="">
      <xdr:nvSpPr>
        <xdr:cNvPr id="82" name="n_1mainValue【道路】&#10;有形固定資産減価償却率"/>
        <xdr:cNvSpPr txBox="1"/>
      </xdr:nvSpPr>
      <xdr:spPr>
        <a:xfrm>
          <a:off x="3582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60977</xdr:rowOff>
    </xdr:from>
    <xdr:ext cx="405111" cy="259045"/>
    <xdr:sp macro="" textlink="">
      <xdr:nvSpPr>
        <xdr:cNvPr id="83" name="n_2mainValue【道路】&#10;有形固定資産減価償却率"/>
        <xdr:cNvSpPr txBox="1"/>
      </xdr:nvSpPr>
      <xdr:spPr>
        <a:xfrm>
          <a:off x="2705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169562</xdr:rowOff>
    </xdr:from>
    <xdr:ext cx="405111" cy="259045"/>
    <xdr:sp macro="" textlink="">
      <xdr:nvSpPr>
        <xdr:cNvPr id="84" name="n_3mainValue【道路】&#10;有形固定資産減価償却率"/>
        <xdr:cNvSpPr txBox="1"/>
      </xdr:nvSpPr>
      <xdr:spPr>
        <a:xfrm>
          <a:off x="1816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5" name="フローチャート: 判断 114"/>
        <xdr:cNvSpPr/>
      </xdr:nvSpPr>
      <xdr:spPr>
        <a:xfrm>
          <a:off x="7810500" y="65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159040</xdr:rowOff>
    </xdr:from>
    <xdr:to>
      <xdr:col>55</xdr:col>
      <xdr:colOff>50800</xdr:colOff>
      <xdr:row>39</xdr:row>
      <xdr:rowOff>89190</xdr:rowOff>
    </xdr:to>
    <xdr:sp macro="" textlink="">
      <xdr:nvSpPr>
        <xdr:cNvPr id="121" name="楕円 120"/>
        <xdr:cNvSpPr/>
      </xdr:nvSpPr>
      <xdr:spPr>
        <a:xfrm>
          <a:off x="10426700" y="66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137467</xdr:rowOff>
    </xdr:from>
    <xdr:ext cx="534377" cy="259045"/>
    <xdr:sp macro="" textlink="">
      <xdr:nvSpPr>
        <xdr:cNvPr id="122" name="【道路】&#10;一人当たり延長該当値テキスト"/>
        <xdr:cNvSpPr txBox="1"/>
      </xdr:nvSpPr>
      <xdr:spPr>
        <a:xfrm>
          <a:off x="10515600" y="665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161417</xdr:rowOff>
    </xdr:from>
    <xdr:to>
      <xdr:col>50</xdr:col>
      <xdr:colOff>165100</xdr:colOff>
      <xdr:row>39</xdr:row>
      <xdr:rowOff>91567</xdr:rowOff>
    </xdr:to>
    <xdr:sp macro="" textlink="">
      <xdr:nvSpPr>
        <xdr:cNvPr id="123" name="楕円 122"/>
        <xdr:cNvSpPr/>
      </xdr:nvSpPr>
      <xdr:spPr>
        <a:xfrm>
          <a:off x="9588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38390</xdr:rowOff>
    </xdr:from>
    <xdr:to>
      <xdr:col>55</xdr:col>
      <xdr:colOff>0</xdr:colOff>
      <xdr:row>39</xdr:row>
      <xdr:rowOff>40767</xdr:rowOff>
    </xdr:to>
    <xdr:cxnSp macro="">
      <xdr:nvCxnSpPr>
        <xdr:cNvPr id="124" name="直線コネクタ 123"/>
        <xdr:cNvCxnSpPr/>
      </xdr:nvCxnSpPr>
      <xdr:spPr>
        <a:xfrm flipV="1">
          <a:off x="9639300" y="6724940"/>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161577</xdr:rowOff>
    </xdr:from>
    <xdr:to>
      <xdr:col>46</xdr:col>
      <xdr:colOff>38100</xdr:colOff>
      <xdr:row>39</xdr:row>
      <xdr:rowOff>91727</xdr:rowOff>
    </xdr:to>
    <xdr:sp macro="" textlink="">
      <xdr:nvSpPr>
        <xdr:cNvPr id="125" name="楕円 124"/>
        <xdr:cNvSpPr/>
      </xdr:nvSpPr>
      <xdr:spPr>
        <a:xfrm>
          <a:off x="8699500" y="66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40767</xdr:rowOff>
    </xdr:from>
    <xdr:to>
      <xdr:col>50</xdr:col>
      <xdr:colOff>114300</xdr:colOff>
      <xdr:row>39</xdr:row>
      <xdr:rowOff>40927</xdr:rowOff>
    </xdr:to>
    <xdr:cxnSp macro="">
      <xdr:nvCxnSpPr>
        <xdr:cNvPr id="126" name="直線コネクタ 125"/>
        <xdr:cNvCxnSpPr/>
      </xdr:nvCxnSpPr>
      <xdr:spPr>
        <a:xfrm flipV="1">
          <a:off x="8750300" y="6727317"/>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164571</xdr:rowOff>
    </xdr:from>
    <xdr:to>
      <xdr:col>41</xdr:col>
      <xdr:colOff>101600</xdr:colOff>
      <xdr:row>39</xdr:row>
      <xdr:rowOff>94721</xdr:rowOff>
    </xdr:to>
    <xdr:sp macro="" textlink="">
      <xdr:nvSpPr>
        <xdr:cNvPr id="127" name="楕円 126"/>
        <xdr:cNvSpPr/>
      </xdr:nvSpPr>
      <xdr:spPr>
        <a:xfrm>
          <a:off x="7810500" y="66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40927</xdr:rowOff>
    </xdr:from>
    <xdr:to>
      <xdr:col>45</xdr:col>
      <xdr:colOff>177800</xdr:colOff>
      <xdr:row>39</xdr:row>
      <xdr:rowOff>43921</xdr:rowOff>
    </xdr:to>
    <xdr:cxnSp macro="">
      <xdr:nvCxnSpPr>
        <xdr:cNvPr id="128" name="直線コネクタ 127"/>
        <xdr:cNvCxnSpPr/>
      </xdr:nvCxnSpPr>
      <xdr:spPr>
        <a:xfrm flipV="1">
          <a:off x="7861300" y="6727477"/>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31" name="n_3aveValue【道路】&#10;一人当たり延長"/>
        <xdr:cNvSpPr txBox="1"/>
      </xdr:nvSpPr>
      <xdr:spPr>
        <a:xfrm>
          <a:off x="7594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82694</xdr:rowOff>
    </xdr:from>
    <xdr:ext cx="534377" cy="259045"/>
    <xdr:sp macro="" textlink="">
      <xdr:nvSpPr>
        <xdr:cNvPr id="132" name="n_1mainValue【道路】&#10;一人当たり延長"/>
        <xdr:cNvSpPr txBox="1"/>
      </xdr:nvSpPr>
      <xdr:spPr>
        <a:xfrm>
          <a:off x="9359411" y="67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108254</xdr:rowOff>
    </xdr:from>
    <xdr:ext cx="534377" cy="259045"/>
    <xdr:sp macro="" textlink="">
      <xdr:nvSpPr>
        <xdr:cNvPr id="133" name="n_2mainValue【道路】&#10;一人当たり延長"/>
        <xdr:cNvSpPr txBox="1"/>
      </xdr:nvSpPr>
      <xdr:spPr>
        <a:xfrm>
          <a:off x="8483111" y="645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85848</xdr:rowOff>
    </xdr:from>
    <xdr:ext cx="534377" cy="259045"/>
    <xdr:sp macro="" textlink="">
      <xdr:nvSpPr>
        <xdr:cNvPr id="134" name="n_3mainValue【道路】&#10;一人当たり延長"/>
        <xdr:cNvSpPr txBox="1"/>
      </xdr:nvSpPr>
      <xdr:spPr>
        <a:xfrm>
          <a:off x="7594111" y="677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68" name="フローチャート: 判断 167"/>
        <xdr:cNvSpPr/>
      </xdr:nvSpPr>
      <xdr:spPr>
        <a:xfrm>
          <a:off x="1968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174" name="楕円 173"/>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13987</xdr:rowOff>
    </xdr:from>
    <xdr:ext cx="405111" cy="259045"/>
    <xdr:sp macro="" textlink="">
      <xdr:nvSpPr>
        <xdr:cNvPr id="175" name="【橋りょう・トンネル】&#10;有形固定資産減価償却率該当値テキスト"/>
        <xdr:cNvSpPr txBox="1"/>
      </xdr:nvSpPr>
      <xdr:spPr>
        <a:xfrm>
          <a:off x="4673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76" name="楕円 175"/>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60960</xdr:rowOff>
    </xdr:to>
    <xdr:cxnSp macro="">
      <xdr:nvCxnSpPr>
        <xdr:cNvPr id="177" name="直線コネクタ 176"/>
        <xdr:cNvCxnSpPr/>
      </xdr:nvCxnSpPr>
      <xdr:spPr>
        <a:xfrm flipV="1">
          <a:off x="3797300" y="101574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25400</xdr:rowOff>
    </xdr:from>
    <xdr:to>
      <xdr:col>15</xdr:col>
      <xdr:colOff>101600</xdr:colOff>
      <xdr:row>59</xdr:row>
      <xdr:rowOff>127000</xdr:rowOff>
    </xdr:to>
    <xdr:sp macro="" textlink="">
      <xdr:nvSpPr>
        <xdr:cNvPr id="178" name="楕円 177"/>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76200</xdr:rowOff>
    </xdr:to>
    <xdr:cxnSp macro="">
      <xdr:nvCxnSpPr>
        <xdr:cNvPr id="179" name="直線コネクタ 178"/>
        <xdr:cNvCxnSpPr/>
      </xdr:nvCxnSpPr>
      <xdr:spPr>
        <a:xfrm flipV="1">
          <a:off x="2908300" y="10176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180" name="楕円 179"/>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41910</xdr:rowOff>
    </xdr:from>
    <xdr:to>
      <xdr:col>15</xdr:col>
      <xdr:colOff>50800</xdr:colOff>
      <xdr:row>59</xdr:row>
      <xdr:rowOff>76200</xdr:rowOff>
    </xdr:to>
    <xdr:cxnSp macro="">
      <xdr:nvCxnSpPr>
        <xdr:cNvPr id="181" name="直線コネクタ 180"/>
        <xdr:cNvCxnSpPr/>
      </xdr:nvCxnSpPr>
      <xdr:spPr>
        <a:xfrm>
          <a:off x="2019300" y="10157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104792</xdr:rowOff>
    </xdr:from>
    <xdr:ext cx="405111" cy="259045"/>
    <xdr:sp macro="" textlink="">
      <xdr:nvSpPr>
        <xdr:cNvPr id="184" name="n_3aveValue【橋りょう・トンネル】&#10;有形固定資産減価償却率"/>
        <xdr:cNvSpPr txBox="1"/>
      </xdr:nvSpPr>
      <xdr:spPr>
        <a:xfrm>
          <a:off x="1816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185" name="n_1mainValue【橋りょう・トンネル】&#10;有形固定資産減価償却率"/>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86" name="n_2main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109237</xdr:rowOff>
    </xdr:from>
    <xdr:ext cx="405111" cy="259045"/>
    <xdr:sp macro="" textlink="">
      <xdr:nvSpPr>
        <xdr:cNvPr id="187" name="n_3mainValue【橋りょう・トンネル】&#10;有形固定資産減価償却率"/>
        <xdr:cNvSpPr txBox="1"/>
      </xdr:nvSpPr>
      <xdr:spPr>
        <a:xfrm>
          <a:off x="1816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169232</xdr:rowOff>
    </xdr:from>
    <xdr:to>
      <xdr:col>41</xdr:col>
      <xdr:colOff>101600</xdr:colOff>
      <xdr:row>62</xdr:row>
      <xdr:rowOff>99382</xdr:rowOff>
    </xdr:to>
    <xdr:sp macro="" textlink="">
      <xdr:nvSpPr>
        <xdr:cNvPr id="220" name="フローチャート: 判断 219"/>
        <xdr:cNvSpPr/>
      </xdr:nvSpPr>
      <xdr:spPr>
        <a:xfrm>
          <a:off x="7810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106218</xdr:rowOff>
    </xdr:from>
    <xdr:to>
      <xdr:col>55</xdr:col>
      <xdr:colOff>50800</xdr:colOff>
      <xdr:row>64</xdr:row>
      <xdr:rowOff>36368</xdr:rowOff>
    </xdr:to>
    <xdr:sp macro="" textlink="">
      <xdr:nvSpPr>
        <xdr:cNvPr id="226" name="楕円 225"/>
        <xdr:cNvSpPr/>
      </xdr:nvSpPr>
      <xdr:spPr>
        <a:xfrm>
          <a:off x="10426700" y="109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21145</xdr:rowOff>
    </xdr:from>
    <xdr:ext cx="534377" cy="259045"/>
    <xdr:sp macro="" textlink="">
      <xdr:nvSpPr>
        <xdr:cNvPr id="227" name="【橋りょう・トンネル】&#10;一人当たり有形固定資産（償却資産）額該当値テキスト"/>
        <xdr:cNvSpPr txBox="1"/>
      </xdr:nvSpPr>
      <xdr:spPr>
        <a:xfrm>
          <a:off x="10515600" y="108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107706</xdr:rowOff>
    </xdr:from>
    <xdr:to>
      <xdr:col>50</xdr:col>
      <xdr:colOff>165100</xdr:colOff>
      <xdr:row>64</xdr:row>
      <xdr:rowOff>37856</xdr:rowOff>
    </xdr:to>
    <xdr:sp macro="" textlink="">
      <xdr:nvSpPr>
        <xdr:cNvPr id="228" name="楕円 227"/>
        <xdr:cNvSpPr/>
      </xdr:nvSpPr>
      <xdr:spPr>
        <a:xfrm>
          <a:off x="9588500" y="10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157018</xdr:rowOff>
    </xdr:from>
    <xdr:to>
      <xdr:col>55</xdr:col>
      <xdr:colOff>0</xdr:colOff>
      <xdr:row>63</xdr:row>
      <xdr:rowOff>158506</xdr:rowOff>
    </xdr:to>
    <xdr:cxnSp macro="">
      <xdr:nvCxnSpPr>
        <xdr:cNvPr id="229" name="直線コネクタ 228"/>
        <xdr:cNvCxnSpPr/>
      </xdr:nvCxnSpPr>
      <xdr:spPr>
        <a:xfrm flipV="1">
          <a:off x="9639300" y="10958368"/>
          <a:ext cx="8382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109200</xdr:rowOff>
    </xdr:from>
    <xdr:to>
      <xdr:col>46</xdr:col>
      <xdr:colOff>38100</xdr:colOff>
      <xdr:row>64</xdr:row>
      <xdr:rowOff>39350</xdr:rowOff>
    </xdr:to>
    <xdr:sp macro="" textlink="">
      <xdr:nvSpPr>
        <xdr:cNvPr id="230" name="楕円 229"/>
        <xdr:cNvSpPr/>
      </xdr:nvSpPr>
      <xdr:spPr>
        <a:xfrm>
          <a:off x="8699500" y="109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158506</xdr:rowOff>
    </xdr:from>
    <xdr:to>
      <xdr:col>50</xdr:col>
      <xdr:colOff>114300</xdr:colOff>
      <xdr:row>63</xdr:row>
      <xdr:rowOff>160000</xdr:rowOff>
    </xdr:to>
    <xdr:cxnSp macro="">
      <xdr:nvCxnSpPr>
        <xdr:cNvPr id="231" name="直線コネクタ 230"/>
        <xdr:cNvCxnSpPr/>
      </xdr:nvCxnSpPr>
      <xdr:spPr>
        <a:xfrm flipV="1">
          <a:off x="8750300" y="10959856"/>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110638</xdr:rowOff>
    </xdr:from>
    <xdr:to>
      <xdr:col>41</xdr:col>
      <xdr:colOff>101600</xdr:colOff>
      <xdr:row>64</xdr:row>
      <xdr:rowOff>40788</xdr:rowOff>
    </xdr:to>
    <xdr:sp macro="" textlink="">
      <xdr:nvSpPr>
        <xdr:cNvPr id="232" name="楕円 231"/>
        <xdr:cNvSpPr/>
      </xdr:nvSpPr>
      <xdr:spPr>
        <a:xfrm>
          <a:off x="7810500" y="109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160000</xdr:rowOff>
    </xdr:from>
    <xdr:to>
      <xdr:col>45</xdr:col>
      <xdr:colOff>177800</xdr:colOff>
      <xdr:row>63</xdr:row>
      <xdr:rowOff>161438</xdr:rowOff>
    </xdr:to>
    <xdr:cxnSp macro="">
      <xdr:nvCxnSpPr>
        <xdr:cNvPr id="233" name="直線コネクタ 232"/>
        <xdr:cNvCxnSpPr/>
      </xdr:nvCxnSpPr>
      <xdr:spPr>
        <a:xfrm flipV="1">
          <a:off x="7861300" y="10961350"/>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115909</xdr:rowOff>
    </xdr:from>
    <xdr:ext cx="599010" cy="259045"/>
    <xdr:sp macro="" textlink="">
      <xdr:nvSpPr>
        <xdr:cNvPr id="236" name="n_3aveValue【橋りょう・トンネル】&#10;一人当たり有形固定資産（償却資産）額"/>
        <xdr:cNvSpPr txBox="1"/>
      </xdr:nvSpPr>
      <xdr:spPr>
        <a:xfrm>
          <a:off x="7561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28983</xdr:rowOff>
    </xdr:from>
    <xdr:ext cx="534377" cy="259045"/>
    <xdr:sp macro="" textlink="">
      <xdr:nvSpPr>
        <xdr:cNvPr id="237" name="n_1mainValue【橋りょう・トンネル】&#10;一人当たり有形固定資産（償却資産）額"/>
        <xdr:cNvSpPr txBox="1"/>
      </xdr:nvSpPr>
      <xdr:spPr>
        <a:xfrm>
          <a:off x="9359411" y="11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30477</xdr:rowOff>
    </xdr:from>
    <xdr:ext cx="534377" cy="259045"/>
    <xdr:sp macro="" textlink="">
      <xdr:nvSpPr>
        <xdr:cNvPr id="238" name="n_2mainValue【橋りょう・トンネル】&#10;一人当たり有形固定資産（償却資産）額"/>
        <xdr:cNvSpPr txBox="1"/>
      </xdr:nvSpPr>
      <xdr:spPr>
        <a:xfrm>
          <a:off x="8483111" y="1100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31915</xdr:rowOff>
    </xdr:from>
    <xdr:ext cx="534377" cy="259045"/>
    <xdr:sp macro="" textlink="">
      <xdr:nvSpPr>
        <xdr:cNvPr id="239" name="n_3mainValue【橋りょう・トンネル】&#10;一人当たり有形固定資産（償却資産）額"/>
        <xdr:cNvSpPr txBox="1"/>
      </xdr:nvSpPr>
      <xdr:spPr>
        <a:xfrm>
          <a:off x="7594111" y="110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2" name="テキスト ボックス 2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3" name="直線コネクタ 2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4" name="テキスト ボックス 2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5" name="直線コネクタ 2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6" name="テキスト ボックス 2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7" name="直線コネクタ 2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8" name="テキスト ボックス 2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9" name="直線コネクタ 2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0" name="テキスト ボックス 2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1" name="直線コネクタ 2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2" name="テキスト ボックス 2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3" name="直線コネクタ 2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4" name="テキスト ボックス 2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296" name="直線コネクタ 295"/>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297"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298" name="直線コネクタ 297"/>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0" name="直線コネクタ 29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01"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02" name="フローチャート: 判断 30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03" name="フローチャート: 判断 302"/>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04" name="フローチャート: 判断 303"/>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44450</xdr:rowOff>
    </xdr:from>
    <xdr:to>
      <xdr:col>72</xdr:col>
      <xdr:colOff>38100</xdr:colOff>
      <xdr:row>38</xdr:row>
      <xdr:rowOff>146050</xdr:rowOff>
    </xdr:to>
    <xdr:sp macro="" textlink="">
      <xdr:nvSpPr>
        <xdr:cNvPr id="305" name="フローチャート: 判断 304"/>
        <xdr:cNvSpPr/>
      </xdr:nvSpPr>
      <xdr:spPr>
        <a:xfrm>
          <a:off x="1365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311" name="楕円 310"/>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312" name="【認定こども園・幼稚園・保育所】&#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313" name="楕円 312"/>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133350</xdr:rowOff>
    </xdr:from>
    <xdr:to>
      <xdr:col>85</xdr:col>
      <xdr:colOff>127000</xdr:colOff>
      <xdr:row>37</xdr:row>
      <xdr:rowOff>3810</xdr:rowOff>
    </xdr:to>
    <xdr:cxnSp macro="">
      <xdr:nvCxnSpPr>
        <xdr:cNvPr id="314" name="直線コネクタ 313"/>
        <xdr:cNvCxnSpPr/>
      </xdr:nvCxnSpPr>
      <xdr:spPr>
        <a:xfrm flipV="1">
          <a:off x="15481300" y="63055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15" name="楕円 314"/>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xdr:rowOff>
    </xdr:from>
    <xdr:to>
      <xdr:col>81</xdr:col>
      <xdr:colOff>50800</xdr:colOff>
      <xdr:row>37</xdr:row>
      <xdr:rowOff>45720</xdr:rowOff>
    </xdr:to>
    <xdr:cxnSp macro="">
      <xdr:nvCxnSpPr>
        <xdr:cNvPr id="316" name="直線コネクタ 315"/>
        <xdr:cNvCxnSpPr/>
      </xdr:nvCxnSpPr>
      <xdr:spPr>
        <a:xfrm flipV="1">
          <a:off x="14592300" y="634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317" name="楕円 316"/>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45720</xdr:rowOff>
    </xdr:from>
    <xdr:to>
      <xdr:col>76</xdr:col>
      <xdr:colOff>114300</xdr:colOff>
      <xdr:row>37</xdr:row>
      <xdr:rowOff>76200</xdr:rowOff>
    </xdr:to>
    <xdr:cxnSp macro="">
      <xdr:nvCxnSpPr>
        <xdr:cNvPr id="318" name="直線コネクタ 317"/>
        <xdr:cNvCxnSpPr/>
      </xdr:nvCxnSpPr>
      <xdr:spPr>
        <a:xfrm flipV="1">
          <a:off x="13703300" y="63893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19"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20"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137177</xdr:rowOff>
    </xdr:from>
    <xdr:ext cx="405111" cy="259045"/>
    <xdr:sp macro="" textlink="">
      <xdr:nvSpPr>
        <xdr:cNvPr id="321" name="n_3aveValue【認定こども園・幼稚園・保育所】&#10;有形固定資産減価償却率"/>
        <xdr:cNvSpPr txBox="1"/>
      </xdr:nvSpPr>
      <xdr:spPr>
        <a:xfrm>
          <a:off x="13500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71137</xdr:rowOff>
    </xdr:from>
    <xdr:ext cx="405111" cy="259045"/>
    <xdr:sp macro="" textlink="">
      <xdr:nvSpPr>
        <xdr:cNvPr id="322" name="n_1mainValue【認定こども園・幼稚園・保育所】&#10;有形固定資産減価償却率"/>
        <xdr:cNvSpPr txBox="1"/>
      </xdr:nvSpPr>
      <xdr:spPr>
        <a:xfrm>
          <a:off x="15266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23" name="n_2mainValue【認定こども園・幼稚園・保育所】&#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143527</xdr:rowOff>
    </xdr:from>
    <xdr:ext cx="405111" cy="259045"/>
    <xdr:sp macro="" textlink="">
      <xdr:nvSpPr>
        <xdr:cNvPr id="324" name="n_3mainValue【認定こども園・幼稚園・保育所】&#10;有形固定資産減価償却率"/>
        <xdr:cNvSpPr txBox="1"/>
      </xdr:nvSpPr>
      <xdr:spPr>
        <a:xfrm>
          <a:off x="13500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5" name="直線コネクタ 3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6" name="テキスト ボックス 33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7" name="直線コネクタ 3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8" name="テキスト ボックス 33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9" name="直線コネクタ 3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0" name="テキスト ボックス 33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1" name="直線コネクタ 3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2" name="テキスト ボックス 34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3" name="直線コネクタ 3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4" name="テキスト ボックス 34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5" name="直線コネクタ 3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6" name="テキスト ボックス 34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350" name="直線コネクタ 349"/>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351"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352" name="直線コネクタ 351"/>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353"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354" name="直線コネクタ 353"/>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355" name="【認定こども園・幼稚園・保育所】&#10;一人当たり面積平均値テキスト"/>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356" name="フローチャート: 判断 355"/>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357" name="フローチャート: 判断 356"/>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358" name="フローチャート: 判断 357"/>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59" name="フローチャート: 判断 358"/>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23767</xdr:rowOff>
    </xdr:from>
    <xdr:to>
      <xdr:col>116</xdr:col>
      <xdr:colOff>114300</xdr:colOff>
      <xdr:row>41</xdr:row>
      <xdr:rowOff>125367</xdr:rowOff>
    </xdr:to>
    <xdr:sp macro="" textlink="">
      <xdr:nvSpPr>
        <xdr:cNvPr id="365" name="楕円 364"/>
        <xdr:cNvSpPr/>
      </xdr:nvSpPr>
      <xdr:spPr>
        <a:xfrm>
          <a:off x="22110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110144</xdr:rowOff>
    </xdr:from>
    <xdr:ext cx="469744" cy="259045"/>
    <xdr:sp macro="" textlink="">
      <xdr:nvSpPr>
        <xdr:cNvPr id="366" name="【認定こども園・幼稚園・保育所】&#10;一人当たり面積該当値テキスト"/>
        <xdr:cNvSpPr txBox="1"/>
      </xdr:nvSpPr>
      <xdr:spPr>
        <a:xfrm>
          <a:off x="22199600" y="696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27033</xdr:rowOff>
    </xdr:from>
    <xdr:to>
      <xdr:col>112</xdr:col>
      <xdr:colOff>38100</xdr:colOff>
      <xdr:row>41</xdr:row>
      <xdr:rowOff>128633</xdr:rowOff>
    </xdr:to>
    <xdr:sp macro="" textlink="">
      <xdr:nvSpPr>
        <xdr:cNvPr id="367" name="楕円 366"/>
        <xdr:cNvSpPr/>
      </xdr:nvSpPr>
      <xdr:spPr>
        <a:xfrm>
          <a:off x="21272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74567</xdr:rowOff>
    </xdr:from>
    <xdr:to>
      <xdr:col>116</xdr:col>
      <xdr:colOff>63500</xdr:colOff>
      <xdr:row>41</xdr:row>
      <xdr:rowOff>77833</xdr:rowOff>
    </xdr:to>
    <xdr:cxnSp macro="">
      <xdr:nvCxnSpPr>
        <xdr:cNvPr id="368" name="直線コネクタ 367"/>
        <xdr:cNvCxnSpPr/>
      </xdr:nvCxnSpPr>
      <xdr:spPr>
        <a:xfrm flipV="1">
          <a:off x="21323300" y="710401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27033</xdr:rowOff>
    </xdr:from>
    <xdr:to>
      <xdr:col>107</xdr:col>
      <xdr:colOff>101600</xdr:colOff>
      <xdr:row>41</xdr:row>
      <xdr:rowOff>128633</xdr:rowOff>
    </xdr:to>
    <xdr:sp macro="" textlink="">
      <xdr:nvSpPr>
        <xdr:cNvPr id="369" name="楕円 368"/>
        <xdr:cNvSpPr/>
      </xdr:nvSpPr>
      <xdr:spPr>
        <a:xfrm>
          <a:off x="20383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77833</xdr:rowOff>
    </xdr:from>
    <xdr:to>
      <xdr:col>111</xdr:col>
      <xdr:colOff>177800</xdr:colOff>
      <xdr:row>41</xdr:row>
      <xdr:rowOff>77833</xdr:rowOff>
    </xdr:to>
    <xdr:cxnSp macro="">
      <xdr:nvCxnSpPr>
        <xdr:cNvPr id="370" name="直線コネクタ 369"/>
        <xdr:cNvCxnSpPr/>
      </xdr:nvCxnSpPr>
      <xdr:spPr>
        <a:xfrm>
          <a:off x="20434300" y="710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27033</xdr:rowOff>
    </xdr:from>
    <xdr:to>
      <xdr:col>102</xdr:col>
      <xdr:colOff>165100</xdr:colOff>
      <xdr:row>41</xdr:row>
      <xdr:rowOff>128633</xdr:rowOff>
    </xdr:to>
    <xdr:sp macro="" textlink="">
      <xdr:nvSpPr>
        <xdr:cNvPr id="371" name="楕円 370"/>
        <xdr:cNvSpPr/>
      </xdr:nvSpPr>
      <xdr:spPr>
        <a:xfrm>
          <a:off x="19494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77833</xdr:rowOff>
    </xdr:from>
    <xdr:to>
      <xdr:col>107</xdr:col>
      <xdr:colOff>50800</xdr:colOff>
      <xdr:row>41</xdr:row>
      <xdr:rowOff>77833</xdr:rowOff>
    </xdr:to>
    <xdr:cxnSp macro="">
      <xdr:nvCxnSpPr>
        <xdr:cNvPr id="372" name="直線コネクタ 371"/>
        <xdr:cNvCxnSpPr/>
      </xdr:nvCxnSpPr>
      <xdr:spPr>
        <a:xfrm>
          <a:off x="19545300" y="710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373"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374"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375"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119760</xdr:rowOff>
    </xdr:from>
    <xdr:ext cx="469744" cy="259045"/>
    <xdr:sp macro="" textlink="">
      <xdr:nvSpPr>
        <xdr:cNvPr id="376" name="n_1mainValue【認定こども園・幼稚園・保育所】&#10;一人当たり面積"/>
        <xdr:cNvSpPr txBox="1"/>
      </xdr:nvSpPr>
      <xdr:spPr>
        <a:xfrm>
          <a:off x="210757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119760</xdr:rowOff>
    </xdr:from>
    <xdr:ext cx="469744" cy="259045"/>
    <xdr:sp macro="" textlink="">
      <xdr:nvSpPr>
        <xdr:cNvPr id="377" name="n_2mainValue【認定こども園・幼稚園・保育所】&#10;一人当たり面積"/>
        <xdr:cNvSpPr txBox="1"/>
      </xdr:nvSpPr>
      <xdr:spPr>
        <a:xfrm>
          <a:off x="20199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119760</xdr:rowOff>
    </xdr:from>
    <xdr:ext cx="469744" cy="259045"/>
    <xdr:sp macro="" textlink="">
      <xdr:nvSpPr>
        <xdr:cNvPr id="378" name="n_3mainValue【認定こども園・幼稚園・保育所】&#10;一人当たり面積"/>
        <xdr:cNvSpPr txBox="1"/>
      </xdr:nvSpPr>
      <xdr:spPr>
        <a:xfrm>
          <a:off x="19310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04" name="直線コネクタ 403"/>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05"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06" name="直線コネクタ 405"/>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07"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08" name="直線コネクタ 407"/>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09"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10" name="フローチャート: 判断 409"/>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11" name="フローチャート: 判断 410"/>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12" name="フローチャート: 判断 411"/>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13" name="フローチャート: 判断 412"/>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60234</xdr:rowOff>
    </xdr:from>
    <xdr:to>
      <xdr:col>85</xdr:col>
      <xdr:colOff>177800</xdr:colOff>
      <xdr:row>57</xdr:row>
      <xdr:rowOff>161834</xdr:rowOff>
    </xdr:to>
    <xdr:sp macro="" textlink="">
      <xdr:nvSpPr>
        <xdr:cNvPr id="419" name="楕円 418"/>
        <xdr:cNvSpPr/>
      </xdr:nvSpPr>
      <xdr:spPr>
        <a:xfrm>
          <a:off x="16268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83111</xdr:rowOff>
    </xdr:from>
    <xdr:ext cx="405111" cy="259045"/>
    <xdr:sp macro="" textlink="">
      <xdr:nvSpPr>
        <xdr:cNvPr id="420" name="【学校施設】&#10;有形固定資産減価償却率該当値テキスト"/>
        <xdr:cNvSpPr txBox="1"/>
      </xdr:nvSpPr>
      <xdr:spPr>
        <a:xfrm>
          <a:off x="16357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83094</xdr:rowOff>
    </xdr:from>
    <xdr:to>
      <xdr:col>81</xdr:col>
      <xdr:colOff>101600</xdr:colOff>
      <xdr:row>58</xdr:row>
      <xdr:rowOff>13244</xdr:rowOff>
    </xdr:to>
    <xdr:sp macro="" textlink="">
      <xdr:nvSpPr>
        <xdr:cNvPr id="421" name="楕円 420"/>
        <xdr:cNvSpPr/>
      </xdr:nvSpPr>
      <xdr:spPr>
        <a:xfrm>
          <a:off x="15430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111034</xdr:rowOff>
    </xdr:from>
    <xdr:to>
      <xdr:col>85</xdr:col>
      <xdr:colOff>127000</xdr:colOff>
      <xdr:row>57</xdr:row>
      <xdr:rowOff>133894</xdr:rowOff>
    </xdr:to>
    <xdr:cxnSp macro="">
      <xdr:nvCxnSpPr>
        <xdr:cNvPr id="422" name="直線コネクタ 421"/>
        <xdr:cNvCxnSpPr/>
      </xdr:nvCxnSpPr>
      <xdr:spPr>
        <a:xfrm flipV="1">
          <a:off x="15481300" y="98836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423" name="楕円 422"/>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57</xdr:row>
      <xdr:rowOff>133894</xdr:rowOff>
    </xdr:to>
    <xdr:cxnSp macro="">
      <xdr:nvCxnSpPr>
        <xdr:cNvPr id="424" name="直線コネクタ 423"/>
        <xdr:cNvCxnSpPr/>
      </xdr:nvCxnSpPr>
      <xdr:spPr>
        <a:xfrm>
          <a:off x="14592300" y="98983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425" name="楕円 424"/>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57</xdr:row>
      <xdr:rowOff>125730</xdr:rowOff>
    </xdr:to>
    <xdr:cxnSp macro="">
      <xdr:nvCxnSpPr>
        <xdr:cNvPr id="426" name="直線コネクタ 425"/>
        <xdr:cNvCxnSpPr/>
      </xdr:nvCxnSpPr>
      <xdr:spPr>
        <a:xfrm>
          <a:off x="13703300" y="9864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427"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28" name="n_2aveValue【学校施設】&#10;有形固定資産減価償却率"/>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429" name="n_3aveValue【学校施設】&#10;有形固定資産減価償却率"/>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29771</xdr:rowOff>
    </xdr:from>
    <xdr:ext cx="405111" cy="259045"/>
    <xdr:sp macro="" textlink="">
      <xdr:nvSpPr>
        <xdr:cNvPr id="430" name="n_1mainValue【学校施設】&#10;有形固定資産減価償却率"/>
        <xdr:cNvSpPr txBox="1"/>
      </xdr:nvSpPr>
      <xdr:spPr>
        <a:xfrm>
          <a:off x="15266044"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431" name="n_2mainValue【学校施設】&#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432" name="n_3mainValue【学校施設】&#10;有形固定資産減価償却率"/>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57" name="直線コネクタ 456"/>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58"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59" name="直線コネクタ 458"/>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60"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61" name="直線コネクタ 460"/>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462"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63" name="フローチャート: 判断 462"/>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64" name="フローチャート: 判断 463"/>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65" name="フローチャート: 判断 464"/>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466" name="フローチャート: 判断 465"/>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141986</xdr:rowOff>
    </xdr:from>
    <xdr:to>
      <xdr:col>116</xdr:col>
      <xdr:colOff>114300</xdr:colOff>
      <xdr:row>63</xdr:row>
      <xdr:rowOff>72136</xdr:rowOff>
    </xdr:to>
    <xdr:sp macro="" textlink="">
      <xdr:nvSpPr>
        <xdr:cNvPr id="472" name="楕円 471"/>
        <xdr:cNvSpPr/>
      </xdr:nvSpPr>
      <xdr:spPr>
        <a:xfrm>
          <a:off x="221107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120413</xdr:rowOff>
    </xdr:from>
    <xdr:ext cx="469744" cy="259045"/>
    <xdr:sp macro="" textlink="">
      <xdr:nvSpPr>
        <xdr:cNvPr id="473" name="【学校施設】&#10;一人当たり面積該当値テキスト"/>
        <xdr:cNvSpPr txBox="1"/>
      </xdr:nvSpPr>
      <xdr:spPr>
        <a:xfrm>
          <a:off x="22199600" y="107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145415</xdr:rowOff>
    </xdr:from>
    <xdr:to>
      <xdr:col>112</xdr:col>
      <xdr:colOff>38100</xdr:colOff>
      <xdr:row>63</xdr:row>
      <xdr:rowOff>75565</xdr:rowOff>
    </xdr:to>
    <xdr:sp macro="" textlink="">
      <xdr:nvSpPr>
        <xdr:cNvPr id="474" name="楕円 473"/>
        <xdr:cNvSpPr/>
      </xdr:nvSpPr>
      <xdr:spPr>
        <a:xfrm>
          <a:off x="21272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21336</xdr:rowOff>
    </xdr:from>
    <xdr:to>
      <xdr:col>116</xdr:col>
      <xdr:colOff>63500</xdr:colOff>
      <xdr:row>63</xdr:row>
      <xdr:rowOff>24765</xdr:rowOff>
    </xdr:to>
    <xdr:cxnSp macro="">
      <xdr:nvCxnSpPr>
        <xdr:cNvPr id="475" name="直線コネクタ 474"/>
        <xdr:cNvCxnSpPr/>
      </xdr:nvCxnSpPr>
      <xdr:spPr>
        <a:xfrm flipV="1">
          <a:off x="21323300" y="1082268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145415</xdr:rowOff>
    </xdr:from>
    <xdr:to>
      <xdr:col>107</xdr:col>
      <xdr:colOff>101600</xdr:colOff>
      <xdr:row>63</xdr:row>
      <xdr:rowOff>75565</xdr:rowOff>
    </xdr:to>
    <xdr:sp macro="" textlink="">
      <xdr:nvSpPr>
        <xdr:cNvPr id="476" name="楕円 475"/>
        <xdr:cNvSpPr/>
      </xdr:nvSpPr>
      <xdr:spPr>
        <a:xfrm>
          <a:off x="20383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24765</xdr:rowOff>
    </xdr:from>
    <xdr:to>
      <xdr:col>111</xdr:col>
      <xdr:colOff>177800</xdr:colOff>
      <xdr:row>63</xdr:row>
      <xdr:rowOff>24765</xdr:rowOff>
    </xdr:to>
    <xdr:cxnSp macro="">
      <xdr:nvCxnSpPr>
        <xdr:cNvPr id="477" name="直線コネクタ 476"/>
        <xdr:cNvCxnSpPr/>
      </xdr:nvCxnSpPr>
      <xdr:spPr>
        <a:xfrm>
          <a:off x="20434300" y="1082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149606</xdr:rowOff>
    </xdr:from>
    <xdr:to>
      <xdr:col>102</xdr:col>
      <xdr:colOff>165100</xdr:colOff>
      <xdr:row>63</xdr:row>
      <xdr:rowOff>79756</xdr:rowOff>
    </xdr:to>
    <xdr:sp macro="" textlink="">
      <xdr:nvSpPr>
        <xdr:cNvPr id="478" name="楕円 477"/>
        <xdr:cNvSpPr/>
      </xdr:nvSpPr>
      <xdr:spPr>
        <a:xfrm>
          <a:off x="194945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24765</xdr:rowOff>
    </xdr:from>
    <xdr:to>
      <xdr:col>107</xdr:col>
      <xdr:colOff>50800</xdr:colOff>
      <xdr:row>63</xdr:row>
      <xdr:rowOff>28956</xdr:rowOff>
    </xdr:to>
    <xdr:cxnSp macro="">
      <xdr:nvCxnSpPr>
        <xdr:cNvPr id="479" name="直線コネクタ 478"/>
        <xdr:cNvCxnSpPr/>
      </xdr:nvCxnSpPr>
      <xdr:spPr>
        <a:xfrm flipV="1">
          <a:off x="19545300" y="1082611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480"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481"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482"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66692</xdr:rowOff>
    </xdr:from>
    <xdr:ext cx="469744" cy="259045"/>
    <xdr:sp macro="" textlink="">
      <xdr:nvSpPr>
        <xdr:cNvPr id="483" name="n_1mainValue【学校施設】&#10;一人当たり面積"/>
        <xdr:cNvSpPr txBox="1"/>
      </xdr:nvSpPr>
      <xdr:spPr>
        <a:xfrm>
          <a:off x="210757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66692</xdr:rowOff>
    </xdr:from>
    <xdr:ext cx="469744" cy="259045"/>
    <xdr:sp macro="" textlink="">
      <xdr:nvSpPr>
        <xdr:cNvPr id="484" name="n_2mainValue【学校施設】&#10;一人当たり面積"/>
        <xdr:cNvSpPr txBox="1"/>
      </xdr:nvSpPr>
      <xdr:spPr>
        <a:xfrm>
          <a:off x="20199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70883</xdr:rowOff>
    </xdr:from>
    <xdr:ext cx="469744" cy="259045"/>
    <xdr:sp macro="" textlink="">
      <xdr:nvSpPr>
        <xdr:cNvPr id="485" name="n_3mainValue【学校施設】&#10;一人当たり面積"/>
        <xdr:cNvSpPr txBox="1"/>
      </xdr:nvSpPr>
      <xdr:spPr>
        <a:xfrm>
          <a:off x="19310427" y="108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27" name="直線コネクタ 526"/>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28"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29" name="直線コネクタ 528"/>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532" name="【公民館】&#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33" name="フローチャート: 判断 532"/>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34" name="フローチャート: 判断 53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535" name="フローチャート: 判断 534"/>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36" name="フローチャート: 判断 535"/>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542" name="楕円 541"/>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119941</xdr:rowOff>
    </xdr:from>
    <xdr:ext cx="405111" cy="259045"/>
    <xdr:sp macro="" textlink="">
      <xdr:nvSpPr>
        <xdr:cNvPr id="543" name="【公民館】&#10;有形固定資産減価償却率該当値テキスト"/>
        <xdr:cNvSpPr txBox="1"/>
      </xdr:nvSpPr>
      <xdr:spPr>
        <a:xfrm>
          <a:off x="16357600" y="1829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66221</xdr:rowOff>
    </xdr:from>
    <xdr:to>
      <xdr:col>81</xdr:col>
      <xdr:colOff>101600</xdr:colOff>
      <xdr:row>107</xdr:row>
      <xdr:rowOff>167821</xdr:rowOff>
    </xdr:to>
    <xdr:sp macro="" textlink="">
      <xdr:nvSpPr>
        <xdr:cNvPr id="544" name="楕円 543"/>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107</xdr:row>
      <xdr:rowOff>117021</xdr:rowOff>
    </xdr:to>
    <xdr:cxnSp macro="">
      <xdr:nvCxnSpPr>
        <xdr:cNvPr id="545" name="直線コネクタ 544"/>
        <xdr:cNvCxnSpPr/>
      </xdr:nvCxnSpPr>
      <xdr:spPr>
        <a:xfrm flipV="1">
          <a:off x="15481300" y="18429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546" name="楕円 545"/>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117021</xdr:rowOff>
    </xdr:from>
    <xdr:to>
      <xdr:col>81</xdr:col>
      <xdr:colOff>50800</xdr:colOff>
      <xdr:row>107</xdr:row>
      <xdr:rowOff>149679</xdr:rowOff>
    </xdr:to>
    <xdr:cxnSp macro="">
      <xdr:nvCxnSpPr>
        <xdr:cNvPr id="547" name="直線コネクタ 546"/>
        <xdr:cNvCxnSpPr/>
      </xdr:nvCxnSpPr>
      <xdr:spPr>
        <a:xfrm flipV="1">
          <a:off x="14592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118473</xdr:rowOff>
    </xdr:from>
    <xdr:to>
      <xdr:col>72</xdr:col>
      <xdr:colOff>38100</xdr:colOff>
      <xdr:row>108</xdr:row>
      <xdr:rowOff>48623</xdr:rowOff>
    </xdr:to>
    <xdr:sp macro="" textlink="">
      <xdr:nvSpPr>
        <xdr:cNvPr id="548" name="楕円 547"/>
        <xdr:cNvSpPr/>
      </xdr:nvSpPr>
      <xdr:spPr>
        <a:xfrm>
          <a:off x="1365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107</xdr:row>
      <xdr:rowOff>169273</xdr:rowOff>
    </xdr:to>
    <xdr:cxnSp macro="">
      <xdr:nvCxnSpPr>
        <xdr:cNvPr id="549" name="直線コネクタ 548"/>
        <xdr:cNvCxnSpPr/>
      </xdr:nvCxnSpPr>
      <xdr:spPr>
        <a:xfrm flipV="1">
          <a:off x="13703300" y="184948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550"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551" name="n_2aveValue【公民館】&#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552"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158948</xdr:rowOff>
    </xdr:from>
    <xdr:ext cx="405111" cy="259045"/>
    <xdr:sp macro="" textlink="">
      <xdr:nvSpPr>
        <xdr:cNvPr id="553" name="n_1mainValue【公民館】&#10;有形固定資産減価償却率"/>
        <xdr:cNvSpPr txBox="1"/>
      </xdr:nvSpPr>
      <xdr:spPr>
        <a:xfrm>
          <a:off x="152660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554" name="n_2mainValue【公民館】&#10;有形固定資産減価償却率"/>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39750</xdr:rowOff>
    </xdr:from>
    <xdr:ext cx="405111" cy="259045"/>
    <xdr:sp macro="" textlink="">
      <xdr:nvSpPr>
        <xdr:cNvPr id="555" name="n_3mainValue【公民館】&#10;有形固定資産減価償却率"/>
        <xdr:cNvSpPr txBox="1"/>
      </xdr:nvSpPr>
      <xdr:spPr>
        <a:xfrm>
          <a:off x="135007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579" name="直線コネクタ 578"/>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8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81" name="直線コネクタ 58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582"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583" name="直線コネクタ 582"/>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584"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585" name="フローチャート: 判断 584"/>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586" name="フローチャート: 判断 585"/>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587" name="フローチャート: 判断 586"/>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588" name="フローチャート: 判断 587"/>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91439</xdr:rowOff>
    </xdr:from>
    <xdr:to>
      <xdr:col>116</xdr:col>
      <xdr:colOff>114300</xdr:colOff>
      <xdr:row>109</xdr:row>
      <xdr:rowOff>21589</xdr:rowOff>
    </xdr:to>
    <xdr:sp macro="" textlink="">
      <xdr:nvSpPr>
        <xdr:cNvPr id="594" name="楕円 593"/>
        <xdr:cNvSpPr/>
      </xdr:nvSpPr>
      <xdr:spPr>
        <a:xfrm>
          <a:off x="221107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6366</xdr:rowOff>
    </xdr:from>
    <xdr:ext cx="469744" cy="259045"/>
    <xdr:sp macro="" textlink="">
      <xdr:nvSpPr>
        <xdr:cNvPr id="595" name="【公民館】&#10;一人当たり面積該当値テキスト"/>
        <xdr:cNvSpPr txBox="1"/>
      </xdr:nvSpPr>
      <xdr:spPr>
        <a:xfrm>
          <a:off x="22199600"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91439</xdr:rowOff>
    </xdr:from>
    <xdr:to>
      <xdr:col>112</xdr:col>
      <xdr:colOff>38100</xdr:colOff>
      <xdr:row>109</xdr:row>
      <xdr:rowOff>21589</xdr:rowOff>
    </xdr:to>
    <xdr:sp macro="" textlink="">
      <xdr:nvSpPr>
        <xdr:cNvPr id="596" name="楕円 595"/>
        <xdr:cNvSpPr/>
      </xdr:nvSpPr>
      <xdr:spPr>
        <a:xfrm>
          <a:off x="21272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142239</xdr:rowOff>
    </xdr:from>
    <xdr:to>
      <xdr:col>116</xdr:col>
      <xdr:colOff>63500</xdr:colOff>
      <xdr:row>108</xdr:row>
      <xdr:rowOff>142239</xdr:rowOff>
    </xdr:to>
    <xdr:cxnSp macro="">
      <xdr:nvCxnSpPr>
        <xdr:cNvPr id="597" name="直線コネクタ 596"/>
        <xdr:cNvCxnSpPr/>
      </xdr:nvCxnSpPr>
      <xdr:spPr>
        <a:xfrm>
          <a:off x="21323300" y="1865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91439</xdr:rowOff>
    </xdr:from>
    <xdr:to>
      <xdr:col>107</xdr:col>
      <xdr:colOff>101600</xdr:colOff>
      <xdr:row>109</xdr:row>
      <xdr:rowOff>21589</xdr:rowOff>
    </xdr:to>
    <xdr:sp macro="" textlink="">
      <xdr:nvSpPr>
        <xdr:cNvPr id="598" name="楕円 597"/>
        <xdr:cNvSpPr/>
      </xdr:nvSpPr>
      <xdr:spPr>
        <a:xfrm>
          <a:off x="20383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142239</xdr:rowOff>
    </xdr:from>
    <xdr:to>
      <xdr:col>111</xdr:col>
      <xdr:colOff>177800</xdr:colOff>
      <xdr:row>108</xdr:row>
      <xdr:rowOff>142239</xdr:rowOff>
    </xdr:to>
    <xdr:cxnSp macro="">
      <xdr:nvCxnSpPr>
        <xdr:cNvPr id="599" name="直線コネクタ 598"/>
        <xdr:cNvCxnSpPr/>
      </xdr:nvCxnSpPr>
      <xdr:spPr>
        <a:xfrm>
          <a:off x="20434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92711</xdr:rowOff>
    </xdr:from>
    <xdr:to>
      <xdr:col>102</xdr:col>
      <xdr:colOff>165100</xdr:colOff>
      <xdr:row>109</xdr:row>
      <xdr:rowOff>22861</xdr:rowOff>
    </xdr:to>
    <xdr:sp macro="" textlink="">
      <xdr:nvSpPr>
        <xdr:cNvPr id="600" name="楕円 599"/>
        <xdr:cNvSpPr/>
      </xdr:nvSpPr>
      <xdr:spPr>
        <a:xfrm>
          <a:off x="19494500" y="186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142239</xdr:rowOff>
    </xdr:from>
    <xdr:to>
      <xdr:col>107</xdr:col>
      <xdr:colOff>50800</xdr:colOff>
      <xdr:row>108</xdr:row>
      <xdr:rowOff>143511</xdr:rowOff>
    </xdr:to>
    <xdr:cxnSp macro="">
      <xdr:nvCxnSpPr>
        <xdr:cNvPr id="601" name="直線コネクタ 600"/>
        <xdr:cNvCxnSpPr/>
      </xdr:nvCxnSpPr>
      <xdr:spPr>
        <a:xfrm flipV="1">
          <a:off x="19545300" y="186588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02"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03"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604" name="n_3aveValue【公民館】&#10;一人当たり面積"/>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12716</xdr:rowOff>
    </xdr:from>
    <xdr:ext cx="469744" cy="259045"/>
    <xdr:sp macro="" textlink="">
      <xdr:nvSpPr>
        <xdr:cNvPr id="605" name="n_1mainValue【公民館】&#10;一人当たり面積"/>
        <xdr:cNvSpPr txBox="1"/>
      </xdr:nvSpPr>
      <xdr:spPr>
        <a:xfrm>
          <a:off x="210757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12716</xdr:rowOff>
    </xdr:from>
    <xdr:ext cx="469744" cy="259045"/>
    <xdr:sp macro="" textlink="">
      <xdr:nvSpPr>
        <xdr:cNvPr id="606" name="n_2mainValue【公民館】&#10;一人当たり面積"/>
        <xdr:cNvSpPr txBox="1"/>
      </xdr:nvSpPr>
      <xdr:spPr>
        <a:xfrm>
          <a:off x="20199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13988</xdr:rowOff>
    </xdr:from>
    <xdr:ext cx="469744" cy="259045"/>
    <xdr:sp macro="" textlink="">
      <xdr:nvSpPr>
        <xdr:cNvPr id="607" name="n_3mainValue【公民館】&#10;一人当たり面積"/>
        <xdr:cNvSpPr txBox="1"/>
      </xdr:nvSpPr>
      <xdr:spPr>
        <a:xfrm>
          <a:off x="19310427" y="1870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近年、学校施設を中心に更新事業を行ったことで、幾分か減価償却率を減らしている。しかしながら、インフラ施設（道路、橋梁）については、十分に更新ができていない状況にある。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14,256
14,141
18.44
6,794,339
6,551,470
223,602
3,244,615
5,050,979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90715</xdr:rowOff>
    </xdr:from>
    <xdr:to>
      <xdr:col>24</xdr:col>
      <xdr:colOff>114300</xdr:colOff>
      <xdr:row>41</xdr:row>
      <xdr:rowOff>20865</xdr:rowOff>
    </xdr:to>
    <xdr:sp macro="" textlink="">
      <xdr:nvSpPr>
        <xdr:cNvPr id="72" name="楕円 71"/>
        <xdr:cNvSpPr/>
      </xdr:nvSpPr>
      <xdr:spPr>
        <a:xfrm>
          <a:off x="4584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69142</xdr:rowOff>
    </xdr:from>
    <xdr:ext cx="405111" cy="259045"/>
    <xdr:sp macro="" textlink="">
      <xdr:nvSpPr>
        <xdr:cNvPr id="73" name="【図書館】&#10;有形固定資産減価償却率該当値テキスト"/>
        <xdr:cNvSpPr txBox="1"/>
      </xdr:nvSpPr>
      <xdr:spPr>
        <a:xfrm>
          <a:off x="4673600"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123372</xdr:rowOff>
    </xdr:from>
    <xdr:to>
      <xdr:col>20</xdr:col>
      <xdr:colOff>38100</xdr:colOff>
      <xdr:row>41</xdr:row>
      <xdr:rowOff>53522</xdr:rowOff>
    </xdr:to>
    <xdr:sp macro="" textlink="">
      <xdr:nvSpPr>
        <xdr:cNvPr id="74" name="楕円 73"/>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141515</xdr:rowOff>
    </xdr:from>
    <xdr:to>
      <xdr:col>24</xdr:col>
      <xdr:colOff>63500</xdr:colOff>
      <xdr:row>41</xdr:row>
      <xdr:rowOff>2722</xdr:rowOff>
    </xdr:to>
    <xdr:cxnSp macro="">
      <xdr:nvCxnSpPr>
        <xdr:cNvPr id="75" name="直線コネクタ 74"/>
        <xdr:cNvCxnSpPr/>
      </xdr:nvCxnSpPr>
      <xdr:spPr>
        <a:xfrm flipV="1">
          <a:off x="3797300" y="6999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156028</xdr:rowOff>
    </xdr:from>
    <xdr:to>
      <xdr:col>15</xdr:col>
      <xdr:colOff>101600</xdr:colOff>
      <xdr:row>41</xdr:row>
      <xdr:rowOff>86178</xdr:rowOff>
    </xdr:to>
    <xdr:sp macro="" textlink="">
      <xdr:nvSpPr>
        <xdr:cNvPr id="76" name="楕円 75"/>
        <xdr:cNvSpPr/>
      </xdr:nvSpPr>
      <xdr:spPr>
        <a:xfrm>
          <a:off x="2857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2722</xdr:rowOff>
    </xdr:from>
    <xdr:to>
      <xdr:col>19</xdr:col>
      <xdr:colOff>177800</xdr:colOff>
      <xdr:row>41</xdr:row>
      <xdr:rowOff>35378</xdr:rowOff>
    </xdr:to>
    <xdr:cxnSp macro="">
      <xdr:nvCxnSpPr>
        <xdr:cNvPr id="77" name="直線コネクタ 76"/>
        <xdr:cNvCxnSpPr/>
      </xdr:nvCxnSpPr>
      <xdr:spPr>
        <a:xfrm flipV="1">
          <a:off x="2908300" y="7032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4173</xdr:rowOff>
    </xdr:from>
    <xdr:to>
      <xdr:col>10</xdr:col>
      <xdr:colOff>165100</xdr:colOff>
      <xdr:row>41</xdr:row>
      <xdr:rowOff>105773</xdr:rowOff>
    </xdr:to>
    <xdr:sp macro="" textlink="">
      <xdr:nvSpPr>
        <xdr:cNvPr id="78" name="楕円 77"/>
        <xdr:cNvSpPr/>
      </xdr:nvSpPr>
      <xdr:spPr>
        <a:xfrm>
          <a:off x="1968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35378</xdr:rowOff>
    </xdr:from>
    <xdr:to>
      <xdr:col>15</xdr:col>
      <xdr:colOff>50800</xdr:colOff>
      <xdr:row>41</xdr:row>
      <xdr:rowOff>54973</xdr:rowOff>
    </xdr:to>
    <xdr:cxnSp macro="">
      <xdr:nvCxnSpPr>
        <xdr:cNvPr id="79" name="直線コネクタ 78"/>
        <xdr:cNvCxnSpPr/>
      </xdr:nvCxnSpPr>
      <xdr:spPr>
        <a:xfrm flipV="1">
          <a:off x="2019300" y="70648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80" name="n_1aveValue【図書館】&#10;有形固定資産減価償却率"/>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1" name="n_2ave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2"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44649</xdr:rowOff>
    </xdr:from>
    <xdr:ext cx="405111" cy="259045"/>
    <xdr:sp macro="" textlink="">
      <xdr:nvSpPr>
        <xdr:cNvPr id="83" name="n_1mainValue【図書館】&#10;有形固定資産減価償却率"/>
        <xdr:cNvSpPr txBox="1"/>
      </xdr:nvSpPr>
      <xdr:spPr>
        <a:xfrm>
          <a:off x="3582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77305</xdr:rowOff>
    </xdr:from>
    <xdr:ext cx="405111" cy="259045"/>
    <xdr:sp macro="" textlink="">
      <xdr:nvSpPr>
        <xdr:cNvPr id="84" name="n_2mainValue【図書館】&#10;有形固定資産減価償却率"/>
        <xdr:cNvSpPr txBox="1"/>
      </xdr:nvSpPr>
      <xdr:spPr>
        <a:xfrm>
          <a:off x="2705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96900</xdr:rowOff>
    </xdr:from>
    <xdr:ext cx="405111" cy="259045"/>
    <xdr:sp macro="" textlink="">
      <xdr:nvSpPr>
        <xdr:cNvPr id="85" name="n_3mainValue【図書館】&#10;有形固定資産減価償却率"/>
        <xdr:cNvSpPr txBox="1"/>
      </xdr:nvSpPr>
      <xdr:spPr>
        <a:xfrm>
          <a:off x="1816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18" name="フローチャート: 判断 117"/>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24" name="楕円 123"/>
        <xdr:cNvSpPr/>
      </xdr:nvSpPr>
      <xdr:spPr>
        <a:xfrm>
          <a:off x="10426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11447</xdr:rowOff>
    </xdr:from>
    <xdr:ext cx="469744" cy="259045"/>
    <xdr:sp macro="" textlink="">
      <xdr:nvSpPr>
        <xdr:cNvPr id="125" name="【図書館】&#10;一人当たり面積該当値テキスト"/>
        <xdr:cNvSpPr txBox="1"/>
      </xdr:nvSpPr>
      <xdr:spPr>
        <a:xfrm>
          <a:off x="10515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26" name="楕円 125"/>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83820</xdr:rowOff>
    </xdr:to>
    <xdr:cxnSp macro="">
      <xdr:nvCxnSpPr>
        <xdr:cNvPr id="127" name="直線コネクタ 126"/>
        <xdr:cNvCxnSpPr/>
      </xdr:nvCxnSpPr>
      <xdr:spPr>
        <a:xfrm>
          <a:off x="9639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28" name="楕円 127"/>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83820</xdr:rowOff>
    </xdr:to>
    <xdr:cxnSp macro="">
      <xdr:nvCxnSpPr>
        <xdr:cNvPr id="129" name="直線コネクタ 128"/>
        <xdr:cNvCxnSpPr/>
      </xdr:nvCxnSpPr>
      <xdr:spPr>
        <a:xfrm>
          <a:off x="8750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0" name="楕円 129"/>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83820</xdr:rowOff>
    </xdr:to>
    <xdr:cxnSp macro="">
      <xdr:nvCxnSpPr>
        <xdr:cNvPr id="131" name="直線コネクタ 130"/>
        <xdr:cNvCxnSpPr/>
      </xdr:nvCxnSpPr>
      <xdr:spPr>
        <a:xfrm>
          <a:off x="7861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32"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33"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34"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35" name="n_1mainValue【図書館】&#10;一人当たり面積"/>
        <xdr:cNvSpPr txBox="1"/>
      </xdr:nvSpPr>
      <xdr:spPr>
        <a:xfrm>
          <a:off x="9391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36" name="n_2mainValue【図書館】&#10;一人当たり面積"/>
        <xdr:cNvSpPr txBox="1"/>
      </xdr:nvSpPr>
      <xdr:spPr>
        <a:xfrm>
          <a:off x="8515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37" name="n_3mainValue【図書館】&#10;一人当たり面積"/>
        <xdr:cNvSpPr txBox="1"/>
      </xdr:nvSpPr>
      <xdr:spPr>
        <a:xfrm>
          <a:off x="7626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1" name="フローチャート: 判断 17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7" name="楕円 176"/>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78" name="【体育館・プール】&#10;有形固定資産減価償却率該当値テキスト"/>
        <xdr:cNvSpPr txBox="1"/>
      </xdr:nvSpPr>
      <xdr:spPr>
        <a:xfrm>
          <a:off x="4673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79" name="楕円 178"/>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104775</xdr:rowOff>
    </xdr:to>
    <xdr:cxnSp macro="">
      <xdr:nvCxnSpPr>
        <xdr:cNvPr id="180" name="直線コネクタ 179"/>
        <xdr:cNvCxnSpPr/>
      </xdr:nvCxnSpPr>
      <xdr:spPr>
        <a:xfrm flipV="1">
          <a:off x="3797300" y="101765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楕円 180"/>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144780</xdr:rowOff>
    </xdr:to>
    <xdr:cxnSp macro="">
      <xdr:nvCxnSpPr>
        <xdr:cNvPr id="182" name="直線コネクタ 181"/>
        <xdr:cNvCxnSpPr/>
      </xdr:nvCxnSpPr>
      <xdr:spPr>
        <a:xfrm flipV="1">
          <a:off x="2908300" y="1022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3" name="楕円 182"/>
        <xdr:cNvSpPr/>
      </xdr:nvSpPr>
      <xdr:spPr>
        <a:xfrm>
          <a:off x="1968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17145</xdr:rowOff>
    </xdr:to>
    <xdr:cxnSp macro="">
      <xdr:nvCxnSpPr>
        <xdr:cNvPr id="184" name="直線コネクタ 183"/>
        <xdr:cNvCxnSpPr/>
      </xdr:nvCxnSpPr>
      <xdr:spPr>
        <a:xfrm flipV="1">
          <a:off x="2019300" y="102603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5"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6"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7"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652</xdr:rowOff>
    </xdr:from>
    <xdr:ext cx="405111" cy="259045"/>
    <xdr:sp macro="" textlink="">
      <xdr:nvSpPr>
        <xdr:cNvPr id="188" name="n_1mainValue【体育館・プール】&#10;有形固定資産減価償却率"/>
        <xdr:cNvSpPr txBox="1"/>
      </xdr:nvSpPr>
      <xdr:spPr>
        <a:xfrm>
          <a:off x="3582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9" name="n_2main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90" name="n_3main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21"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11249</xdr:rowOff>
    </xdr:from>
    <xdr:to>
      <xdr:col>41</xdr:col>
      <xdr:colOff>101600</xdr:colOff>
      <xdr:row>61</xdr:row>
      <xdr:rowOff>112849</xdr:rowOff>
    </xdr:to>
    <xdr:sp macro="" textlink="">
      <xdr:nvSpPr>
        <xdr:cNvPr id="225" name="フローチャート: 判断 224"/>
        <xdr:cNvSpPr/>
      </xdr:nvSpPr>
      <xdr:spPr>
        <a:xfrm>
          <a:off x="781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141877</xdr:rowOff>
    </xdr:from>
    <xdr:to>
      <xdr:col>55</xdr:col>
      <xdr:colOff>50800</xdr:colOff>
      <xdr:row>62</xdr:row>
      <xdr:rowOff>72027</xdr:rowOff>
    </xdr:to>
    <xdr:sp macro="" textlink="">
      <xdr:nvSpPr>
        <xdr:cNvPr id="231" name="楕円 230"/>
        <xdr:cNvSpPr/>
      </xdr:nvSpPr>
      <xdr:spPr>
        <a:xfrm>
          <a:off x="10426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120304</xdr:rowOff>
    </xdr:from>
    <xdr:ext cx="469744" cy="259045"/>
    <xdr:sp macro="" textlink="">
      <xdr:nvSpPr>
        <xdr:cNvPr id="232" name="【体育館・プール】&#10;一人当たり面積該当値テキスト"/>
        <xdr:cNvSpPr txBox="1"/>
      </xdr:nvSpPr>
      <xdr:spPr>
        <a:xfrm>
          <a:off x="10515600"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33" name="楕円 232"/>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21227</xdr:rowOff>
    </xdr:from>
    <xdr:to>
      <xdr:col>55</xdr:col>
      <xdr:colOff>0</xdr:colOff>
      <xdr:row>62</xdr:row>
      <xdr:rowOff>22860</xdr:rowOff>
    </xdr:to>
    <xdr:cxnSp macro="">
      <xdr:nvCxnSpPr>
        <xdr:cNvPr id="234" name="直線コネクタ 233"/>
        <xdr:cNvCxnSpPr/>
      </xdr:nvCxnSpPr>
      <xdr:spPr>
        <a:xfrm flipV="1">
          <a:off x="9639300" y="1065112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35" name="楕円 234"/>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22860</xdr:rowOff>
    </xdr:to>
    <xdr:cxnSp macro="">
      <xdr:nvCxnSpPr>
        <xdr:cNvPr id="236" name="直線コネクタ 235"/>
        <xdr:cNvCxnSpPr/>
      </xdr:nvCxnSpPr>
      <xdr:spPr>
        <a:xfrm>
          <a:off x="8750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146776</xdr:rowOff>
    </xdr:from>
    <xdr:to>
      <xdr:col>41</xdr:col>
      <xdr:colOff>101600</xdr:colOff>
      <xdr:row>62</xdr:row>
      <xdr:rowOff>76926</xdr:rowOff>
    </xdr:to>
    <xdr:sp macro="" textlink="">
      <xdr:nvSpPr>
        <xdr:cNvPr id="237" name="楕円 236"/>
        <xdr:cNvSpPr/>
      </xdr:nvSpPr>
      <xdr:spPr>
        <a:xfrm>
          <a:off x="7810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26126</xdr:rowOff>
    </xdr:to>
    <xdr:cxnSp macro="">
      <xdr:nvCxnSpPr>
        <xdr:cNvPr id="238" name="直線コネクタ 237"/>
        <xdr:cNvCxnSpPr/>
      </xdr:nvCxnSpPr>
      <xdr:spPr>
        <a:xfrm flipV="1">
          <a:off x="7861300" y="106527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127743</xdr:rowOff>
    </xdr:from>
    <xdr:ext cx="469744" cy="259045"/>
    <xdr:sp macro="" textlink="">
      <xdr:nvSpPr>
        <xdr:cNvPr id="239"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40"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129376</xdr:rowOff>
    </xdr:from>
    <xdr:ext cx="469744" cy="259045"/>
    <xdr:sp macro="" textlink="">
      <xdr:nvSpPr>
        <xdr:cNvPr id="241" name="n_3aveValue【体育館・プール】&#10;一人当たり面積"/>
        <xdr:cNvSpPr txBox="1"/>
      </xdr:nvSpPr>
      <xdr:spPr>
        <a:xfrm>
          <a:off x="7626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42" name="n_1main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43" name="n_2mainValue【体育館・プール】&#10;一人当たり面積"/>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68053</xdr:rowOff>
    </xdr:from>
    <xdr:ext cx="469744" cy="259045"/>
    <xdr:sp macro="" textlink="">
      <xdr:nvSpPr>
        <xdr:cNvPr id="244" name="n_3mainValue【体育館・プール】&#10;一人当たり面積"/>
        <xdr:cNvSpPr txBox="1"/>
      </xdr:nvSpPr>
      <xdr:spPr>
        <a:xfrm>
          <a:off x="7626427" y="106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02" name="直線コネクタ 301"/>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03"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04" name="直線コネクタ 303"/>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5"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6" name="直線コネクタ 30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307" name="【一般廃棄物処理施設】&#10;有形固定資産減価償却率平均値テキスト"/>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08" name="フローチャート: 判断 307"/>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09" name="フローチャート: 判断 308"/>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10" name="フローチャート: 判断 309"/>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11" name="フローチャート: 判断 310"/>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51526</xdr:rowOff>
    </xdr:from>
    <xdr:to>
      <xdr:col>85</xdr:col>
      <xdr:colOff>177800</xdr:colOff>
      <xdr:row>37</xdr:row>
      <xdr:rowOff>153126</xdr:rowOff>
    </xdr:to>
    <xdr:sp macro="" textlink="">
      <xdr:nvSpPr>
        <xdr:cNvPr id="317" name="楕円 316"/>
        <xdr:cNvSpPr/>
      </xdr:nvSpPr>
      <xdr:spPr>
        <a:xfrm>
          <a:off x="16268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29953</xdr:rowOff>
    </xdr:from>
    <xdr:ext cx="405111" cy="259045"/>
    <xdr:sp macro="" textlink="">
      <xdr:nvSpPr>
        <xdr:cNvPr id="318" name="【一般廃棄物処理施設】&#10;有形固定資産減価償却率該当値テキスト"/>
        <xdr:cNvSpPr txBox="1"/>
      </xdr:nvSpPr>
      <xdr:spPr>
        <a:xfrm>
          <a:off x="16357600"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129903</xdr:rowOff>
    </xdr:from>
    <xdr:to>
      <xdr:col>81</xdr:col>
      <xdr:colOff>101600</xdr:colOff>
      <xdr:row>38</xdr:row>
      <xdr:rowOff>60053</xdr:rowOff>
    </xdr:to>
    <xdr:sp macro="" textlink="">
      <xdr:nvSpPr>
        <xdr:cNvPr id="319" name="楕円 318"/>
        <xdr:cNvSpPr/>
      </xdr:nvSpPr>
      <xdr:spPr>
        <a:xfrm>
          <a:off x="15430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102326</xdr:rowOff>
    </xdr:from>
    <xdr:to>
      <xdr:col>85</xdr:col>
      <xdr:colOff>127000</xdr:colOff>
      <xdr:row>38</xdr:row>
      <xdr:rowOff>9253</xdr:rowOff>
    </xdr:to>
    <xdr:cxnSp macro="">
      <xdr:nvCxnSpPr>
        <xdr:cNvPr id="320" name="直線コネクタ 319"/>
        <xdr:cNvCxnSpPr/>
      </xdr:nvCxnSpPr>
      <xdr:spPr>
        <a:xfrm flipV="1">
          <a:off x="15481300" y="644597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22134</xdr:rowOff>
    </xdr:from>
    <xdr:to>
      <xdr:col>76</xdr:col>
      <xdr:colOff>165100</xdr:colOff>
      <xdr:row>38</xdr:row>
      <xdr:rowOff>123734</xdr:rowOff>
    </xdr:to>
    <xdr:sp macro="" textlink="">
      <xdr:nvSpPr>
        <xdr:cNvPr id="321" name="楕円 320"/>
        <xdr:cNvSpPr/>
      </xdr:nvSpPr>
      <xdr:spPr>
        <a:xfrm>
          <a:off x="14541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38</xdr:row>
      <xdr:rowOff>72934</xdr:rowOff>
    </xdr:to>
    <xdr:cxnSp macro="">
      <xdr:nvCxnSpPr>
        <xdr:cNvPr id="322" name="直線コネクタ 321"/>
        <xdr:cNvCxnSpPr/>
      </xdr:nvCxnSpPr>
      <xdr:spPr>
        <a:xfrm flipV="1">
          <a:off x="14592300" y="652435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58057</xdr:rowOff>
    </xdr:from>
    <xdr:to>
      <xdr:col>72</xdr:col>
      <xdr:colOff>38100</xdr:colOff>
      <xdr:row>38</xdr:row>
      <xdr:rowOff>159657</xdr:rowOff>
    </xdr:to>
    <xdr:sp macro="" textlink="">
      <xdr:nvSpPr>
        <xdr:cNvPr id="323" name="楕円 322"/>
        <xdr:cNvSpPr/>
      </xdr:nvSpPr>
      <xdr:spPr>
        <a:xfrm>
          <a:off x="13652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72934</xdr:rowOff>
    </xdr:from>
    <xdr:to>
      <xdr:col>76</xdr:col>
      <xdr:colOff>114300</xdr:colOff>
      <xdr:row>38</xdr:row>
      <xdr:rowOff>108857</xdr:rowOff>
    </xdr:to>
    <xdr:cxnSp macro="">
      <xdr:nvCxnSpPr>
        <xdr:cNvPr id="324" name="直線コネクタ 323"/>
        <xdr:cNvCxnSpPr/>
      </xdr:nvCxnSpPr>
      <xdr:spPr>
        <a:xfrm flipV="1">
          <a:off x="13703300" y="6588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325" name="n_1ave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26"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327"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51180</xdr:rowOff>
    </xdr:from>
    <xdr:ext cx="405111" cy="259045"/>
    <xdr:sp macro="" textlink="">
      <xdr:nvSpPr>
        <xdr:cNvPr id="328" name="n_1mainValue【一般廃棄物処理施設】&#10;有形固定資産減価償却率"/>
        <xdr:cNvSpPr txBox="1"/>
      </xdr:nvSpPr>
      <xdr:spPr>
        <a:xfrm>
          <a:off x="15266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114861</xdr:rowOff>
    </xdr:from>
    <xdr:ext cx="405111" cy="259045"/>
    <xdr:sp macro="" textlink="">
      <xdr:nvSpPr>
        <xdr:cNvPr id="329" name="n_2mainValue【一般廃棄物処理施設】&#10;有形固定資産減価償却率"/>
        <xdr:cNvSpPr txBox="1"/>
      </xdr:nvSpPr>
      <xdr:spPr>
        <a:xfrm>
          <a:off x="14389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150784</xdr:rowOff>
    </xdr:from>
    <xdr:ext cx="405111" cy="259045"/>
    <xdr:sp macro="" textlink="">
      <xdr:nvSpPr>
        <xdr:cNvPr id="330" name="n_3mainValue【一般廃棄物処理施設】&#10;有形固定資産減価償却率"/>
        <xdr:cNvSpPr txBox="1"/>
      </xdr:nvSpPr>
      <xdr:spPr>
        <a:xfrm>
          <a:off x="13500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1" name="直線コネクタ 3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2" name="テキスト ボックス 34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3" name="直線コネクタ 3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4" name="テキスト ボックス 34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5" name="直線コネクタ 3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6" name="テキスト ボックス 34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7" name="直線コネクタ 3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8" name="テキスト ボックス 34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352" name="直線コネクタ 351"/>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353"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354" name="直線コネクタ 353"/>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355"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356" name="直線コネクタ 355"/>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357" name="【一般廃棄物処理施設】&#10;一人当たり有形固定資産（償却資産）額平均値テキスト"/>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358" name="フローチャート: 判断 357"/>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359" name="フローチャート: 判断 358"/>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66116</xdr:rowOff>
    </xdr:from>
    <xdr:to>
      <xdr:col>107</xdr:col>
      <xdr:colOff>101600</xdr:colOff>
      <xdr:row>39</xdr:row>
      <xdr:rowOff>167716</xdr:rowOff>
    </xdr:to>
    <xdr:sp macro="" textlink="">
      <xdr:nvSpPr>
        <xdr:cNvPr id="360" name="フローチャート: 判断 359"/>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22462</xdr:rowOff>
    </xdr:from>
    <xdr:to>
      <xdr:col>102</xdr:col>
      <xdr:colOff>165100</xdr:colOff>
      <xdr:row>40</xdr:row>
      <xdr:rowOff>124062</xdr:rowOff>
    </xdr:to>
    <xdr:sp macro="" textlink="">
      <xdr:nvSpPr>
        <xdr:cNvPr id="361" name="フローチャート: 判断 360"/>
        <xdr:cNvSpPr/>
      </xdr:nvSpPr>
      <xdr:spPr>
        <a:xfrm>
          <a:off x="19494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16832</xdr:rowOff>
    </xdr:from>
    <xdr:to>
      <xdr:col>116</xdr:col>
      <xdr:colOff>114300</xdr:colOff>
      <xdr:row>40</xdr:row>
      <xdr:rowOff>118432</xdr:rowOff>
    </xdr:to>
    <xdr:sp macro="" textlink="">
      <xdr:nvSpPr>
        <xdr:cNvPr id="367" name="楕円 366"/>
        <xdr:cNvSpPr/>
      </xdr:nvSpPr>
      <xdr:spPr>
        <a:xfrm>
          <a:off x="22110700" y="68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166709</xdr:rowOff>
    </xdr:from>
    <xdr:ext cx="599010" cy="259045"/>
    <xdr:sp macro="" textlink="">
      <xdr:nvSpPr>
        <xdr:cNvPr id="368" name="【一般廃棄物処理施設】&#10;一人当たり有形固定資産（償却資産）額該当値テキスト"/>
        <xdr:cNvSpPr txBox="1"/>
      </xdr:nvSpPr>
      <xdr:spPr>
        <a:xfrm>
          <a:off x="22199600" y="685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20549</xdr:rowOff>
    </xdr:from>
    <xdr:to>
      <xdr:col>112</xdr:col>
      <xdr:colOff>38100</xdr:colOff>
      <xdr:row>40</xdr:row>
      <xdr:rowOff>122149</xdr:rowOff>
    </xdr:to>
    <xdr:sp macro="" textlink="">
      <xdr:nvSpPr>
        <xdr:cNvPr id="369" name="楕円 368"/>
        <xdr:cNvSpPr/>
      </xdr:nvSpPr>
      <xdr:spPr>
        <a:xfrm>
          <a:off x="21272500" y="6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67632</xdr:rowOff>
    </xdr:from>
    <xdr:to>
      <xdr:col>116</xdr:col>
      <xdr:colOff>63500</xdr:colOff>
      <xdr:row>40</xdr:row>
      <xdr:rowOff>71349</xdr:rowOff>
    </xdr:to>
    <xdr:cxnSp macro="">
      <xdr:nvCxnSpPr>
        <xdr:cNvPr id="370" name="直線コネクタ 369"/>
        <xdr:cNvCxnSpPr/>
      </xdr:nvCxnSpPr>
      <xdr:spPr>
        <a:xfrm flipV="1">
          <a:off x="21323300" y="6925632"/>
          <a:ext cx="8382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20080</xdr:rowOff>
    </xdr:from>
    <xdr:to>
      <xdr:col>107</xdr:col>
      <xdr:colOff>101600</xdr:colOff>
      <xdr:row>40</xdr:row>
      <xdr:rowOff>121680</xdr:rowOff>
    </xdr:to>
    <xdr:sp macro="" textlink="">
      <xdr:nvSpPr>
        <xdr:cNvPr id="371" name="楕円 370"/>
        <xdr:cNvSpPr/>
      </xdr:nvSpPr>
      <xdr:spPr>
        <a:xfrm>
          <a:off x="20383500" y="6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70880</xdr:rowOff>
    </xdr:from>
    <xdr:to>
      <xdr:col>111</xdr:col>
      <xdr:colOff>177800</xdr:colOff>
      <xdr:row>40</xdr:row>
      <xdr:rowOff>71349</xdr:rowOff>
    </xdr:to>
    <xdr:cxnSp macro="">
      <xdr:nvCxnSpPr>
        <xdr:cNvPr id="372" name="直線コネクタ 371"/>
        <xdr:cNvCxnSpPr/>
      </xdr:nvCxnSpPr>
      <xdr:spPr>
        <a:xfrm>
          <a:off x="20434300" y="6928880"/>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33527</xdr:rowOff>
    </xdr:from>
    <xdr:to>
      <xdr:col>102</xdr:col>
      <xdr:colOff>165100</xdr:colOff>
      <xdr:row>40</xdr:row>
      <xdr:rowOff>135127</xdr:rowOff>
    </xdr:to>
    <xdr:sp macro="" textlink="">
      <xdr:nvSpPr>
        <xdr:cNvPr id="373" name="楕円 372"/>
        <xdr:cNvSpPr/>
      </xdr:nvSpPr>
      <xdr:spPr>
        <a:xfrm>
          <a:off x="19494500" y="68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70880</xdr:rowOff>
    </xdr:from>
    <xdr:to>
      <xdr:col>107</xdr:col>
      <xdr:colOff>50800</xdr:colOff>
      <xdr:row>40</xdr:row>
      <xdr:rowOff>84327</xdr:rowOff>
    </xdr:to>
    <xdr:cxnSp macro="">
      <xdr:nvCxnSpPr>
        <xdr:cNvPr id="374" name="直線コネクタ 373"/>
        <xdr:cNvCxnSpPr/>
      </xdr:nvCxnSpPr>
      <xdr:spPr>
        <a:xfrm flipV="1">
          <a:off x="19545300" y="6928880"/>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47842</xdr:rowOff>
    </xdr:from>
    <xdr:ext cx="599010" cy="259045"/>
    <xdr:sp macro="" textlink="">
      <xdr:nvSpPr>
        <xdr:cNvPr id="375" name="n_1aveValue【一般廃棄物処理施設】&#10;一人当たり有形固定資産（償却資産）額"/>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12793</xdr:rowOff>
    </xdr:from>
    <xdr:ext cx="599010" cy="259045"/>
    <xdr:sp macro="" textlink="">
      <xdr:nvSpPr>
        <xdr:cNvPr id="376"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140589</xdr:rowOff>
    </xdr:from>
    <xdr:ext cx="599010" cy="259045"/>
    <xdr:sp macro="" textlink="">
      <xdr:nvSpPr>
        <xdr:cNvPr id="377" name="n_3aveValue【一般廃棄物処理施設】&#10;一人当たり有形固定資産（償却資産）額"/>
        <xdr:cNvSpPr txBox="1"/>
      </xdr:nvSpPr>
      <xdr:spPr>
        <a:xfrm>
          <a:off x="19245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113276</xdr:rowOff>
    </xdr:from>
    <xdr:ext cx="599010" cy="259045"/>
    <xdr:sp macro="" textlink="">
      <xdr:nvSpPr>
        <xdr:cNvPr id="378" name="n_1mainValue【一般廃棄物処理施設】&#10;一人当たり有形固定資産（償却資産）額"/>
        <xdr:cNvSpPr txBox="1"/>
      </xdr:nvSpPr>
      <xdr:spPr>
        <a:xfrm>
          <a:off x="21011095" y="69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112807</xdr:rowOff>
    </xdr:from>
    <xdr:ext cx="599010" cy="259045"/>
    <xdr:sp macro="" textlink="">
      <xdr:nvSpPr>
        <xdr:cNvPr id="379" name="n_2mainValue【一般廃棄物処理施設】&#10;一人当たり有形固定資産（償却資産）額"/>
        <xdr:cNvSpPr txBox="1"/>
      </xdr:nvSpPr>
      <xdr:spPr>
        <a:xfrm>
          <a:off x="20134795" y="69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126254</xdr:rowOff>
    </xdr:from>
    <xdr:ext cx="534377" cy="259045"/>
    <xdr:sp macro="" textlink="">
      <xdr:nvSpPr>
        <xdr:cNvPr id="380" name="n_3mainValue【一般廃棄物処理施設】&#10;一人当たり有形固定資産（償却資産）額"/>
        <xdr:cNvSpPr txBox="1"/>
      </xdr:nvSpPr>
      <xdr:spPr>
        <a:xfrm>
          <a:off x="19278111" y="698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22" name="直線コネクタ 421"/>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23"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24" name="直線コネクタ 423"/>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25"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26" name="直線コネクタ 425"/>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427" name="【消防施設】&#10;有形固定資産減価償却率平均値テキスト"/>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28" name="フローチャート: 判断 427"/>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29" name="フローチャート: 判断 428"/>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30" name="フローチャート: 判断 429"/>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31" name="フローチャート: 判断 430"/>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437" name="楕円 436"/>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438" name="【消防施設】&#10;有形固定資産減価償却率該当値テキスト"/>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439" name="楕円 438"/>
        <xdr:cNvSpPr/>
      </xdr:nvSpPr>
      <xdr:spPr>
        <a:xfrm>
          <a:off x="15430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23405</xdr:rowOff>
    </xdr:to>
    <xdr:cxnSp macro="">
      <xdr:nvCxnSpPr>
        <xdr:cNvPr id="440" name="直線コネクタ 439"/>
        <xdr:cNvCxnSpPr/>
      </xdr:nvCxnSpPr>
      <xdr:spPr>
        <a:xfrm flipV="1">
          <a:off x="15481300" y="1439418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157118</xdr:rowOff>
    </xdr:from>
    <xdr:to>
      <xdr:col>76</xdr:col>
      <xdr:colOff>165100</xdr:colOff>
      <xdr:row>84</xdr:row>
      <xdr:rowOff>87268</xdr:rowOff>
    </xdr:to>
    <xdr:sp macro="" textlink="">
      <xdr:nvSpPr>
        <xdr:cNvPr id="441" name="楕円 440"/>
        <xdr:cNvSpPr/>
      </xdr:nvSpPr>
      <xdr:spPr>
        <a:xfrm>
          <a:off x="14541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36468</xdr:rowOff>
    </xdr:to>
    <xdr:cxnSp macro="">
      <xdr:nvCxnSpPr>
        <xdr:cNvPr id="442" name="直線コネクタ 441"/>
        <xdr:cNvCxnSpPr/>
      </xdr:nvCxnSpPr>
      <xdr:spPr>
        <a:xfrm flipV="1">
          <a:off x="14592300" y="1442520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85271</xdr:rowOff>
    </xdr:from>
    <xdr:to>
      <xdr:col>72</xdr:col>
      <xdr:colOff>38100</xdr:colOff>
      <xdr:row>78</xdr:row>
      <xdr:rowOff>15421</xdr:rowOff>
    </xdr:to>
    <xdr:sp macro="" textlink="">
      <xdr:nvSpPr>
        <xdr:cNvPr id="443" name="楕円 442"/>
        <xdr:cNvSpPr/>
      </xdr:nvSpPr>
      <xdr:spPr>
        <a:xfrm>
          <a:off x="13652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136071</xdr:rowOff>
    </xdr:from>
    <xdr:to>
      <xdr:col>76</xdr:col>
      <xdr:colOff>114300</xdr:colOff>
      <xdr:row>84</xdr:row>
      <xdr:rowOff>36468</xdr:rowOff>
    </xdr:to>
    <xdr:cxnSp macro="">
      <xdr:nvCxnSpPr>
        <xdr:cNvPr id="444" name="直線コネクタ 443"/>
        <xdr:cNvCxnSpPr/>
      </xdr:nvCxnSpPr>
      <xdr:spPr>
        <a:xfrm>
          <a:off x="13703300" y="13337721"/>
          <a:ext cx="889000" cy="110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445"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446" name="n_2aveValue【消防施設】&#10;有形固定資産減価償却率"/>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447" name="n_3aveValue【消防施設】&#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65332</xdr:rowOff>
    </xdr:from>
    <xdr:ext cx="405111" cy="259045"/>
    <xdr:sp macro="" textlink="">
      <xdr:nvSpPr>
        <xdr:cNvPr id="448" name="n_1mainValue【消防施設】&#10;有形固定資産減価償却率"/>
        <xdr:cNvSpPr txBox="1"/>
      </xdr:nvSpPr>
      <xdr:spPr>
        <a:xfrm>
          <a:off x="15266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78395</xdr:rowOff>
    </xdr:from>
    <xdr:ext cx="405111" cy="259045"/>
    <xdr:sp macro="" textlink="">
      <xdr:nvSpPr>
        <xdr:cNvPr id="449" name="n_2mainValue【消防施設】&#10;有形固定資産減価償却率"/>
        <xdr:cNvSpPr txBox="1"/>
      </xdr:nvSpPr>
      <xdr:spPr>
        <a:xfrm>
          <a:off x="14389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31948</xdr:rowOff>
    </xdr:from>
    <xdr:ext cx="405111" cy="259045"/>
    <xdr:sp macro="" textlink="">
      <xdr:nvSpPr>
        <xdr:cNvPr id="450" name="n_3mainValue【消防施設】&#10;有形固定資産減価償却率"/>
        <xdr:cNvSpPr txBox="1"/>
      </xdr:nvSpPr>
      <xdr:spPr>
        <a:xfrm>
          <a:off x="135007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1" name="直線コネクタ 4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2" name="テキスト ボックス 4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3" name="直線コネクタ 4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4" name="テキスト ボックス 4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5" name="直線コネクタ 4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6" name="テキスト ボックス 4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7" name="直線コネクタ 4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8" name="テキスト ボックス 4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9" name="直線コネクタ 4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0" name="テキスト ボックス 4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1" name="直線コネクタ 4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2" name="テキスト ボックス 4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474" name="直線コネクタ 473"/>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475"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476" name="直線コネクタ 475"/>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477"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478" name="直線コネクタ 477"/>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79"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80" name="フローチャート: 判断 47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481" name="フローチャート: 判断 480"/>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482" name="フローチャート: 判断 48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83" name="フローチャート: 判断 482"/>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4" name="テキスト ボックス 4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5" name="テキスト ボックス 4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6" name="テキスト ボックス 4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7" name="テキスト ボックス 4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8" name="テキスト ボックス 4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489" name="楕円 488"/>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490" name="【消防施設】&#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491" name="楕円 49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83820</xdr:rowOff>
    </xdr:to>
    <xdr:cxnSp macro="">
      <xdr:nvCxnSpPr>
        <xdr:cNvPr id="492" name="直線コネクタ 491"/>
        <xdr:cNvCxnSpPr/>
      </xdr:nvCxnSpPr>
      <xdr:spPr>
        <a:xfrm>
          <a:off x="21323300" y="1447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xdr:rowOff>
    </xdr:from>
    <xdr:to>
      <xdr:col>107</xdr:col>
      <xdr:colOff>101600</xdr:colOff>
      <xdr:row>84</xdr:row>
      <xdr:rowOff>115570</xdr:rowOff>
    </xdr:to>
    <xdr:sp macro="" textlink="">
      <xdr:nvSpPr>
        <xdr:cNvPr id="493" name="楕円 492"/>
        <xdr:cNvSpPr/>
      </xdr:nvSpPr>
      <xdr:spPr>
        <a:xfrm>
          <a:off x="2038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64770</xdr:rowOff>
    </xdr:from>
    <xdr:to>
      <xdr:col>111</xdr:col>
      <xdr:colOff>177800</xdr:colOff>
      <xdr:row>84</xdr:row>
      <xdr:rowOff>76200</xdr:rowOff>
    </xdr:to>
    <xdr:cxnSp macro="">
      <xdr:nvCxnSpPr>
        <xdr:cNvPr id="494" name="直線コネクタ 493"/>
        <xdr:cNvCxnSpPr/>
      </xdr:nvCxnSpPr>
      <xdr:spPr>
        <a:xfrm>
          <a:off x="20434300" y="14466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495" name="楕円 494"/>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64770</xdr:rowOff>
    </xdr:from>
    <xdr:to>
      <xdr:col>107</xdr:col>
      <xdr:colOff>50800</xdr:colOff>
      <xdr:row>85</xdr:row>
      <xdr:rowOff>60961</xdr:rowOff>
    </xdr:to>
    <xdr:cxnSp macro="">
      <xdr:nvCxnSpPr>
        <xdr:cNvPr id="496" name="直線コネクタ 495"/>
        <xdr:cNvCxnSpPr/>
      </xdr:nvCxnSpPr>
      <xdr:spPr>
        <a:xfrm flipV="1">
          <a:off x="19545300" y="144665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497"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498"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499"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500"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106697</xdr:rowOff>
    </xdr:from>
    <xdr:ext cx="469744" cy="259045"/>
    <xdr:sp macro="" textlink="">
      <xdr:nvSpPr>
        <xdr:cNvPr id="501" name="n_2mainValue【消防施設】&#10;一人当たり面積"/>
        <xdr:cNvSpPr txBox="1"/>
      </xdr:nvSpPr>
      <xdr:spPr>
        <a:xfrm>
          <a:off x="20199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502" name="n_3main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3" name="直線コネクタ 5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4" name="テキスト ボックス 5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5" name="直線コネクタ 5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6" name="テキスト ボックス 5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7" name="直線コネクタ 5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8" name="テキスト ボックス 5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9" name="直線コネクタ 5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0" name="テキスト ボックス 5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1" name="直線コネクタ 5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2" name="テキスト ボックス 5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3" name="直線コネクタ 5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4" name="テキスト ボックス 5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28" name="直線コネクタ 527"/>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29"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30" name="直線コネクタ 529"/>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31"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32" name="直線コネクタ 531"/>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533"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34" name="フローチャート: 判断 533"/>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35" name="フローチャート: 判断 534"/>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36" name="フローチャート: 判断 535"/>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37" name="フローチャート: 判断 536"/>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4173</xdr:rowOff>
    </xdr:from>
    <xdr:to>
      <xdr:col>85</xdr:col>
      <xdr:colOff>177800</xdr:colOff>
      <xdr:row>102</xdr:row>
      <xdr:rowOff>105773</xdr:rowOff>
    </xdr:to>
    <xdr:sp macro="" textlink="">
      <xdr:nvSpPr>
        <xdr:cNvPr id="543" name="楕円 542"/>
        <xdr:cNvSpPr/>
      </xdr:nvSpPr>
      <xdr:spPr>
        <a:xfrm>
          <a:off x="16268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27050</xdr:rowOff>
    </xdr:from>
    <xdr:ext cx="405111" cy="259045"/>
    <xdr:sp macro="" textlink="">
      <xdr:nvSpPr>
        <xdr:cNvPr id="544" name="【庁舎】&#10;有形固定資産減価償却率該当値テキスト"/>
        <xdr:cNvSpPr txBox="1"/>
      </xdr:nvSpPr>
      <xdr:spPr>
        <a:xfrm>
          <a:off x="16357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545" name="楕円 544"/>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102</xdr:row>
      <xdr:rowOff>87630</xdr:rowOff>
    </xdr:to>
    <xdr:cxnSp macro="">
      <xdr:nvCxnSpPr>
        <xdr:cNvPr id="546" name="直線コネクタ 545"/>
        <xdr:cNvCxnSpPr/>
      </xdr:nvCxnSpPr>
      <xdr:spPr>
        <a:xfrm flipV="1">
          <a:off x="15481300" y="175428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547" name="楕円 546"/>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87630</xdr:rowOff>
    </xdr:from>
    <xdr:to>
      <xdr:col>81</xdr:col>
      <xdr:colOff>50800</xdr:colOff>
      <xdr:row>102</xdr:row>
      <xdr:rowOff>113756</xdr:rowOff>
    </xdr:to>
    <xdr:cxnSp macro="">
      <xdr:nvCxnSpPr>
        <xdr:cNvPr id="548" name="直線コネクタ 547"/>
        <xdr:cNvCxnSpPr/>
      </xdr:nvCxnSpPr>
      <xdr:spPr>
        <a:xfrm flipV="1">
          <a:off x="14592300" y="175755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51526</xdr:rowOff>
    </xdr:from>
    <xdr:to>
      <xdr:col>72</xdr:col>
      <xdr:colOff>38100</xdr:colOff>
      <xdr:row>102</xdr:row>
      <xdr:rowOff>153126</xdr:rowOff>
    </xdr:to>
    <xdr:sp macro="" textlink="">
      <xdr:nvSpPr>
        <xdr:cNvPr id="549" name="楕円 548"/>
        <xdr:cNvSpPr/>
      </xdr:nvSpPr>
      <xdr:spPr>
        <a:xfrm>
          <a:off x="13652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102326</xdr:rowOff>
    </xdr:from>
    <xdr:to>
      <xdr:col>76</xdr:col>
      <xdr:colOff>114300</xdr:colOff>
      <xdr:row>102</xdr:row>
      <xdr:rowOff>113756</xdr:rowOff>
    </xdr:to>
    <xdr:cxnSp macro="">
      <xdr:nvCxnSpPr>
        <xdr:cNvPr id="550" name="直線コネクタ 549"/>
        <xdr:cNvCxnSpPr/>
      </xdr:nvCxnSpPr>
      <xdr:spPr>
        <a:xfrm>
          <a:off x="13703300" y="175902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551"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552"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553"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554" name="n_1mainValue【庁舎】&#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555" name="n_2mainValue【庁舎】&#10;有形固定資産減価償却率"/>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169653</xdr:rowOff>
    </xdr:from>
    <xdr:ext cx="405111" cy="259045"/>
    <xdr:sp macro="" textlink="">
      <xdr:nvSpPr>
        <xdr:cNvPr id="556" name="n_3mainValue【庁舎】&#10;有形固定資産減価償却率"/>
        <xdr:cNvSpPr txBox="1"/>
      </xdr:nvSpPr>
      <xdr:spPr>
        <a:xfrm>
          <a:off x="13500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7" name="直線コネクタ 5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8" name="テキスト ボックス 5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9" name="直線コネクタ 5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0" name="テキスト ボックス 5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1" name="直線コネクタ 5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2" name="テキスト ボックス 5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3" name="直線コネクタ 5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4" name="テキスト ボックス 5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5" name="直線コネクタ 5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6" name="テキスト ボックス 5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7" name="直線コネクタ 5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8" name="テキスト ボックス 5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582" name="直線コネクタ 581"/>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583"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584" name="直線コネクタ 583"/>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585"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586" name="直線コネクタ 585"/>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87"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88" name="フローチャート: 判断 587"/>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89" name="フローチャート: 判断 588"/>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590" name="フローチャート: 判断 589"/>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591" name="フローチャート: 判断 590"/>
        <xdr:cNvSpPr/>
      </xdr:nvSpPr>
      <xdr:spPr>
        <a:xfrm>
          <a:off x="19494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35742</xdr:rowOff>
    </xdr:from>
    <xdr:to>
      <xdr:col>116</xdr:col>
      <xdr:colOff>114300</xdr:colOff>
      <xdr:row>107</xdr:row>
      <xdr:rowOff>137342</xdr:rowOff>
    </xdr:to>
    <xdr:sp macro="" textlink="">
      <xdr:nvSpPr>
        <xdr:cNvPr id="597" name="楕円 596"/>
        <xdr:cNvSpPr/>
      </xdr:nvSpPr>
      <xdr:spPr>
        <a:xfrm>
          <a:off x="221107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14169</xdr:rowOff>
    </xdr:from>
    <xdr:ext cx="469744" cy="259045"/>
    <xdr:sp macro="" textlink="">
      <xdr:nvSpPr>
        <xdr:cNvPr id="598" name="【庁舎】&#10;一人当たり面積該当値テキスト"/>
        <xdr:cNvSpPr txBox="1"/>
      </xdr:nvSpPr>
      <xdr:spPr>
        <a:xfrm>
          <a:off x="22199600" y="183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599" name="楕円 598"/>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86542</xdr:rowOff>
    </xdr:from>
    <xdr:to>
      <xdr:col>116</xdr:col>
      <xdr:colOff>63500</xdr:colOff>
      <xdr:row>107</xdr:row>
      <xdr:rowOff>87630</xdr:rowOff>
    </xdr:to>
    <xdr:cxnSp macro="">
      <xdr:nvCxnSpPr>
        <xdr:cNvPr id="600" name="直線コネクタ 599"/>
        <xdr:cNvCxnSpPr/>
      </xdr:nvCxnSpPr>
      <xdr:spPr>
        <a:xfrm flipV="1">
          <a:off x="21323300" y="1843169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01" name="楕円 600"/>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602" name="直線コネクタ 601"/>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171269</xdr:rowOff>
    </xdr:from>
    <xdr:to>
      <xdr:col>102</xdr:col>
      <xdr:colOff>165100</xdr:colOff>
      <xdr:row>107</xdr:row>
      <xdr:rowOff>101419</xdr:rowOff>
    </xdr:to>
    <xdr:sp macro="" textlink="">
      <xdr:nvSpPr>
        <xdr:cNvPr id="603" name="楕円 602"/>
        <xdr:cNvSpPr/>
      </xdr:nvSpPr>
      <xdr:spPr>
        <a:xfrm>
          <a:off x="19494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50619</xdr:rowOff>
    </xdr:from>
    <xdr:to>
      <xdr:col>107</xdr:col>
      <xdr:colOff>50800</xdr:colOff>
      <xdr:row>107</xdr:row>
      <xdr:rowOff>87630</xdr:rowOff>
    </xdr:to>
    <xdr:cxnSp macro="">
      <xdr:nvCxnSpPr>
        <xdr:cNvPr id="604" name="直線コネクタ 603"/>
        <xdr:cNvCxnSpPr/>
      </xdr:nvCxnSpPr>
      <xdr:spPr>
        <a:xfrm>
          <a:off x="19545300" y="18395769"/>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0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06"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65695</xdr:rowOff>
    </xdr:from>
    <xdr:ext cx="469744" cy="259045"/>
    <xdr:sp macro="" textlink="">
      <xdr:nvSpPr>
        <xdr:cNvPr id="607" name="n_3aveValue【庁舎】&#10;一人当たり面積"/>
        <xdr:cNvSpPr txBox="1"/>
      </xdr:nvSpPr>
      <xdr:spPr>
        <a:xfrm>
          <a:off x="19310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608" name="n_1mainValue【庁舎】&#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09" name="n_2mainValue【庁舎】&#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92546</xdr:rowOff>
    </xdr:from>
    <xdr:ext cx="469744" cy="259045"/>
    <xdr:sp macro="" textlink="">
      <xdr:nvSpPr>
        <xdr:cNvPr id="610" name="n_3mainValue【庁舎】&#10;一人当たり面積"/>
        <xdr:cNvSpPr txBox="1"/>
      </xdr:nvSpPr>
      <xdr:spPr>
        <a:xfrm>
          <a:off x="19310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昨年は</a:t>
          </a:r>
          <a:r>
            <a:rPr kumimoji="1" lang="ja-JP" altLang="ja-JP" sz="1100">
              <a:solidFill>
                <a:schemeClr val="dk1"/>
              </a:solidFill>
              <a:effectLst/>
              <a:latin typeface="+mn-lt"/>
              <a:ea typeface="+mn-ea"/>
              <a:cs typeface="+mn-cs"/>
            </a:rPr>
            <a:t>各施設の減価償却率は類似団体平均と比較すると庁舎以外は平均以下にあ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当年では体育館・プールの償却率が平均を超え、一般廃棄物処理施設など他の施設は</a:t>
          </a:r>
          <a:r>
            <a:rPr kumimoji="1" lang="ja-JP" altLang="ja-JP" sz="1100">
              <a:solidFill>
                <a:schemeClr val="dk1"/>
              </a:solidFill>
              <a:effectLst/>
              <a:latin typeface="+mn-lt"/>
              <a:ea typeface="+mn-ea"/>
              <a:cs typeface="+mn-cs"/>
            </a:rPr>
            <a:t>償却率の高さから老朽化</a:t>
          </a:r>
          <a:r>
            <a:rPr kumimoji="1" lang="ja-JP" altLang="en-US" sz="1100">
              <a:solidFill>
                <a:schemeClr val="dk1"/>
              </a:solidFill>
              <a:effectLst/>
              <a:latin typeface="+mn-lt"/>
              <a:ea typeface="+mn-ea"/>
              <a:cs typeface="+mn-cs"/>
            </a:rPr>
            <a:t>の傾向</a:t>
          </a:r>
          <a:r>
            <a:rPr kumimoji="1" lang="ja-JP" altLang="ja-JP" sz="1100">
              <a:solidFill>
                <a:schemeClr val="dk1"/>
              </a:solidFill>
              <a:effectLst/>
              <a:latin typeface="+mn-lt"/>
              <a:ea typeface="+mn-ea"/>
              <a:cs typeface="+mn-cs"/>
            </a:rPr>
            <a:t>にある。消防施設については、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年度から一部事務組合分を含めることとなったため、減価償却率が下がっているが、市町村保有分だけを見ると上昇している。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14,256
14,141
18.44
6,794,339
6,551,470
223,602
3,244,615
5,050,979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過去</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ヵ年は、類似団体における平均値をやや上回る値で推移しており、類似団体内順位も中位よりやや上となっている。今後の歳入水準の維持に欠かせない町税だが、大きな税収アップは望めず、徴収率にしても高水準を保持しており、さらなる高みは望めない。</a:t>
          </a:r>
          <a:endParaRPr lang="ja-JP" altLang="ja-JP" sz="1000">
            <a:effectLst/>
          </a:endParaRPr>
        </a:p>
        <a:p>
          <a:r>
            <a:rPr kumimoji="1" lang="ja-JP" altLang="ja-JP" sz="1000">
              <a:solidFill>
                <a:schemeClr val="dk1"/>
              </a:solidFill>
              <a:effectLst/>
              <a:latin typeface="+mn-lt"/>
              <a:ea typeface="+mn-ea"/>
              <a:cs typeface="+mn-cs"/>
            </a:rPr>
            <a:t>　現在の税収レベルを維持し、貴重な自主財源を確保するため、</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うっかり（納め忘れ）をさせない、現年分の未納を確実に現年中に納めさせる</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ことを基本方針に、コンビニ納付に取り組むほか、今後も様々な取り組みを積極的にすすめることとしている。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48381</xdr:rowOff>
    </xdr:to>
    <xdr:cxnSp macro="">
      <xdr:nvCxnSpPr>
        <xdr:cNvPr id="70" name="直線コネクタ 69"/>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xdr:cNvCxnSpPr/>
      </xdr:nvCxnSpPr>
      <xdr:spPr>
        <a:xfrm flipV="1">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71362</xdr:rowOff>
    </xdr:to>
    <xdr:cxnSp macro="">
      <xdr:nvCxnSpPr>
        <xdr:cNvPr id="76" name="直線コネクタ 75"/>
        <xdr:cNvCxnSpPr/>
      </xdr:nvCxnSpPr>
      <xdr:spPr>
        <a:xfrm flipV="1">
          <a:off x="2336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71362</xdr:rowOff>
    </xdr:to>
    <xdr:cxnSp macro="">
      <xdr:nvCxnSpPr>
        <xdr:cNvPr id="79" name="直線コネクタ 78"/>
        <xdr:cNvCxnSpPr/>
      </xdr:nvCxnSpPr>
      <xdr:spPr>
        <a:xfrm>
          <a:off x="1447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ここ数年は住民ニーズの多様化に対応する為、非常勤職員の増加や委託事業の増加（物件費）の傾向から脱却できず、これらの経費増を主原因に年々増加傾向にある。現在、事務事業評価や施策評価をもとに厳格に事業の見直しと経費の削減に取り組んでおり、比率の良化につながるよう、事業見直しを継続することとしている。</a:t>
          </a:r>
          <a:endParaRPr kumimoji="1" lang="en-US" altLang="ja-JP" sz="1000">
            <a:solidFill>
              <a:schemeClr val="dk1"/>
            </a:solidFill>
            <a:effectLst/>
            <a:latin typeface="+mn-lt"/>
            <a:ea typeface="+mn-ea"/>
            <a:cs typeface="+mn-cs"/>
          </a:endParaRPr>
        </a:p>
        <a:p>
          <a:r>
            <a:rPr kumimoji="1" lang="en-US"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年度は、塵芥焼却処理委託料や道の駅管理運営委託料の増等により</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％上昇している。</a:t>
          </a:r>
          <a:endParaRPr kumimoji="1" lang="en-US" altLang="ja-JP" sz="10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148082</xdr:rowOff>
    </xdr:to>
    <xdr:cxnSp macro="">
      <xdr:nvCxnSpPr>
        <xdr:cNvPr id="131" name="直線コネクタ 130"/>
        <xdr:cNvCxnSpPr/>
      </xdr:nvCxnSpPr>
      <xdr:spPr>
        <a:xfrm>
          <a:off x="4114800" y="1085291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64</xdr:row>
      <xdr:rowOff>10414</xdr:rowOff>
    </xdr:to>
    <xdr:cxnSp macro="">
      <xdr:nvCxnSpPr>
        <xdr:cNvPr id="134" name="直線コネクタ 133"/>
        <xdr:cNvCxnSpPr/>
      </xdr:nvCxnSpPr>
      <xdr:spPr>
        <a:xfrm flipV="1">
          <a:off x="3225800" y="1085291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10414</xdr:rowOff>
    </xdr:to>
    <xdr:cxnSp macro="">
      <xdr:nvCxnSpPr>
        <xdr:cNvPr id="137" name="直線コネクタ 136"/>
        <xdr:cNvCxnSpPr/>
      </xdr:nvCxnSpPr>
      <xdr:spPr>
        <a:xfrm>
          <a:off x="2336800" y="1089152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138430</xdr:rowOff>
    </xdr:to>
    <xdr:cxnSp macro="">
      <xdr:nvCxnSpPr>
        <xdr:cNvPr id="140" name="直線コネクタ 139"/>
        <xdr:cNvCxnSpPr/>
      </xdr:nvCxnSpPr>
      <xdr:spPr>
        <a:xfrm flipV="1">
          <a:off x="1447800" y="1089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2" name="テキスト ボックス 141"/>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50" name="楕円 149"/>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113809</xdr:rowOff>
    </xdr:from>
    <xdr:ext cx="762000" cy="259045"/>
    <xdr:sp macro="" textlink="">
      <xdr:nvSpPr>
        <xdr:cNvPr id="151" name="財政構造の弾力性該当値テキスト"/>
        <xdr:cNvSpPr txBox="1"/>
      </xdr:nvSpPr>
      <xdr:spPr>
        <a:xfrm>
          <a:off x="50419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2" name="楕円 151"/>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3" name="テキスト ボックス 152"/>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4" name="楕円 153"/>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55" name="テキスト ボックス 154"/>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6" name="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8" name="楕円 157"/>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9" name="テキスト ボックス 158"/>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非常勤職員の増加による賃金の増や、新たな需要に対応する為の新規事業に伴う委託費の増により物件費は年々増加している。必要最小限のコストにとどめるべく、さらなる事業の見直しが必要となる。</a:t>
          </a:r>
          <a:endParaRPr lang="ja-JP" altLang="ja-JP" sz="1000">
            <a:effectLst/>
          </a:endParaRPr>
        </a:p>
        <a:p>
          <a:r>
            <a:rPr kumimoji="1" lang="ja-JP" altLang="ja-JP" sz="1000">
              <a:solidFill>
                <a:schemeClr val="dk1"/>
              </a:solidFill>
              <a:effectLst/>
              <a:latin typeface="+mn-lt"/>
              <a:ea typeface="+mn-ea"/>
              <a:cs typeface="+mn-cs"/>
            </a:rPr>
            <a:t>　また、人件費の抑制については集中改革プランの実行などにより、一定の成果をあげてきているものの、現在の状況からすれば職員数はほぼ限界であり、削減は見込めない。今後老朽化に伴う大規模な改修を町有施設の多くが抱えており、これらの対応に新たな人員が必要となるが、効率化を進め、できるだけ現人員内で対応していく必要が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年度は、ふるさと納税ポータルサイトシステム利用料の増等により上昇している</a:t>
          </a:r>
          <a:r>
            <a:rPr kumimoji="0"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8925</xdr:rowOff>
    </xdr:from>
    <xdr:to>
      <xdr:col>23</xdr:col>
      <xdr:colOff>133350</xdr:colOff>
      <xdr:row>81</xdr:row>
      <xdr:rowOff>80152</xdr:rowOff>
    </xdr:to>
    <xdr:cxnSp macro="">
      <xdr:nvCxnSpPr>
        <xdr:cNvPr id="194" name="直線コネクタ 193"/>
        <xdr:cNvCxnSpPr/>
      </xdr:nvCxnSpPr>
      <xdr:spPr>
        <a:xfrm>
          <a:off x="4114800" y="13896375"/>
          <a:ext cx="838200" cy="7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8925</xdr:rowOff>
    </xdr:from>
    <xdr:to>
      <xdr:col>19</xdr:col>
      <xdr:colOff>133350</xdr:colOff>
      <xdr:row>81</xdr:row>
      <xdr:rowOff>23109</xdr:rowOff>
    </xdr:to>
    <xdr:cxnSp macro="">
      <xdr:nvCxnSpPr>
        <xdr:cNvPr id="197" name="直線コネクタ 196"/>
        <xdr:cNvCxnSpPr/>
      </xdr:nvCxnSpPr>
      <xdr:spPr>
        <a:xfrm flipV="1">
          <a:off x="3225800" y="13896375"/>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8868</xdr:rowOff>
    </xdr:from>
    <xdr:to>
      <xdr:col>15</xdr:col>
      <xdr:colOff>82550</xdr:colOff>
      <xdr:row>81</xdr:row>
      <xdr:rowOff>23109</xdr:rowOff>
    </xdr:to>
    <xdr:cxnSp macro="">
      <xdr:nvCxnSpPr>
        <xdr:cNvPr id="200" name="直線コネクタ 199"/>
        <xdr:cNvCxnSpPr/>
      </xdr:nvCxnSpPr>
      <xdr:spPr>
        <a:xfrm>
          <a:off x="2336800" y="13896318"/>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166323</xdr:rowOff>
    </xdr:from>
    <xdr:to>
      <xdr:col>11</xdr:col>
      <xdr:colOff>31750</xdr:colOff>
      <xdr:row>81</xdr:row>
      <xdr:rowOff>8868</xdr:rowOff>
    </xdr:to>
    <xdr:cxnSp macro="">
      <xdr:nvCxnSpPr>
        <xdr:cNvPr id="203" name="直線コネクタ 202"/>
        <xdr:cNvCxnSpPr/>
      </xdr:nvCxnSpPr>
      <xdr:spPr>
        <a:xfrm>
          <a:off x="1447800" y="13882323"/>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29352</xdr:rowOff>
    </xdr:from>
    <xdr:to>
      <xdr:col>23</xdr:col>
      <xdr:colOff>184150</xdr:colOff>
      <xdr:row>81</xdr:row>
      <xdr:rowOff>130952</xdr:rowOff>
    </xdr:to>
    <xdr:sp macro="" textlink="">
      <xdr:nvSpPr>
        <xdr:cNvPr id="213" name="楕円 212"/>
        <xdr:cNvSpPr/>
      </xdr:nvSpPr>
      <xdr:spPr>
        <a:xfrm>
          <a:off x="4902200" y="139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45879</xdr:rowOff>
    </xdr:from>
    <xdr:ext cx="762000" cy="259045"/>
    <xdr:sp macro="" textlink="">
      <xdr:nvSpPr>
        <xdr:cNvPr id="214" name="人件費・物件費等の状況該当値テキスト"/>
        <xdr:cNvSpPr txBox="1"/>
      </xdr:nvSpPr>
      <xdr:spPr>
        <a:xfrm>
          <a:off x="5041900" y="137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129575</xdr:rowOff>
    </xdr:from>
    <xdr:to>
      <xdr:col>19</xdr:col>
      <xdr:colOff>184150</xdr:colOff>
      <xdr:row>81</xdr:row>
      <xdr:rowOff>59725</xdr:rowOff>
    </xdr:to>
    <xdr:sp macro="" textlink="">
      <xdr:nvSpPr>
        <xdr:cNvPr id="215" name="楕円 214"/>
        <xdr:cNvSpPr/>
      </xdr:nvSpPr>
      <xdr:spPr>
        <a:xfrm>
          <a:off x="4064000" y="138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69902</xdr:rowOff>
    </xdr:from>
    <xdr:ext cx="736600" cy="259045"/>
    <xdr:sp macro="" textlink="">
      <xdr:nvSpPr>
        <xdr:cNvPr id="216" name="テキスト ボックス 215"/>
        <xdr:cNvSpPr txBox="1"/>
      </xdr:nvSpPr>
      <xdr:spPr>
        <a:xfrm>
          <a:off x="3733800" y="1361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143759</xdr:rowOff>
    </xdr:from>
    <xdr:to>
      <xdr:col>15</xdr:col>
      <xdr:colOff>133350</xdr:colOff>
      <xdr:row>81</xdr:row>
      <xdr:rowOff>73909</xdr:rowOff>
    </xdr:to>
    <xdr:sp macro="" textlink="">
      <xdr:nvSpPr>
        <xdr:cNvPr id="217" name="楕円 216"/>
        <xdr:cNvSpPr/>
      </xdr:nvSpPr>
      <xdr:spPr>
        <a:xfrm>
          <a:off x="3175000" y="138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84086</xdr:rowOff>
    </xdr:from>
    <xdr:ext cx="762000" cy="259045"/>
    <xdr:sp macro="" textlink="">
      <xdr:nvSpPr>
        <xdr:cNvPr id="218" name="テキスト ボックス 217"/>
        <xdr:cNvSpPr txBox="1"/>
      </xdr:nvSpPr>
      <xdr:spPr>
        <a:xfrm>
          <a:off x="2844800" y="1362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129518</xdr:rowOff>
    </xdr:from>
    <xdr:to>
      <xdr:col>11</xdr:col>
      <xdr:colOff>82550</xdr:colOff>
      <xdr:row>81</xdr:row>
      <xdr:rowOff>59668</xdr:rowOff>
    </xdr:to>
    <xdr:sp macro="" textlink="">
      <xdr:nvSpPr>
        <xdr:cNvPr id="219" name="楕円 218"/>
        <xdr:cNvSpPr/>
      </xdr:nvSpPr>
      <xdr:spPr>
        <a:xfrm>
          <a:off x="2286000" y="138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69845</xdr:rowOff>
    </xdr:from>
    <xdr:ext cx="762000" cy="259045"/>
    <xdr:sp macro="" textlink="">
      <xdr:nvSpPr>
        <xdr:cNvPr id="220" name="テキスト ボックス 219"/>
        <xdr:cNvSpPr txBox="1"/>
      </xdr:nvSpPr>
      <xdr:spPr>
        <a:xfrm>
          <a:off x="1955800" y="1361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115523</xdr:rowOff>
    </xdr:from>
    <xdr:to>
      <xdr:col>7</xdr:col>
      <xdr:colOff>31750</xdr:colOff>
      <xdr:row>81</xdr:row>
      <xdr:rowOff>45673</xdr:rowOff>
    </xdr:to>
    <xdr:sp macro="" textlink="">
      <xdr:nvSpPr>
        <xdr:cNvPr id="221" name="楕円 220"/>
        <xdr:cNvSpPr/>
      </xdr:nvSpPr>
      <xdr:spPr>
        <a:xfrm>
          <a:off x="1397000" y="138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55850</xdr:rowOff>
    </xdr:from>
    <xdr:ext cx="762000" cy="259045"/>
    <xdr:sp macro="" textlink="">
      <xdr:nvSpPr>
        <xdr:cNvPr id="222" name="テキスト ボックス 221"/>
        <xdr:cNvSpPr txBox="1"/>
      </xdr:nvSpPr>
      <xdr:spPr>
        <a:xfrm>
          <a:off x="1066800" y="136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ここ数年、類似団体内での順位は最下位クラスであり、全国町村平均から見ても大きく上回っている。今後もより一層の給与の適正化への取り組みを進める。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137886</xdr:rowOff>
    </xdr:to>
    <xdr:cxnSp macro="">
      <xdr:nvCxnSpPr>
        <xdr:cNvPr id="258" name="直線コネクタ 257"/>
        <xdr:cNvCxnSpPr/>
      </xdr:nvCxnSpPr>
      <xdr:spPr>
        <a:xfrm>
          <a:off x="16179800" y="15179523"/>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91923</xdr:rowOff>
    </xdr:from>
    <xdr:to>
      <xdr:col>77</xdr:col>
      <xdr:colOff>44450</xdr:colOff>
      <xdr:row>89</xdr:row>
      <xdr:rowOff>69850</xdr:rowOff>
    </xdr:to>
    <xdr:cxnSp macro="">
      <xdr:nvCxnSpPr>
        <xdr:cNvPr id="261" name="直線コネクタ 260"/>
        <xdr:cNvCxnSpPr/>
      </xdr:nvCxnSpPr>
      <xdr:spPr>
        <a:xfrm flipV="1">
          <a:off x="15290800" y="151795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149377</xdr:rowOff>
    </xdr:from>
    <xdr:to>
      <xdr:col>72</xdr:col>
      <xdr:colOff>203200</xdr:colOff>
      <xdr:row>89</xdr:row>
      <xdr:rowOff>69850</xdr:rowOff>
    </xdr:to>
    <xdr:cxnSp macro="">
      <xdr:nvCxnSpPr>
        <xdr:cNvPr id="264" name="直線コネクタ 263"/>
        <xdr:cNvCxnSpPr/>
      </xdr:nvCxnSpPr>
      <xdr:spPr>
        <a:xfrm>
          <a:off x="14401800" y="152369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149377</xdr:rowOff>
    </xdr:from>
    <xdr:to>
      <xdr:col>68</xdr:col>
      <xdr:colOff>152400</xdr:colOff>
      <xdr:row>89</xdr:row>
      <xdr:rowOff>23888</xdr:rowOff>
    </xdr:to>
    <xdr:cxnSp macro="">
      <xdr:nvCxnSpPr>
        <xdr:cNvPr id="267" name="直線コネクタ 266"/>
        <xdr:cNvCxnSpPr/>
      </xdr:nvCxnSpPr>
      <xdr:spPr>
        <a:xfrm flipV="1">
          <a:off x="13512800" y="152369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7" name="楕円 276"/>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8"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79" name="楕円 278"/>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80" name="テキスト ボックス 279"/>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1" name="楕円 280"/>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2" name="テキスト ボックス 281"/>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98577</xdr:rowOff>
    </xdr:from>
    <xdr:to>
      <xdr:col>68</xdr:col>
      <xdr:colOff>203200</xdr:colOff>
      <xdr:row>89</xdr:row>
      <xdr:rowOff>28727</xdr:rowOff>
    </xdr:to>
    <xdr:sp macro="" textlink="">
      <xdr:nvSpPr>
        <xdr:cNvPr id="283" name="楕円 282"/>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13504</xdr:rowOff>
    </xdr:from>
    <xdr:ext cx="762000" cy="259045"/>
    <xdr:sp macro="" textlink="">
      <xdr:nvSpPr>
        <xdr:cNvPr id="284" name="テキスト ボックス 283"/>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144538</xdr:rowOff>
    </xdr:from>
    <xdr:to>
      <xdr:col>64</xdr:col>
      <xdr:colOff>152400</xdr:colOff>
      <xdr:row>89</xdr:row>
      <xdr:rowOff>74688</xdr:rowOff>
    </xdr:to>
    <xdr:sp macro="" textlink="">
      <xdr:nvSpPr>
        <xdr:cNvPr id="285" name="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59465</xdr:rowOff>
    </xdr:from>
    <xdr:ext cx="762000" cy="259045"/>
    <xdr:sp macro="" textlink="">
      <xdr:nvSpPr>
        <xdr:cNvPr id="286" name="テキスト ボックス 285"/>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現状は、類似団体の平均を大きく下回り、概ね適正な職員数と言える。今後も退職者の補充を最低限に留めるなどし、人件費の抑制に継続して取り組んでいく。</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98755</xdr:rowOff>
    </xdr:from>
    <xdr:to>
      <xdr:col>81</xdr:col>
      <xdr:colOff>44450</xdr:colOff>
      <xdr:row>60</xdr:row>
      <xdr:rowOff>104063</xdr:rowOff>
    </xdr:to>
    <xdr:cxnSp macro="">
      <xdr:nvCxnSpPr>
        <xdr:cNvPr id="318" name="直線コネクタ 317"/>
        <xdr:cNvCxnSpPr/>
      </xdr:nvCxnSpPr>
      <xdr:spPr>
        <a:xfrm flipV="1">
          <a:off x="16179800" y="10385755"/>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93929</xdr:rowOff>
    </xdr:from>
    <xdr:to>
      <xdr:col>77</xdr:col>
      <xdr:colOff>44450</xdr:colOff>
      <xdr:row>60</xdr:row>
      <xdr:rowOff>104063</xdr:rowOff>
    </xdr:to>
    <xdr:cxnSp macro="">
      <xdr:nvCxnSpPr>
        <xdr:cNvPr id="321" name="直線コネクタ 320"/>
        <xdr:cNvCxnSpPr/>
      </xdr:nvCxnSpPr>
      <xdr:spPr>
        <a:xfrm>
          <a:off x="15290800" y="1038092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93929</xdr:rowOff>
    </xdr:from>
    <xdr:to>
      <xdr:col>72</xdr:col>
      <xdr:colOff>203200</xdr:colOff>
      <xdr:row>60</xdr:row>
      <xdr:rowOff>98272</xdr:rowOff>
    </xdr:to>
    <xdr:cxnSp macro="">
      <xdr:nvCxnSpPr>
        <xdr:cNvPr id="324" name="直線コネクタ 323"/>
        <xdr:cNvCxnSpPr/>
      </xdr:nvCxnSpPr>
      <xdr:spPr>
        <a:xfrm flipV="1">
          <a:off x="14401800" y="1038092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98272</xdr:rowOff>
    </xdr:from>
    <xdr:to>
      <xdr:col>68</xdr:col>
      <xdr:colOff>152400</xdr:colOff>
      <xdr:row>60</xdr:row>
      <xdr:rowOff>105511</xdr:rowOff>
    </xdr:to>
    <xdr:cxnSp macro="">
      <xdr:nvCxnSpPr>
        <xdr:cNvPr id="327" name="直線コネクタ 326"/>
        <xdr:cNvCxnSpPr/>
      </xdr:nvCxnSpPr>
      <xdr:spPr>
        <a:xfrm flipV="1">
          <a:off x="13512800" y="103852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121175</xdr:rowOff>
    </xdr:from>
    <xdr:ext cx="762000" cy="259045"/>
    <xdr:sp macro="" textlink="">
      <xdr:nvSpPr>
        <xdr:cNvPr id="329" name="テキスト ボックス 328"/>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47955</xdr:rowOff>
    </xdr:from>
    <xdr:to>
      <xdr:col>81</xdr:col>
      <xdr:colOff>95250</xdr:colOff>
      <xdr:row>60</xdr:row>
      <xdr:rowOff>149555</xdr:rowOff>
    </xdr:to>
    <xdr:sp macro="" textlink="">
      <xdr:nvSpPr>
        <xdr:cNvPr id="337" name="楕円 336"/>
        <xdr:cNvSpPr/>
      </xdr:nvSpPr>
      <xdr:spPr>
        <a:xfrm>
          <a:off x="169672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140682</xdr:rowOff>
    </xdr:from>
    <xdr:ext cx="762000" cy="259045"/>
    <xdr:sp macro="" textlink="">
      <xdr:nvSpPr>
        <xdr:cNvPr id="338" name="定員管理の状況該当値テキスト"/>
        <xdr:cNvSpPr txBox="1"/>
      </xdr:nvSpPr>
      <xdr:spPr>
        <a:xfrm>
          <a:off x="17106900" y="102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53263</xdr:rowOff>
    </xdr:from>
    <xdr:to>
      <xdr:col>77</xdr:col>
      <xdr:colOff>95250</xdr:colOff>
      <xdr:row>60</xdr:row>
      <xdr:rowOff>154863</xdr:rowOff>
    </xdr:to>
    <xdr:sp macro="" textlink="">
      <xdr:nvSpPr>
        <xdr:cNvPr id="339" name="楕円 338"/>
        <xdr:cNvSpPr/>
      </xdr:nvSpPr>
      <xdr:spPr>
        <a:xfrm>
          <a:off x="16129000" y="103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165040</xdr:rowOff>
    </xdr:from>
    <xdr:ext cx="736600" cy="259045"/>
    <xdr:sp macro="" textlink="">
      <xdr:nvSpPr>
        <xdr:cNvPr id="340" name="テキスト ボックス 339"/>
        <xdr:cNvSpPr txBox="1"/>
      </xdr:nvSpPr>
      <xdr:spPr>
        <a:xfrm>
          <a:off x="15798800" y="1010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43129</xdr:rowOff>
    </xdr:from>
    <xdr:to>
      <xdr:col>73</xdr:col>
      <xdr:colOff>44450</xdr:colOff>
      <xdr:row>60</xdr:row>
      <xdr:rowOff>144729</xdr:rowOff>
    </xdr:to>
    <xdr:sp macro="" textlink="">
      <xdr:nvSpPr>
        <xdr:cNvPr id="341" name="楕円 340"/>
        <xdr:cNvSpPr/>
      </xdr:nvSpPr>
      <xdr:spPr>
        <a:xfrm>
          <a:off x="15240000" y="103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154906</xdr:rowOff>
    </xdr:from>
    <xdr:ext cx="762000" cy="259045"/>
    <xdr:sp macro="" textlink="">
      <xdr:nvSpPr>
        <xdr:cNvPr id="342" name="テキスト ボックス 341"/>
        <xdr:cNvSpPr txBox="1"/>
      </xdr:nvSpPr>
      <xdr:spPr>
        <a:xfrm>
          <a:off x="14909800" y="1009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47472</xdr:rowOff>
    </xdr:from>
    <xdr:to>
      <xdr:col>68</xdr:col>
      <xdr:colOff>203200</xdr:colOff>
      <xdr:row>60</xdr:row>
      <xdr:rowOff>149072</xdr:rowOff>
    </xdr:to>
    <xdr:sp macro="" textlink="">
      <xdr:nvSpPr>
        <xdr:cNvPr id="343" name="楕円 342"/>
        <xdr:cNvSpPr/>
      </xdr:nvSpPr>
      <xdr:spPr>
        <a:xfrm>
          <a:off x="14351000" y="103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159249</xdr:rowOff>
    </xdr:from>
    <xdr:ext cx="762000" cy="259045"/>
    <xdr:sp macro="" textlink="">
      <xdr:nvSpPr>
        <xdr:cNvPr id="344" name="テキスト ボックス 343"/>
        <xdr:cNvSpPr txBox="1"/>
      </xdr:nvSpPr>
      <xdr:spPr>
        <a:xfrm>
          <a:off x="14020800" y="1010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54711</xdr:rowOff>
    </xdr:from>
    <xdr:to>
      <xdr:col>64</xdr:col>
      <xdr:colOff>152400</xdr:colOff>
      <xdr:row>60</xdr:row>
      <xdr:rowOff>156311</xdr:rowOff>
    </xdr:to>
    <xdr:sp macro="" textlink="">
      <xdr:nvSpPr>
        <xdr:cNvPr id="345" name="楕円 344"/>
        <xdr:cNvSpPr/>
      </xdr:nvSpPr>
      <xdr:spPr>
        <a:xfrm>
          <a:off x="13462000" y="10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166488</xdr:rowOff>
    </xdr:from>
    <xdr:ext cx="762000" cy="259045"/>
    <xdr:sp macro="" textlink="">
      <xdr:nvSpPr>
        <xdr:cNvPr id="346" name="テキスト ボックス 345"/>
        <xdr:cNvSpPr txBox="1"/>
      </xdr:nvSpPr>
      <xdr:spPr>
        <a:xfrm>
          <a:off x="13131800" y="1011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年度以降は</a:t>
          </a:r>
          <a:r>
            <a:rPr kumimoji="1" lang="en-US" altLang="ja-JP" sz="1000">
              <a:solidFill>
                <a:schemeClr val="dk1"/>
              </a:solidFill>
              <a:effectLst/>
              <a:latin typeface="+mn-lt"/>
              <a:ea typeface="+mn-ea"/>
              <a:cs typeface="+mn-cs"/>
            </a:rPr>
            <a:t>7.5</a:t>
          </a:r>
          <a:r>
            <a:rPr kumimoji="1" lang="ja-JP" altLang="ja-JP" sz="1000">
              <a:solidFill>
                <a:schemeClr val="dk1"/>
              </a:solidFill>
              <a:effectLst/>
              <a:latin typeface="+mn-lt"/>
              <a:ea typeface="+mn-ea"/>
              <a:cs typeface="+mn-cs"/>
            </a:rPr>
            <a:t>％で推移して</a:t>
          </a:r>
          <a:r>
            <a:rPr kumimoji="1" lang="ja-JP" altLang="en-US" sz="1000">
              <a:solidFill>
                <a:schemeClr val="dk1"/>
              </a:solidFill>
              <a:effectLst/>
              <a:latin typeface="+mn-lt"/>
              <a:ea typeface="+mn-ea"/>
              <a:cs typeface="+mn-cs"/>
            </a:rPr>
            <a:t>いたが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年度に借り入れた臨時財政対策債や緊急防災減災事業債の元金償還が始まったため、平成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0.2</a:t>
          </a:r>
          <a:r>
            <a:rPr kumimoji="1" lang="ja-JP" altLang="en-US" sz="1000">
              <a:solidFill>
                <a:schemeClr val="dk1"/>
              </a:solidFill>
              <a:effectLst/>
              <a:latin typeface="+mn-lt"/>
              <a:ea typeface="+mn-ea"/>
              <a:cs typeface="+mn-cs"/>
            </a:rPr>
            <a:t>％上昇した。</a:t>
          </a:r>
          <a:endParaRPr lang="ja-JP" altLang="ja-JP" sz="1000">
            <a:effectLst/>
          </a:endParaRPr>
        </a:p>
        <a:p>
          <a:r>
            <a:rPr kumimoji="1" lang="ja-JP" altLang="ja-JP" sz="1000">
              <a:solidFill>
                <a:schemeClr val="dk1"/>
              </a:solidFill>
              <a:effectLst/>
              <a:latin typeface="+mn-lt"/>
              <a:ea typeface="+mn-ea"/>
              <a:cs typeface="+mn-cs"/>
            </a:rPr>
            <a:t>　しかし、元利償還金に限れば、過去の同意債の元金償還の開始の影響や毎年到来する臨財債の元金償還開始分による漸増傾向に歯止めがきかない。この傾向は当分続くものとして、これからの比率の上昇要因と認識している。今後も起債依存型の事業実施に陥らないよう起債抑制策を講じ、投資事業のより厳格な取捨選択と適切な実施に努める必要が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140788</xdr:rowOff>
    </xdr:to>
    <xdr:cxnSp macro="">
      <xdr:nvCxnSpPr>
        <xdr:cNvPr id="381" name="直線コネクタ 380"/>
        <xdr:cNvCxnSpPr/>
      </xdr:nvCxnSpPr>
      <xdr:spPr>
        <a:xfrm>
          <a:off x="16179800" y="69850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384" name="直線コネクタ 383"/>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127000</xdr:rowOff>
    </xdr:to>
    <xdr:cxnSp macro="">
      <xdr:nvCxnSpPr>
        <xdr:cNvPr id="387" name="直線コネクタ 386"/>
        <xdr:cNvCxnSpPr/>
      </xdr:nvCxnSpPr>
      <xdr:spPr>
        <a:xfrm>
          <a:off x="14401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127000</xdr:rowOff>
    </xdr:to>
    <xdr:cxnSp macro="">
      <xdr:nvCxnSpPr>
        <xdr:cNvPr id="390" name="直線コネクタ 389"/>
        <xdr:cNvCxnSpPr/>
      </xdr:nvCxnSpPr>
      <xdr:spPr>
        <a:xfrm>
          <a:off x="13512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392" name="テキスト ボックス 391"/>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89988</xdr:rowOff>
    </xdr:from>
    <xdr:to>
      <xdr:col>81</xdr:col>
      <xdr:colOff>95250</xdr:colOff>
      <xdr:row>41</xdr:row>
      <xdr:rowOff>20138</xdr:rowOff>
    </xdr:to>
    <xdr:sp macro="" textlink="">
      <xdr:nvSpPr>
        <xdr:cNvPr id="400" name="楕円 399"/>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106515</xdr:rowOff>
    </xdr:from>
    <xdr:ext cx="762000" cy="259045"/>
    <xdr:sp macro="" textlink="">
      <xdr:nvSpPr>
        <xdr:cNvPr id="401" name="公債費負担の状況該当値テキスト"/>
        <xdr:cNvSpPr txBox="1"/>
      </xdr:nvSpPr>
      <xdr:spPr>
        <a:xfrm>
          <a:off x="17106900" y="679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9" name="テキスト ボックス 40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起債を厳選することで、将来負担額は微増を続けるものの、（交付税算入見込額の増が主な要因である）充当可能財源等がそれ以上に増加したことで、すでにﾏｲﾅｽであった実質的な将来負担額が更に良化し、</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年連続　「なし（ﾏｲﾅｽ）」となっている。</a:t>
          </a:r>
          <a:endParaRPr lang="ja-JP" altLang="ja-JP" sz="1050">
            <a:effectLst/>
          </a:endParaRPr>
        </a:p>
        <a:p>
          <a:r>
            <a:rPr kumimoji="1" lang="ja-JP" altLang="ja-JP" sz="1050">
              <a:solidFill>
                <a:schemeClr val="dk1"/>
              </a:solidFill>
              <a:effectLst/>
              <a:latin typeface="+mn-lt"/>
              <a:ea typeface="+mn-ea"/>
              <a:cs typeface="+mn-cs"/>
            </a:rPr>
            <a:t>　しかし、公有施設の多くが老朽化し、その維持・更新費用が潜在的な将来負担として存在するため、今後も新規・継続事業に対する精査・点検を強化し、財政の健全な運営に努める。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82042</xdr:rowOff>
    </xdr:from>
    <xdr:to>
      <xdr:col>68</xdr:col>
      <xdr:colOff>203200</xdr:colOff>
      <xdr:row>15</xdr:row>
      <xdr:rowOff>12192</xdr:rowOff>
    </xdr:to>
    <xdr:sp macro="" textlink="">
      <xdr:nvSpPr>
        <xdr:cNvPr id="449" name="フローチャート: 判断 448"/>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0" name="テキスト ボックス 449"/>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1" name="フローチャート: 判断 450"/>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2" name="テキスト ボックス 451"/>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14,256
14,141
18.44
6,794,339
6,551,470
223,602
3,244,615
5,050,979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集中改革プラン及び財政健全化計画の実行で、職員数減による人件費の削減は一応の成果を得ている。それでもいまだ高水準であり、アウトソーシングの議論をより踏み込んで行っていく必要がある。</a:t>
          </a:r>
          <a:endParaRPr lang="ja-JP" altLang="ja-JP" sz="1000">
            <a:effectLst/>
          </a:endParaRPr>
        </a:p>
        <a:p>
          <a:r>
            <a:rPr kumimoji="1" lang="ja-JP" altLang="ja-JP" sz="1000">
              <a:solidFill>
                <a:schemeClr val="dk1"/>
              </a:solidFill>
              <a:effectLst/>
              <a:latin typeface="+mn-lt"/>
              <a:ea typeface="+mn-ea"/>
              <a:cs typeface="+mn-cs"/>
            </a:rPr>
            <a:t>　また、公共施設の指定管理が定着し、人員配置に見直しの余地が出てくることを想定しており、全体の職員数についての新たな見直しも、時期を失することなく行っていく。</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年度は、期末勤勉手当や死亡・早期退職に伴う退手組合特別負担金の増等により</a:t>
          </a:r>
          <a:r>
            <a:rPr kumimoji="1" lang="en-US" altLang="ja-JP" sz="1000">
              <a:solidFill>
                <a:schemeClr val="dk1"/>
              </a:solidFill>
              <a:effectLst/>
              <a:latin typeface="+mn-lt"/>
              <a:ea typeface="+mn-ea"/>
              <a:cs typeface="+mn-cs"/>
            </a:rPr>
            <a:t>0.5</a:t>
          </a:r>
          <a:r>
            <a:rPr kumimoji="1" lang="ja-JP" altLang="en-US" sz="1000">
              <a:solidFill>
                <a:schemeClr val="dk1"/>
              </a:solidFill>
              <a:effectLst/>
              <a:latin typeface="+mn-lt"/>
              <a:ea typeface="+mn-ea"/>
              <a:cs typeface="+mn-cs"/>
            </a:rPr>
            <a:t>％上昇している。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65278</xdr:rowOff>
    </xdr:to>
    <xdr:cxnSp macro="">
      <xdr:nvCxnSpPr>
        <xdr:cNvPr id="64" name="直線コネクタ 63"/>
        <xdr:cNvCxnSpPr/>
      </xdr:nvCxnSpPr>
      <xdr:spPr>
        <a:xfrm>
          <a:off x="3987800" y="6386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133858</xdr:rowOff>
    </xdr:to>
    <xdr:cxnSp macro="">
      <xdr:nvCxnSpPr>
        <xdr:cNvPr id="67" name="直線コネクタ 66"/>
        <xdr:cNvCxnSpPr/>
      </xdr:nvCxnSpPr>
      <xdr:spPr>
        <a:xfrm flipV="1">
          <a:off x="3098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133858</xdr:rowOff>
    </xdr:to>
    <xdr:cxnSp macro="">
      <xdr:nvCxnSpPr>
        <xdr:cNvPr id="70" name="直線コネクタ 69"/>
        <xdr:cNvCxnSpPr/>
      </xdr:nvCxnSpPr>
      <xdr:spPr>
        <a:xfrm>
          <a:off x="2209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35560</xdr:rowOff>
    </xdr:to>
    <xdr:cxnSp macro="">
      <xdr:nvCxnSpPr>
        <xdr:cNvPr id="73" name="直線コネクタ 72"/>
        <xdr:cNvCxnSpPr/>
      </xdr:nvCxnSpPr>
      <xdr:spPr>
        <a:xfrm flipV="1">
          <a:off x="1320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従前からの分を削減しても、新たな需要への対応分として非常勤職員が増えたり業務委託が発生したりすることにより増額となり、全体としてなかなか削減が進まない状況で、システム更新費用や新たな指定管理者制度の導入など多額なものが含まれており、やむを得ない出費と考えている。</a:t>
          </a:r>
          <a:endParaRPr lang="ja-JP" altLang="ja-JP" sz="1200">
            <a:effectLst/>
          </a:endParaRPr>
        </a:p>
        <a:p>
          <a:r>
            <a:rPr kumimoji="1" lang="ja-JP" altLang="ja-JP" sz="1050">
              <a:solidFill>
                <a:schemeClr val="dk1"/>
              </a:solidFill>
              <a:effectLst/>
              <a:latin typeface="+mn-lt"/>
              <a:ea typeface="+mn-ea"/>
              <a:cs typeface="+mn-cs"/>
            </a:rPr>
            <a:t>　今後もなかなか減らせない費用ではあるが、事業の取捨選択や、実施事業の優先順位の明確化をすすめ、経費の膨張を防ぐ手立てを強化・継続していく。</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年度は、塵芥焼却処理委託料や道の駅管理運営委託料の増により</a:t>
          </a:r>
          <a:r>
            <a:rPr kumimoji="1" lang="en-US" altLang="ja-JP" sz="1050">
              <a:solidFill>
                <a:schemeClr val="dk1"/>
              </a:solidFill>
              <a:effectLst/>
              <a:latin typeface="+mn-lt"/>
              <a:ea typeface="+mn-ea"/>
              <a:cs typeface="+mn-cs"/>
            </a:rPr>
            <a:t>0.6</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上昇している。</a:t>
          </a:r>
          <a:endParaRPr lang="ja-JP" altLang="ja-JP" sz="1200">
            <a:effectLst/>
          </a:endParaRPr>
        </a:p>
        <a:p>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18</xdr:row>
      <xdr:rowOff>104140</xdr:rowOff>
    </xdr:to>
    <xdr:cxnSp macro="">
      <xdr:nvCxnSpPr>
        <xdr:cNvPr id="125" name="直線コネクタ 124"/>
        <xdr:cNvCxnSpPr/>
      </xdr:nvCxnSpPr>
      <xdr:spPr>
        <a:xfrm>
          <a:off x="15671800" y="3144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165100</xdr:rowOff>
    </xdr:to>
    <xdr:cxnSp macro="">
      <xdr:nvCxnSpPr>
        <xdr:cNvPr id="128" name="直線コネクタ 127"/>
        <xdr:cNvCxnSpPr/>
      </xdr:nvCxnSpPr>
      <xdr:spPr>
        <a:xfrm flipV="1">
          <a:off x="14782800" y="3144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96520</xdr:rowOff>
    </xdr:from>
    <xdr:to>
      <xdr:col>73</xdr:col>
      <xdr:colOff>180975</xdr:colOff>
      <xdr:row>18</xdr:row>
      <xdr:rowOff>165100</xdr:rowOff>
    </xdr:to>
    <xdr:cxnSp macro="">
      <xdr:nvCxnSpPr>
        <xdr:cNvPr id="131" name="直線コネクタ 130"/>
        <xdr:cNvCxnSpPr/>
      </xdr:nvCxnSpPr>
      <xdr:spPr>
        <a:xfrm>
          <a:off x="13893800" y="3182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18</xdr:row>
      <xdr:rowOff>119380</xdr:rowOff>
    </xdr:to>
    <xdr:cxnSp macro="">
      <xdr:nvCxnSpPr>
        <xdr:cNvPr id="134" name="直線コネクタ 133"/>
        <xdr:cNvCxnSpPr/>
      </xdr:nvCxnSpPr>
      <xdr:spPr>
        <a:xfrm flipV="1">
          <a:off x="13004800" y="318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36" name="テキスト ボックス 135"/>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4" name="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6" name="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8" name="楕円 147"/>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49" name="テキスト ボックス 148"/>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0" name="楕円 149"/>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1" name="テキスト ボックス 150"/>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2" name="楕円 151"/>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3" name="テキスト ボックス 152"/>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子育て支援の重要性から、本町の施策の柱として保育料の軽減に長年取り組んでおり、類似団体との比較でも、扶助費単体で見た場合の経常収支比率は高いものとなっている。</a:t>
          </a:r>
          <a:endParaRPr lang="ja-JP" altLang="ja-JP" sz="1000">
            <a:effectLst/>
          </a:endParaRPr>
        </a:p>
        <a:p>
          <a:r>
            <a:rPr kumimoji="1" lang="ja-JP" altLang="ja-JP" sz="1000">
              <a:solidFill>
                <a:schemeClr val="dk1"/>
              </a:solidFill>
              <a:effectLst/>
              <a:latin typeface="+mn-lt"/>
              <a:ea typeface="+mn-ea"/>
              <a:cs typeface="+mn-cs"/>
            </a:rPr>
            <a:t>　また、前年度決算額との比較でも施設型給付費をはじめ、多くの支出科目において増加傾向にあり、新規の事業がなくても決算額は増加を続け、併せて充当される一般財源等も増え続ける現状であり、よりきめ細やかな、より個別具体的な施策の実施と、経費の上昇傾向への歯止めを両立する方策を必要とし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年度は自立支援給付費の増等により</a:t>
          </a:r>
          <a:r>
            <a:rPr kumimoji="1" lang="en-US" altLang="ja-JP" sz="1000">
              <a:solidFill>
                <a:schemeClr val="dk1"/>
              </a:solidFill>
              <a:effectLst/>
              <a:latin typeface="+mn-lt"/>
              <a:ea typeface="+mn-ea"/>
              <a:cs typeface="+mn-cs"/>
            </a:rPr>
            <a:t>0.2</a:t>
          </a:r>
          <a:r>
            <a:rPr kumimoji="1" lang="ja-JP" altLang="en-US" sz="1000">
              <a:solidFill>
                <a:schemeClr val="dk1"/>
              </a:solidFill>
              <a:effectLst/>
              <a:latin typeface="+mn-lt"/>
              <a:ea typeface="+mn-ea"/>
              <a:cs typeface="+mn-cs"/>
            </a:rPr>
            <a:t>％上昇している。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44450</xdr:rowOff>
    </xdr:from>
    <xdr:to>
      <xdr:col>24</xdr:col>
      <xdr:colOff>25400</xdr:colOff>
      <xdr:row>61</xdr:row>
      <xdr:rowOff>69850</xdr:rowOff>
    </xdr:to>
    <xdr:cxnSp macro="">
      <xdr:nvCxnSpPr>
        <xdr:cNvPr id="185" name="直線コネクタ 184"/>
        <xdr:cNvCxnSpPr/>
      </xdr:nvCxnSpPr>
      <xdr:spPr>
        <a:xfrm>
          <a:off x="3987800" y="1050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63500</xdr:rowOff>
    </xdr:from>
    <xdr:to>
      <xdr:col>19</xdr:col>
      <xdr:colOff>187325</xdr:colOff>
      <xdr:row>61</xdr:row>
      <xdr:rowOff>44450</xdr:rowOff>
    </xdr:to>
    <xdr:cxnSp macro="">
      <xdr:nvCxnSpPr>
        <xdr:cNvPr id="188" name="直線コネクタ 187"/>
        <xdr:cNvCxnSpPr/>
      </xdr:nvCxnSpPr>
      <xdr:spPr>
        <a:xfrm>
          <a:off x="3098800" y="1035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63500</xdr:rowOff>
    </xdr:to>
    <xdr:cxnSp macro="">
      <xdr:nvCxnSpPr>
        <xdr:cNvPr id="191" name="直線コネクタ 190"/>
        <xdr:cNvCxnSpPr/>
      </xdr:nvCxnSpPr>
      <xdr:spPr>
        <a:xfrm>
          <a:off x="2209800" y="1031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25400</xdr:rowOff>
    </xdr:to>
    <xdr:cxnSp macro="">
      <xdr:nvCxnSpPr>
        <xdr:cNvPr id="194" name="直線コネクタ 193"/>
        <xdr:cNvCxnSpPr/>
      </xdr:nvCxnSpPr>
      <xdr:spPr>
        <a:xfrm>
          <a:off x="1320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4" name="楕円 203"/>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162577</xdr:rowOff>
    </xdr:from>
    <xdr:ext cx="762000" cy="259045"/>
    <xdr:sp macro="" textlink="">
      <xdr:nvSpPr>
        <xdr:cNvPr id="205" name="扶助費該当値テキスト"/>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165100</xdr:rowOff>
    </xdr:from>
    <xdr:to>
      <xdr:col>20</xdr:col>
      <xdr:colOff>38100</xdr:colOff>
      <xdr:row>61</xdr:row>
      <xdr:rowOff>95250</xdr:rowOff>
    </xdr:to>
    <xdr:sp macro="" textlink="">
      <xdr:nvSpPr>
        <xdr:cNvPr id="206" name="楕円 205"/>
        <xdr:cNvSpPr/>
      </xdr:nvSpPr>
      <xdr:spPr>
        <a:xfrm>
          <a:off x="3937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80027</xdr:rowOff>
    </xdr:from>
    <xdr:ext cx="736600" cy="259045"/>
    <xdr:sp macro="" textlink="">
      <xdr:nvSpPr>
        <xdr:cNvPr id="207" name="テキスト ボックス 206"/>
        <xdr:cNvSpPr txBox="1"/>
      </xdr:nvSpPr>
      <xdr:spPr>
        <a:xfrm>
          <a:off x="3606800" y="1053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xdr:rowOff>
    </xdr:from>
    <xdr:to>
      <xdr:col>15</xdr:col>
      <xdr:colOff>149225</xdr:colOff>
      <xdr:row>60</xdr:row>
      <xdr:rowOff>114300</xdr:rowOff>
    </xdr:to>
    <xdr:sp macro="" textlink="">
      <xdr:nvSpPr>
        <xdr:cNvPr id="208" name="楕円 207"/>
        <xdr:cNvSpPr/>
      </xdr:nvSpPr>
      <xdr:spPr>
        <a:xfrm>
          <a:off x="3048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99077</xdr:rowOff>
    </xdr:from>
    <xdr:ext cx="762000" cy="259045"/>
    <xdr:sp macro="" textlink="">
      <xdr:nvSpPr>
        <xdr:cNvPr id="209" name="テキスト ボックス 208"/>
        <xdr:cNvSpPr txBox="1"/>
      </xdr:nvSpPr>
      <xdr:spPr>
        <a:xfrm>
          <a:off x="2717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0" name="楕円 209"/>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1" name="テキスト ボックス 210"/>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2" name="楕円 211"/>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3" name="テキスト ボックス 212"/>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その他の費用に係る経常収支比率は</a:t>
          </a:r>
          <a:r>
            <a:rPr kumimoji="1" lang="en-US" altLang="ja-JP" sz="1000">
              <a:solidFill>
                <a:schemeClr val="dk1"/>
              </a:solidFill>
              <a:effectLst/>
              <a:latin typeface="+mn-lt"/>
              <a:ea typeface="+mn-ea"/>
              <a:cs typeface="+mn-cs"/>
            </a:rPr>
            <a:t>10.9</a:t>
          </a:r>
          <a:r>
            <a:rPr kumimoji="1" lang="ja-JP" altLang="ja-JP" sz="1000">
              <a:solidFill>
                <a:schemeClr val="dk1"/>
              </a:solidFill>
              <a:effectLst/>
              <a:latin typeface="+mn-lt"/>
              <a:ea typeface="+mn-ea"/>
              <a:cs typeface="+mn-cs"/>
            </a:rPr>
            <a:t>％といずれの指標に対しても下回る結果となった。</a:t>
          </a:r>
          <a:endParaRPr lang="ja-JP" altLang="ja-JP" sz="1000">
            <a:effectLst/>
          </a:endParaRPr>
        </a:p>
        <a:p>
          <a:r>
            <a:rPr kumimoji="1" lang="ja-JP" altLang="ja-JP" sz="1000">
              <a:solidFill>
                <a:schemeClr val="dk1"/>
              </a:solidFill>
              <a:effectLst/>
              <a:latin typeface="+mn-lt"/>
              <a:ea typeface="+mn-ea"/>
              <a:cs typeface="+mn-cs"/>
            </a:rPr>
            <a:t>　しかし、水道事業において実施している管路更新事業への出資など、長期的に多額の費用がかかることが想定されることから、水道料金の値上げによる健全化・適正化を図り、一般会計からの負担を軽減できるよう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56</xdr:row>
      <xdr:rowOff>156391</xdr:rowOff>
    </xdr:to>
    <xdr:cxnSp macro="">
      <xdr:nvCxnSpPr>
        <xdr:cNvPr id="247" name="直線コネクタ 246"/>
        <xdr:cNvCxnSpPr/>
      </xdr:nvCxnSpPr>
      <xdr:spPr>
        <a:xfrm flipV="1">
          <a:off x="15671800" y="973799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57</xdr:row>
      <xdr:rowOff>4535</xdr:rowOff>
    </xdr:to>
    <xdr:cxnSp macro="">
      <xdr:nvCxnSpPr>
        <xdr:cNvPr id="250" name="直線コネクタ 249"/>
        <xdr:cNvCxnSpPr/>
      </xdr:nvCxnSpPr>
      <xdr:spPr>
        <a:xfrm flipV="1">
          <a:off x="14782800" y="97575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57</xdr:row>
      <xdr:rowOff>4535</xdr:rowOff>
    </xdr:to>
    <xdr:cxnSp macro="">
      <xdr:nvCxnSpPr>
        <xdr:cNvPr id="253" name="直線コネクタ 252"/>
        <xdr:cNvCxnSpPr/>
      </xdr:nvCxnSpPr>
      <xdr:spPr>
        <a:xfrm>
          <a:off x="13893800" y="97249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123734</xdr:rowOff>
    </xdr:to>
    <xdr:cxnSp macro="">
      <xdr:nvCxnSpPr>
        <xdr:cNvPr id="256" name="直線コネクタ 255"/>
        <xdr:cNvCxnSpPr/>
      </xdr:nvCxnSpPr>
      <xdr:spPr>
        <a:xfrm>
          <a:off x="13004800" y="9692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8" name="テキスト ボックス 25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85997</xdr:rowOff>
    </xdr:from>
    <xdr:to>
      <xdr:col>82</xdr:col>
      <xdr:colOff>158750</xdr:colOff>
      <xdr:row>57</xdr:row>
      <xdr:rowOff>16147</xdr:rowOff>
    </xdr:to>
    <xdr:sp macro="" textlink="">
      <xdr:nvSpPr>
        <xdr:cNvPr id="266" name="楕円 265"/>
        <xdr:cNvSpPr/>
      </xdr:nvSpPr>
      <xdr:spPr>
        <a:xfrm>
          <a:off x="164592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102524</xdr:rowOff>
    </xdr:from>
    <xdr:ext cx="762000" cy="259045"/>
    <xdr:sp macro="" textlink="">
      <xdr:nvSpPr>
        <xdr:cNvPr id="267" name="その他該当値テキスト"/>
        <xdr:cNvSpPr txBox="1"/>
      </xdr:nvSpPr>
      <xdr:spPr>
        <a:xfrm>
          <a:off x="16598900" y="953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68" name="楕円 267"/>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45918</xdr:rowOff>
    </xdr:from>
    <xdr:ext cx="736600" cy="259045"/>
    <xdr:sp macro="" textlink="">
      <xdr:nvSpPr>
        <xdr:cNvPr id="269" name="テキスト ボックス 268"/>
        <xdr:cNvSpPr txBox="1"/>
      </xdr:nvSpPr>
      <xdr:spPr>
        <a:xfrm>
          <a:off x="15290800" y="947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0" name="楕円 269"/>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1" name="テキスト ボックス 27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2" name="楕円 271"/>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13261</xdr:rowOff>
    </xdr:from>
    <xdr:ext cx="762000" cy="259045"/>
    <xdr:sp macro="" textlink="">
      <xdr:nvSpPr>
        <xdr:cNvPr id="273" name="テキスト ボックス 272"/>
        <xdr:cNvSpPr txBox="1"/>
      </xdr:nvSpPr>
      <xdr:spPr>
        <a:xfrm>
          <a:off x="13512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4" name="楕円 273"/>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75" name="テキスト ボックス 274"/>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全国平均、類似団体平均、県平均のいずれに対しても下回った数値となっており、比較的堅調に推移していると言える。</a:t>
          </a:r>
          <a:endParaRPr lang="ja-JP" altLang="ja-JP" sz="1000">
            <a:effectLst/>
          </a:endParaRPr>
        </a:p>
        <a:p>
          <a:r>
            <a:rPr kumimoji="1" lang="ja-JP" altLang="ja-JP" sz="1000">
              <a:solidFill>
                <a:schemeClr val="dk1"/>
              </a:solidFill>
              <a:effectLst/>
              <a:latin typeface="+mn-lt"/>
              <a:ea typeface="+mn-ea"/>
              <a:cs typeface="+mn-cs"/>
            </a:rPr>
            <a:t>　今後も一定の役割を終えた補助制度については随時見直し又は廃止し、新規の補助制度創設についても、その適否については明確な基準に基づき決定するなど、適正な運用に努める。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年度は八女西部広域事務組合負担金の増等により</a:t>
          </a:r>
          <a:r>
            <a:rPr kumimoji="1" lang="en-US" altLang="ja-JP" sz="1000">
              <a:solidFill>
                <a:schemeClr val="dk1"/>
              </a:solidFill>
              <a:effectLst/>
              <a:latin typeface="+mn-lt"/>
              <a:ea typeface="+mn-ea"/>
              <a:cs typeface="+mn-cs"/>
            </a:rPr>
            <a:t>0.4</a:t>
          </a:r>
          <a:r>
            <a:rPr kumimoji="1" lang="ja-JP" altLang="en-US" sz="1000">
              <a:solidFill>
                <a:schemeClr val="dk1"/>
              </a:solidFill>
              <a:effectLst/>
              <a:latin typeface="+mn-lt"/>
              <a:ea typeface="+mn-ea"/>
              <a:cs typeface="+mn-cs"/>
            </a:rPr>
            <a:t>％上昇している。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138430</xdr:rowOff>
    </xdr:to>
    <xdr:cxnSp macro="">
      <xdr:nvCxnSpPr>
        <xdr:cNvPr id="305" name="直線コネクタ 304"/>
        <xdr:cNvCxnSpPr/>
      </xdr:nvCxnSpPr>
      <xdr:spPr>
        <a:xfrm>
          <a:off x="15671800" y="61208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124714</xdr:rowOff>
    </xdr:to>
    <xdr:cxnSp macro="">
      <xdr:nvCxnSpPr>
        <xdr:cNvPr id="308" name="直線コネクタ 307"/>
        <xdr:cNvCxnSpPr/>
      </xdr:nvCxnSpPr>
      <xdr:spPr>
        <a:xfrm flipV="1">
          <a:off x="14782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36</xdr:row>
      <xdr:rowOff>3556</xdr:rowOff>
    </xdr:to>
    <xdr:cxnSp macro="">
      <xdr:nvCxnSpPr>
        <xdr:cNvPr id="311" name="直線コネクタ 310"/>
        <xdr:cNvCxnSpPr/>
      </xdr:nvCxnSpPr>
      <xdr:spPr>
        <a:xfrm flipV="1">
          <a:off x="13893800" y="6125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3556</xdr:rowOff>
    </xdr:to>
    <xdr:cxnSp macro="">
      <xdr:nvCxnSpPr>
        <xdr:cNvPr id="314" name="直線コネクタ 313"/>
        <xdr:cNvCxnSpPr/>
      </xdr:nvCxnSpPr>
      <xdr:spPr>
        <a:xfrm>
          <a:off x="13004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4" name="楕円 323"/>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5"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6" name="楕円 325"/>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7" name="テキスト ボックス 326"/>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8" name="楕円 327"/>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9" name="テキスト ボックス 328"/>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0" name="楕円 329"/>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1" name="テキスト ボックス 330"/>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2" name="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従来より、起債抑制策を講じ政策・施策の優先度に基づいた大型投資事業の取捨選択に努めてきており、全国平均、県平均及び類似団体内平均を下回っている。</a:t>
          </a:r>
          <a:endParaRPr lang="ja-JP" altLang="ja-JP" sz="1000">
            <a:effectLst/>
          </a:endParaRPr>
        </a:p>
        <a:p>
          <a:r>
            <a:rPr kumimoji="1" lang="ja-JP" altLang="ja-JP" sz="1000">
              <a:solidFill>
                <a:schemeClr val="dk1"/>
              </a:solidFill>
              <a:effectLst/>
              <a:latin typeface="+mn-lt"/>
              <a:ea typeface="+mn-ea"/>
              <a:cs typeface="+mn-cs"/>
            </a:rPr>
            <a:t>　それでも漸増傾向はしばらく続くと予想され、将来的には公共施設の大規模改修及び更新の費用も嵩んで来ることから、今後より一層、公債費負担の健全性維持を念頭に、適切な範囲内で起債を活用していくこととす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37846</xdr:rowOff>
    </xdr:to>
    <xdr:cxnSp macro="">
      <xdr:nvCxnSpPr>
        <xdr:cNvPr id="363" name="直線コネクタ 362"/>
        <xdr:cNvCxnSpPr/>
      </xdr:nvCxnSpPr>
      <xdr:spPr>
        <a:xfrm>
          <a:off x="3987800" y="132120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14987</xdr:rowOff>
    </xdr:to>
    <xdr:cxnSp macro="">
      <xdr:nvCxnSpPr>
        <xdr:cNvPr id="366" name="直線コネクタ 365"/>
        <xdr:cNvCxnSpPr/>
      </xdr:nvCxnSpPr>
      <xdr:spPr>
        <a:xfrm flipV="1">
          <a:off x="3098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14987</xdr:rowOff>
    </xdr:to>
    <xdr:cxnSp macro="">
      <xdr:nvCxnSpPr>
        <xdr:cNvPr id="369" name="直線コネクタ 368"/>
        <xdr:cNvCxnSpPr/>
      </xdr:nvCxnSpPr>
      <xdr:spPr>
        <a:xfrm>
          <a:off x="2209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76</xdr:row>
      <xdr:rowOff>168148</xdr:rowOff>
    </xdr:to>
    <xdr:cxnSp macro="">
      <xdr:nvCxnSpPr>
        <xdr:cNvPr id="372" name="直線コネクタ 371"/>
        <xdr:cNvCxnSpPr/>
      </xdr:nvCxnSpPr>
      <xdr:spPr>
        <a:xfrm flipV="1">
          <a:off x="1320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2" name="楕円 381"/>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3"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4" name="楕円 383"/>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5" name="テキスト ボックス 384"/>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6" name="楕円 385"/>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7" name="テキスト ボックス 386"/>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8" name="楕円 387"/>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9" name="テキスト ボックス 388"/>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0" name="楕円 389"/>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1" name="テキスト ボックス 390"/>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公債費以外の支出が経常収支に占める割合については、人件費の経常収支比率が良化したこともあり、全国平均、類似団体平均、県平均、いずれの指標をも下回り</a:t>
          </a:r>
          <a:r>
            <a:rPr kumimoji="1" lang="en-US" altLang="ja-JP" sz="1000">
              <a:solidFill>
                <a:schemeClr val="dk1"/>
              </a:solidFill>
              <a:effectLst/>
              <a:latin typeface="+mn-lt"/>
              <a:ea typeface="+mn-ea"/>
              <a:cs typeface="+mn-cs"/>
            </a:rPr>
            <a:t>73.9</a:t>
          </a:r>
          <a:r>
            <a:rPr kumimoji="1" lang="ja-JP" altLang="ja-JP" sz="1000">
              <a:solidFill>
                <a:schemeClr val="dk1"/>
              </a:solidFill>
              <a:effectLst/>
              <a:latin typeface="+mn-lt"/>
              <a:ea typeface="+mn-ea"/>
              <a:cs typeface="+mn-cs"/>
            </a:rPr>
            <a:t>％となっている。</a:t>
          </a:r>
          <a:endParaRPr lang="ja-JP" altLang="ja-JP" sz="1000">
            <a:effectLst/>
          </a:endParaRPr>
        </a:p>
        <a:p>
          <a:r>
            <a:rPr kumimoji="1" lang="ja-JP" altLang="ja-JP" sz="1000">
              <a:solidFill>
                <a:schemeClr val="dk1"/>
              </a:solidFill>
              <a:effectLst/>
              <a:latin typeface="+mn-lt"/>
              <a:ea typeface="+mn-ea"/>
              <a:cs typeface="+mn-cs"/>
            </a:rPr>
            <a:t>　今後増大することが避けられない扶助費（少子高齢化に伴う老人福祉関連費や障害者の自立支援給付費）をはじめとする、経常経費全体の上昇に歯止めをかけるよう努める。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19558</xdr:rowOff>
    </xdr:to>
    <xdr:cxnSp macro="">
      <xdr:nvCxnSpPr>
        <xdr:cNvPr id="422" name="直線コネクタ 421"/>
        <xdr:cNvCxnSpPr/>
      </xdr:nvCxnSpPr>
      <xdr:spPr>
        <a:xfrm>
          <a:off x="15671800" y="131572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74422</xdr:rowOff>
    </xdr:to>
    <xdr:cxnSp macro="">
      <xdr:nvCxnSpPr>
        <xdr:cNvPr id="425" name="直線コネクタ 424"/>
        <xdr:cNvCxnSpPr/>
      </xdr:nvCxnSpPr>
      <xdr:spPr>
        <a:xfrm flipV="1">
          <a:off x="14782800" y="13157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74422</xdr:rowOff>
    </xdr:to>
    <xdr:cxnSp macro="">
      <xdr:nvCxnSpPr>
        <xdr:cNvPr id="428" name="直線コネクタ 427"/>
        <xdr:cNvCxnSpPr/>
      </xdr:nvCxnSpPr>
      <xdr:spPr>
        <a:xfrm>
          <a:off x="13893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51563</xdr:rowOff>
    </xdr:to>
    <xdr:cxnSp macro="">
      <xdr:nvCxnSpPr>
        <xdr:cNvPr id="431" name="直線コネクタ 430"/>
        <xdr:cNvCxnSpPr/>
      </xdr:nvCxnSpPr>
      <xdr:spPr>
        <a:xfrm flipV="1">
          <a:off x="13004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3" name="テキスト ボックス 43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1" name="楕円 440"/>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42"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3" name="楕円 44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4" name="テキスト ボックス 44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5" name="楕円 444"/>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46" name="テキスト ボックス 445"/>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47" name="楕円 446"/>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8" name="テキスト ボックス 447"/>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49" name="楕円 448"/>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0" name="テキスト ボックス 449"/>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34333</xdr:rowOff>
    </xdr:from>
    <xdr:to>
      <xdr:col>29</xdr:col>
      <xdr:colOff>127000</xdr:colOff>
      <xdr:row>19</xdr:row>
      <xdr:rowOff>41572</xdr:rowOff>
    </xdr:to>
    <xdr:cxnSp macro="">
      <xdr:nvCxnSpPr>
        <xdr:cNvPr id="50" name="直線コネクタ 49"/>
        <xdr:cNvCxnSpPr/>
      </xdr:nvCxnSpPr>
      <xdr:spPr bwMode="auto">
        <a:xfrm flipV="1">
          <a:off x="5003800" y="3339508"/>
          <a:ext cx="6477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38227</xdr:rowOff>
    </xdr:from>
    <xdr:to>
      <xdr:col>26</xdr:col>
      <xdr:colOff>50800</xdr:colOff>
      <xdr:row>19</xdr:row>
      <xdr:rowOff>41572</xdr:rowOff>
    </xdr:to>
    <xdr:cxnSp macro="">
      <xdr:nvCxnSpPr>
        <xdr:cNvPr id="53" name="直線コネクタ 52"/>
        <xdr:cNvCxnSpPr/>
      </xdr:nvCxnSpPr>
      <xdr:spPr bwMode="auto">
        <a:xfrm>
          <a:off x="4305300" y="3343402"/>
          <a:ext cx="698500" cy="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37884</xdr:rowOff>
    </xdr:from>
    <xdr:to>
      <xdr:col>22</xdr:col>
      <xdr:colOff>114300</xdr:colOff>
      <xdr:row>19</xdr:row>
      <xdr:rowOff>38227</xdr:rowOff>
    </xdr:to>
    <xdr:cxnSp macro="">
      <xdr:nvCxnSpPr>
        <xdr:cNvPr id="56" name="直線コネクタ 55"/>
        <xdr:cNvCxnSpPr/>
      </xdr:nvCxnSpPr>
      <xdr:spPr bwMode="auto">
        <a:xfrm>
          <a:off x="3606800" y="3343059"/>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37884</xdr:rowOff>
    </xdr:from>
    <xdr:to>
      <xdr:col>18</xdr:col>
      <xdr:colOff>177800</xdr:colOff>
      <xdr:row>19</xdr:row>
      <xdr:rowOff>41908</xdr:rowOff>
    </xdr:to>
    <xdr:cxnSp macro="">
      <xdr:nvCxnSpPr>
        <xdr:cNvPr id="59" name="直線コネクタ 58"/>
        <xdr:cNvCxnSpPr/>
      </xdr:nvCxnSpPr>
      <xdr:spPr bwMode="auto">
        <a:xfrm flipV="1">
          <a:off x="2908300" y="3343059"/>
          <a:ext cx="698500" cy="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154983</xdr:rowOff>
    </xdr:from>
    <xdr:to>
      <xdr:col>29</xdr:col>
      <xdr:colOff>177800</xdr:colOff>
      <xdr:row>19</xdr:row>
      <xdr:rowOff>85133</xdr:rowOff>
    </xdr:to>
    <xdr:sp macro="" textlink="">
      <xdr:nvSpPr>
        <xdr:cNvPr id="69" name="楕円 68"/>
        <xdr:cNvSpPr/>
      </xdr:nvSpPr>
      <xdr:spPr bwMode="auto">
        <a:xfrm>
          <a:off x="5600700" y="328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127060</xdr:rowOff>
    </xdr:from>
    <xdr:ext cx="762000" cy="259045"/>
    <xdr:sp macro="" textlink="">
      <xdr:nvSpPr>
        <xdr:cNvPr id="70" name="人口1人当たり決算額の推移該当値テキスト130"/>
        <xdr:cNvSpPr txBox="1"/>
      </xdr:nvSpPr>
      <xdr:spPr>
        <a:xfrm>
          <a:off x="5740400" y="326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162222</xdr:rowOff>
    </xdr:from>
    <xdr:to>
      <xdr:col>26</xdr:col>
      <xdr:colOff>101600</xdr:colOff>
      <xdr:row>19</xdr:row>
      <xdr:rowOff>92372</xdr:rowOff>
    </xdr:to>
    <xdr:sp macro="" textlink="">
      <xdr:nvSpPr>
        <xdr:cNvPr id="71" name="楕円 70"/>
        <xdr:cNvSpPr/>
      </xdr:nvSpPr>
      <xdr:spPr bwMode="auto">
        <a:xfrm>
          <a:off x="4953000" y="3295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77149</xdr:rowOff>
    </xdr:from>
    <xdr:ext cx="736600" cy="259045"/>
    <xdr:sp macro="" textlink="">
      <xdr:nvSpPr>
        <xdr:cNvPr id="72" name="テキスト ボックス 71"/>
        <xdr:cNvSpPr txBox="1"/>
      </xdr:nvSpPr>
      <xdr:spPr>
        <a:xfrm>
          <a:off x="4622800" y="33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158877</xdr:rowOff>
    </xdr:from>
    <xdr:to>
      <xdr:col>22</xdr:col>
      <xdr:colOff>165100</xdr:colOff>
      <xdr:row>19</xdr:row>
      <xdr:rowOff>89027</xdr:rowOff>
    </xdr:to>
    <xdr:sp macro="" textlink="">
      <xdr:nvSpPr>
        <xdr:cNvPr id="73" name="楕円 72"/>
        <xdr:cNvSpPr/>
      </xdr:nvSpPr>
      <xdr:spPr bwMode="auto">
        <a:xfrm>
          <a:off x="4254500" y="329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73804</xdr:rowOff>
    </xdr:from>
    <xdr:ext cx="762000" cy="259045"/>
    <xdr:sp macro="" textlink="">
      <xdr:nvSpPr>
        <xdr:cNvPr id="74" name="テキスト ボックス 73"/>
        <xdr:cNvSpPr txBox="1"/>
      </xdr:nvSpPr>
      <xdr:spPr>
        <a:xfrm>
          <a:off x="3924300" y="337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158534</xdr:rowOff>
    </xdr:from>
    <xdr:to>
      <xdr:col>19</xdr:col>
      <xdr:colOff>38100</xdr:colOff>
      <xdr:row>19</xdr:row>
      <xdr:rowOff>88684</xdr:rowOff>
    </xdr:to>
    <xdr:sp macro="" textlink="">
      <xdr:nvSpPr>
        <xdr:cNvPr id="75" name="楕円 74"/>
        <xdr:cNvSpPr/>
      </xdr:nvSpPr>
      <xdr:spPr bwMode="auto">
        <a:xfrm>
          <a:off x="3556000" y="329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73461</xdr:rowOff>
    </xdr:from>
    <xdr:ext cx="762000" cy="259045"/>
    <xdr:sp macro="" textlink="">
      <xdr:nvSpPr>
        <xdr:cNvPr id="76" name="テキスト ボックス 75"/>
        <xdr:cNvSpPr txBox="1"/>
      </xdr:nvSpPr>
      <xdr:spPr>
        <a:xfrm>
          <a:off x="3225800" y="337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162558</xdr:rowOff>
    </xdr:from>
    <xdr:to>
      <xdr:col>15</xdr:col>
      <xdr:colOff>101600</xdr:colOff>
      <xdr:row>19</xdr:row>
      <xdr:rowOff>92708</xdr:rowOff>
    </xdr:to>
    <xdr:sp macro="" textlink="">
      <xdr:nvSpPr>
        <xdr:cNvPr id="77" name="楕円 76"/>
        <xdr:cNvSpPr/>
      </xdr:nvSpPr>
      <xdr:spPr bwMode="auto">
        <a:xfrm>
          <a:off x="2857500" y="329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77485</xdr:rowOff>
    </xdr:from>
    <xdr:ext cx="762000" cy="259045"/>
    <xdr:sp macro="" textlink="">
      <xdr:nvSpPr>
        <xdr:cNvPr id="78" name="テキスト ボックス 77"/>
        <xdr:cNvSpPr txBox="1"/>
      </xdr:nvSpPr>
      <xdr:spPr>
        <a:xfrm>
          <a:off x="2527300" y="338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253092</xdr:rowOff>
    </xdr:from>
    <xdr:to>
      <xdr:col>29</xdr:col>
      <xdr:colOff>127000</xdr:colOff>
      <xdr:row>35</xdr:row>
      <xdr:rowOff>278447</xdr:rowOff>
    </xdr:to>
    <xdr:cxnSp macro="">
      <xdr:nvCxnSpPr>
        <xdr:cNvPr id="111" name="直線コネクタ 110"/>
        <xdr:cNvCxnSpPr/>
      </xdr:nvCxnSpPr>
      <xdr:spPr bwMode="auto">
        <a:xfrm flipV="1">
          <a:off x="5003800" y="6863442"/>
          <a:ext cx="647700" cy="2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269989</xdr:rowOff>
    </xdr:from>
    <xdr:to>
      <xdr:col>26</xdr:col>
      <xdr:colOff>50800</xdr:colOff>
      <xdr:row>35</xdr:row>
      <xdr:rowOff>278447</xdr:rowOff>
    </xdr:to>
    <xdr:cxnSp macro="">
      <xdr:nvCxnSpPr>
        <xdr:cNvPr id="114" name="直線コネクタ 113"/>
        <xdr:cNvCxnSpPr/>
      </xdr:nvCxnSpPr>
      <xdr:spPr bwMode="auto">
        <a:xfrm>
          <a:off x="4305300" y="6880339"/>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269989</xdr:rowOff>
    </xdr:from>
    <xdr:to>
      <xdr:col>22</xdr:col>
      <xdr:colOff>114300</xdr:colOff>
      <xdr:row>35</xdr:row>
      <xdr:rowOff>273114</xdr:rowOff>
    </xdr:to>
    <xdr:cxnSp macro="">
      <xdr:nvCxnSpPr>
        <xdr:cNvPr id="117" name="直線コネクタ 116"/>
        <xdr:cNvCxnSpPr/>
      </xdr:nvCxnSpPr>
      <xdr:spPr bwMode="auto">
        <a:xfrm flipV="1">
          <a:off x="3606800" y="6880339"/>
          <a:ext cx="698500" cy="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273114</xdr:rowOff>
    </xdr:from>
    <xdr:to>
      <xdr:col>18</xdr:col>
      <xdr:colOff>177800</xdr:colOff>
      <xdr:row>35</xdr:row>
      <xdr:rowOff>292068</xdr:rowOff>
    </xdr:to>
    <xdr:cxnSp macro="">
      <xdr:nvCxnSpPr>
        <xdr:cNvPr id="120" name="直線コネクタ 119"/>
        <xdr:cNvCxnSpPr/>
      </xdr:nvCxnSpPr>
      <xdr:spPr bwMode="auto">
        <a:xfrm flipV="1">
          <a:off x="2908300" y="6883464"/>
          <a:ext cx="698500" cy="18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158621</xdr:rowOff>
    </xdr:from>
    <xdr:ext cx="762000" cy="259045"/>
    <xdr:sp macro="" textlink="">
      <xdr:nvSpPr>
        <xdr:cNvPr id="122" name="テキスト ボックス 121"/>
        <xdr:cNvSpPr txBox="1"/>
      </xdr:nvSpPr>
      <xdr:spPr>
        <a:xfrm>
          <a:off x="32258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202292</xdr:rowOff>
    </xdr:from>
    <xdr:to>
      <xdr:col>29</xdr:col>
      <xdr:colOff>177800</xdr:colOff>
      <xdr:row>35</xdr:row>
      <xdr:rowOff>303892</xdr:rowOff>
    </xdr:to>
    <xdr:sp macro="" textlink="">
      <xdr:nvSpPr>
        <xdr:cNvPr id="130" name="楕円 129"/>
        <xdr:cNvSpPr/>
      </xdr:nvSpPr>
      <xdr:spPr bwMode="auto">
        <a:xfrm>
          <a:off x="5600700" y="68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174369</xdr:rowOff>
    </xdr:from>
    <xdr:ext cx="762000" cy="259045"/>
    <xdr:sp macro="" textlink="">
      <xdr:nvSpPr>
        <xdr:cNvPr id="131" name="人口1人当たり決算額の推移該当値テキスト445"/>
        <xdr:cNvSpPr txBox="1"/>
      </xdr:nvSpPr>
      <xdr:spPr>
        <a:xfrm>
          <a:off x="5740400" y="678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227647</xdr:rowOff>
    </xdr:from>
    <xdr:to>
      <xdr:col>26</xdr:col>
      <xdr:colOff>101600</xdr:colOff>
      <xdr:row>35</xdr:row>
      <xdr:rowOff>329247</xdr:rowOff>
    </xdr:to>
    <xdr:sp macro="" textlink="">
      <xdr:nvSpPr>
        <xdr:cNvPr id="132" name="楕円 131"/>
        <xdr:cNvSpPr/>
      </xdr:nvSpPr>
      <xdr:spPr bwMode="auto">
        <a:xfrm>
          <a:off x="4953000" y="683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314024</xdr:rowOff>
    </xdr:from>
    <xdr:ext cx="736600" cy="259045"/>
    <xdr:sp macro="" textlink="">
      <xdr:nvSpPr>
        <xdr:cNvPr id="133" name="テキスト ボックス 132"/>
        <xdr:cNvSpPr txBox="1"/>
      </xdr:nvSpPr>
      <xdr:spPr>
        <a:xfrm>
          <a:off x="4622800" y="692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219189</xdr:rowOff>
    </xdr:from>
    <xdr:to>
      <xdr:col>22</xdr:col>
      <xdr:colOff>165100</xdr:colOff>
      <xdr:row>35</xdr:row>
      <xdr:rowOff>320789</xdr:rowOff>
    </xdr:to>
    <xdr:sp macro="" textlink="">
      <xdr:nvSpPr>
        <xdr:cNvPr id="134" name="楕円 133"/>
        <xdr:cNvSpPr/>
      </xdr:nvSpPr>
      <xdr:spPr bwMode="auto">
        <a:xfrm>
          <a:off x="4254500" y="682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305566</xdr:rowOff>
    </xdr:from>
    <xdr:ext cx="762000" cy="259045"/>
    <xdr:sp macro="" textlink="">
      <xdr:nvSpPr>
        <xdr:cNvPr id="135" name="テキスト ボックス 134"/>
        <xdr:cNvSpPr txBox="1"/>
      </xdr:nvSpPr>
      <xdr:spPr>
        <a:xfrm>
          <a:off x="3924300" y="69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222314</xdr:rowOff>
    </xdr:from>
    <xdr:to>
      <xdr:col>19</xdr:col>
      <xdr:colOff>38100</xdr:colOff>
      <xdr:row>35</xdr:row>
      <xdr:rowOff>323914</xdr:rowOff>
    </xdr:to>
    <xdr:sp macro="" textlink="">
      <xdr:nvSpPr>
        <xdr:cNvPr id="136" name="楕円 135"/>
        <xdr:cNvSpPr/>
      </xdr:nvSpPr>
      <xdr:spPr bwMode="auto">
        <a:xfrm>
          <a:off x="3556000" y="683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308691</xdr:rowOff>
    </xdr:from>
    <xdr:ext cx="762000" cy="259045"/>
    <xdr:sp macro="" textlink="">
      <xdr:nvSpPr>
        <xdr:cNvPr id="137" name="テキスト ボックス 136"/>
        <xdr:cNvSpPr txBox="1"/>
      </xdr:nvSpPr>
      <xdr:spPr>
        <a:xfrm>
          <a:off x="3225800" y="691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241268</xdr:rowOff>
    </xdr:from>
    <xdr:to>
      <xdr:col>15</xdr:col>
      <xdr:colOff>101600</xdr:colOff>
      <xdr:row>35</xdr:row>
      <xdr:rowOff>342868</xdr:rowOff>
    </xdr:to>
    <xdr:sp macro="" textlink="">
      <xdr:nvSpPr>
        <xdr:cNvPr id="138" name="楕円 137"/>
        <xdr:cNvSpPr/>
      </xdr:nvSpPr>
      <xdr:spPr bwMode="auto">
        <a:xfrm>
          <a:off x="2857500" y="685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327645</xdr:rowOff>
    </xdr:from>
    <xdr:ext cx="762000" cy="259045"/>
    <xdr:sp macro="" textlink="">
      <xdr:nvSpPr>
        <xdr:cNvPr id="139" name="テキスト ボックス 138"/>
        <xdr:cNvSpPr txBox="1"/>
      </xdr:nvSpPr>
      <xdr:spPr>
        <a:xfrm>
          <a:off x="2527300" y="69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14,256
14,141
18.44
6,794,339
6,551,470
223,602
3,244,615
5,050,979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107399</xdr:rowOff>
    </xdr:from>
    <xdr:to>
      <xdr:col>24</xdr:col>
      <xdr:colOff>63500</xdr:colOff>
      <xdr:row>38</xdr:row>
      <xdr:rowOff>124041</xdr:rowOff>
    </xdr:to>
    <xdr:cxnSp macro="">
      <xdr:nvCxnSpPr>
        <xdr:cNvPr id="61" name="直線コネクタ 60"/>
        <xdr:cNvCxnSpPr/>
      </xdr:nvCxnSpPr>
      <xdr:spPr>
        <a:xfrm flipV="1">
          <a:off x="3797300" y="6622499"/>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100892</xdr:rowOff>
    </xdr:from>
    <xdr:to>
      <xdr:col>19</xdr:col>
      <xdr:colOff>177800</xdr:colOff>
      <xdr:row>38</xdr:row>
      <xdr:rowOff>124041</xdr:rowOff>
    </xdr:to>
    <xdr:cxnSp macro="">
      <xdr:nvCxnSpPr>
        <xdr:cNvPr id="64" name="直線コネクタ 63"/>
        <xdr:cNvCxnSpPr/>
      </xdr:nvCxnSpPr>
      <xdr:spPr>
        <a:xfrm>
          <a:off x="2908300" y="6615992"/>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99733</xdr:rowOff>
    </xdr:from>
    <xdr:to>
      <xdr:col>15</xdr:col>
      <xdr:colOff>50800</xdr:colOff>
      <xdr:row>38</xdr:row>
      <xdr:rowOff>100892</xdr:rowOff>
    </xdr:to>
    <xdr:cxnSp macro="">
      <xdr:nvCxnSpPr>
        <xdr:cNvPr id="67" name="直線コネクタ 66"/>
        <xdr:cNvCxnSpPr/>
      </xdr:nvCxnSpPr>
      <xdr:spPr>
        <a:xfrm>
          <a:off x="2019300" y="6614833"/>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89926</xdr:rowOff>
    </xdr:from>
    <xdr:to>
      <xdr:col>10</xdr:col>
      <xdr:colOff>114300</xdr:colOff>
      <xdr:row>38</xdr:row>
      <xdr:rowOff>99733</xdr:rowOff>
    </xdr:to>
    <xdr:cxnSp macro="">
      <xdr:nvCxnSpPr>
        <xdr:cNvPr id="70" name="直線コネクタ 69"/>
        <xdr:cNvCxnSpPr/>
      </xdr:nvCxnSpPr>
      <xdr:spPr>
        <a:xfrm>
          <a:off x="1130300" y="6605026"/>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24612</xdr:rowOff>
    </xdr:from>
    <xdr:ext cx="534377" cy="259045"/>
    <xdr:sp macro="" textlink="">
      <xdr:nvSpPr>
        <xdr:cNvPr id="72" name="テキスト ボックス 71"/>
        <xdr:cNvSpPr txBox="1"/>
      </xdr:nvSpPr>
      <xdr:spPr>
        <a:xfrm>
          <a:off x="1752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56599</xdr:rowOff>
    </xdr:from>
    <xdr:to>
      <xdr:col>24</xdr:col>
      <xdr:colOff>114300</xdr:colOff>
      <xdr:row>38</xdr:row>
      <xdr:rowOff>158199</xdr:rowOff>
    </xdr:to>
    <xdr:sp macro="" textlink="">
      <xdr:nvSpPr>
        <xdr:cNvPr id="80" name="楕円 79"/>
        <xdr:cNvSpPr/>
      </xdr:nvSpPr>
      <xdr:spPr>
        <a:xfrm>
          <a:off x="4584700" y="65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142976</xdr:rowOff>
    </xdr:from>
    <xdr:ext cx="534377" cy="259045"/>
    <xdr:sp macro="" textlink="">
      <xdr:nvSpPr>
        <xdr:cNvPr id="81" name="人件費該当値テキスト"/>
        <xdr:cNvSpPr txBox="1"/>
      </xdr:nvSpPr>
      <xdr:spPr>
        <a:xfrm>
          <a:off x="4686300" y="64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73241</xdr:rowOff>
    </xdr:from>
    <xdr:to>
      <xdr:col>20</xdr:col>
      <xdr:colOff>38100</xdr:colOff>
      <xdr:row>39</xdr:row>
      <xdr:rowOff>3391</xdr:rowOff>
    </xdr:to>
    <xdr:sp macro="" textlink="">
      <xdr:nvSpPr>
        <xdr:cNvPr id="82" name="楕円 81"/>
        <xdr:cNvSpPr/>
      </xdr:nvSpPr>
      <xdr:spPr>
        <a:xfrm>
          <a:off x="3746500" y="65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165968</xdr:rowOff>
    </xdr:from>
    <xdr:ext cx="534377" cy="259045"/>
    <xdr:sp macro="" textlink="">
      <xdr:nvSpPr>
        <xdr:cNvPr id="83" name="テキスト ボックス 82"/>
        <xdr:cNvSpPr txBox="1"/>
      </xdr:nvSpPr>
      <xdr:spPr>
        <a:xfrm>
          <a:off x="3530111" y="66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50092</xdr:rowOff>
    </xdr:from>
    <xdr:to>
      <xdr:col>15</xdr:col>
      <xdr:colOff>101600</xdr:colOff>
      <xdr:row>38</xdr:row>
      <xdr:rowOff>151692</xdr:rowOff>
    </xdr:to>
    <xdr:sp macro="" textlink="">
      <xdr:nvSpPr>
        <xdr:cNvPr id="84" name="楕円 83"/>
        <xdr:cNvSpPr/>
      </xdr:nvSpPr>
      <xdr:spPr>
        <a:xfrm>
          <a:off x="2857500" y="656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142819</xdr:rowOff>
    </xdr:from>
    <xdr:ext cx="534377" cy="259045"/>
    <xdr:sp macro="" textlink="">
      <xdr:nvSpPr>
        <xdr:cNvPr id="85" name="テキスト ボックス 84"/>
        <xdr:cNvSpPr txBox="1"/>
      </xdr:nvSpPr>
      <xdr:spPr>
        <a:xfrm>
          <a:off x="2641111" y="66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48933</xdr:rowOff>
    </xdr:from>
    <xdr:to>
      <xdr:col>10</xdr:col>
      <xdr:colOff>165100</xdr:colOff>
      <xdr:row>38</xdr:row>
      <xdr:rowOff>150533</xdr:rowOff>
    </xdr:to>
    <xdr:sp macro="" textlink="">
      <xdr:nvSpPr>
        <xdr:cNvPr id="86" name="楕円 85"/>
        <xdr:cNvSpPr/>
      </xdr:nvSpPr>
      <xdr:spPr>
        <a:xfrm>
          <a:off x="1968500" y="65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141660</xdr:rowOff>
    </xdr:from>
    <xdr:ext cx="534377" cy="259045"/>
    <xdr:sp macro="" textlink="">
      <xdr:nvSpPr>
        <xdr:cNvPr id="87" name="テキスト ボックス 86"/>
        <xdr:cNvSpPr txBox="1"/>
      </xdr:nvSpPr>
      <xdr:spPr>
        <a:xfrm>
          <a:off x="1752111" y="66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39126</xdr:rowOff>
    </xdr:from>
    <xdr:to>
      <xdr:col>6</xdr:col>
      <xdr:colOff>38100</xdr:colOff>
      <xdr:row>38</xdr:row>
      <xdr:rowOff>140726</xdr:rowOff>
    </xdr:to>
    <xdr:sp macro="" textlink="">
      <xdr:nvSpPr>
        <xdr:cNvPr id="88" name="楕円 87"/>
        <xdr:cNvSpPr/>
      </xdr:nvSpPr>
      <xdr:spPr>
        <a:xfrm>
          <a:off x="1079500" y="65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131853</xdr:rowOff>
    </xdr:from>
    <xdr:ext cx="534377" cy="259045"/>
    <xdr:sp macro="" textlink="">
      <xdr:nvSpPr>
        <xdr:cNvPr id="89" name="テキスト ボックス 88"/>
        <xdr:cNvSpPr txBox="1"/>
      </xdr:nvSpPr>
      <xdr:spPr>
        <a:xfrm>
          <a:off x="863111" y="664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77788</xdr:rowOff>
    </xdr:from>
    <xdr:to>
      <xdr:col>24</xdr:col>
      <xdr:colOff>63500</xdr:colOff>
      <xdr:row>57</xdr:row>
      <xdr:rowOff>139197</xdr:rowOff>
    </xdr:to>
    <xdr:cxnSp macro="">
      <xdr:nvCxnSpPr>
        <xdr:cNvPr id="118" name="直線コネクタ 117"/>
        <xdr:cNvCxnSpPr/>
      </xdr:nvCxnSpPr>
      <xdr:spPr>
        <a:xfrm flipV="1">
          <a:off x="3797300" y="9850438"/>
          <a:ext cx="838200" cy="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132453</xdr:rowOff>
    </xdr:from>
    <xdr:to>
      <xdr:col>19</xdr:col>
      <xdr:colOff>177800</xdr:colOff>
      <xdr:row>57</xdr:row>
      <xdr:rowOff>139197</xdr:rowOff>
    </xdr:to>
    <xdr:cxnSp macro="">
      <xdr:nvCxnSpPr>
        <xdr:cNvPr id="121" name="直線コネクタ 120"/>
        <xdr:cNvCxnSpPr/>
      </xdr:nvCxnSpPr>
      <xdr:spPr>
        <a:xfrm>
          <a:off x="2908300" y="990510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132453</xdr:rowOff>
    </xdr:from>
    <xdr:to>
      <xdr:col>15</xdr:col>
      <xdr:colOff>50800</xdr:colOff>
      <xdr:row>57</xdr:row>
      <xdr:rowOff>149694</xdr:rowOff>
    </xdr:to>
    <xdr:cxnSp macro="">
      <xdr:nvCxnSpPr>
        <xdr:cNvPr id="124" name="直線コネクタ 123"/>
        <xdr:cNvCxnSpPr/>
      </xdr:nvCxnSpPr>
      <xdr:spPr>
        <a:xfrm flipV="1">
          <a:off x="2019300" y="9905103"/>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149694</xdr:rowOff>
    </xdr:from>
    <xdr:to>
      <xdr:col>10</xdr:col>
      <xdr:colOff>114300</xdr:colOff>
      <xdr:row>57</xdr:row>
      <xdr:rowOff>166027</xdr:rowOff>
    </xdr:to>
    <xdr:cxnSp macro="">
      <xdr:nvCxnSpPr>
        <xdr:cNvPr id="127" name="直線コネクタ 126"/>
        <xdr:cNvCxnSpPr/>
      </xdr:nvCxnSpPr>
      <xdr:spPr>
        <a:xfrm flipV="1">
          <a:off x="1130300" y="9922344"/>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26988</xdr:rowOff>
    </xdr:from>
    <xdr:to>
      <xdr:col>24</xdr:col>
      <xdr:colOff>114300</xdr:colOff>
      <xdr:row>57</xdr:row>
      <xdr:rowOff>128588</xdr:rowOff>
    </xdr:to>
    <xdr:sp macro="" textlink="">
      <xdr:nvSpPr>
        <xdr:cNvPr id="137" name="楕円 136"/>
        <xdr:cNvSpPr/>
      </xdr:nvSpPr>
      <xdr:spPr>
        <a:xfrm>
          <a:off x="4584700" y="9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5415</xdr:rowOff>
    </xdr:from>
    <xdr:ext cx="534377" cy="259045"/>
    <xdr:sp macro="" textlink="">
      <xdr:nvSpPr>
        <xdr:cNvPr id="138" name="物件費該当値テキスト"/>
        <xdr:cNvSpPr txBox="1"/>
      </xdr:nvSpPr>
      <xdr:spPr>
        <a:xfrm>
          <a:off x="4686300" y="97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88397</xdr:rowOff>
    </xdr:from>
    <xdr:to>
      <xdr:col>20</xdr:col>
      <xdr:colOff>38100</xdr:colOff>
      <xdr:row>58</xdr:row>
      <xdr:rowOff>18547</xdr:rowOff>
    </xdr:to>
    <xdr:sp macro="" textlink="">
      <xdr:nvSpPr>
        <xdr:cNvPr id="139" name="楕円 138"/>
        <xdr:cNvSpPr/>
      </xdr:nvSpPr>
      <xdr:spPr>
        <a:xfrm>
          <a:off x="3746500" y="98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9674</xdr:rowOff>
    </xdr:from>
    <xdr:ext cx="534377" cy="259045"/>
    <xdr:sp macro="" textlink="">
      <xdr:nvSpPr>
        <xdr:cNvPr id="140" name="テキスト ボックス 139"/>
        <xdr:cNvSpPr txBox="1"/>
      </xdr:nvSpPr>
      <xdr:spPr>
        <a:xfrm>
          <a:off x="3530111" y="99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81653</xdr:rowOff>
    </xdr:from>
    <xdr:to>
      <xdr:col>15</xdr:col>
      <xdr:colOff>101600</xdr:colOff>
      <xdr:row>58</xdr:row>
      <xdr:rowOff>11803</xdr:rowOff>
    </xdr:to>
    <xdr:sp macro="" textlink="">
      <xdr:nvSpPr>
        <xdr:cNvPr id="141" name="楕円 140"/>
        <xdr:cNvSpPr/>
      </xdr:nvSpPr>
      <xdr:spPr>
        <a:xfrm>
          <a:off x="2857500" y="98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2930</xdr:rowOff>
    </xdr:from>
    <xdr:ext cx="534377" cy="259045"/>
    <xdr:sp macro="" textlink="">
      <xdr:nvSpPr>
        <xdr:cNvPr id="142" name="テキスト ボックス 141"/>
        <xdr:cNvSpPr txBox="1"/>
      </xdr:nvSpPr>
      <xdr:spPr>
        <a:xfrm>
          <a:off x="2641111" y="994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98894</xdr:rowOff>
    </xdr:from>
    <xdr:to>
      <xdr:col>10</xdr:col>
      <xdr:colOff>165100</xdr:colOff>
      <xdr:row>58</xdr:row>
      <xdr:rowOff>29044</xdr:rowOff>
    </xdr:to>
    <xdr:sp macro="" textlink="">
      <xdr:nvSpPr>
        <xdr:cNvPr id="143" name="楕円 142"/>
        <xdr:cNvSpPr/>
      </xdr:nvSpPr>
      <xdr:spPr>
        <a:xfrm>
          <a:off x="1968500" y="98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20171</xdr:rowOff>
    </xdr:from>
    <xdr:ext cx="534377" cy="259045"/>
    <xdr:sp macro="" textlink="">
      <xdr:nvSpPr>
        <xdr:cNvPr id="144" name="テキスト ボックス 143"/>
        <xdr:cNvSpPr txBox="1"/>
      </xdr:nvSpPr>
      <xdr:spPr>
        <a:xfrm>
          <a:off x="1752111" y="99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115227</xdr:rowOff>
    </xdr:from>
    <xdr:to>
      <xdr:col>6</xdr:col>
      <xdr:colOff>38100</xdr:colOff>
      <xdr:row>58</xdr:row>
      <xdr:rowOff>45377</xdr:rowOff>
    </xdr:to>
    <xdr:sp macro="" textlink="">
      <xdr:nvSpPr>
        <xdr:cNvPr id="145" name="楕円 144"/>
        <xdr:cNvSpPr/>
      </xdr:nvSpPr>
      <xdr:spPr>
        <a:xfrm>
          <a:off x="1079500" y="98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36504</xdr:rowOff>
    </xdr:from>
    <xdr:ext cx="534377" cy="259045"/>
    <xdr:sp macro="" textlink="">
      <xdr:nvSpPr>
        <xdr:cNvPr id="146" name="テキスト ボックス 145"/>
        <xdr:cNvSpPr txBox="1"/>
      </xdr:nvSpPr>
      <xdr:spPr>
        <a:xfrm>
          <a:off x="863111" y="99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80676</xdr:rowOff>
    </xdr:from>
    <xdr:to>
      <xdr:col>24</xdr:col>
      <xdr:colOff>63500</xdr:colOff>
      <xdr:row>78</xdr:row>
      <xdr:rowOff>83007</xdr:rowOff>
    </xdr:to>
    <xdr:cxnSp macro="">
      <xdr:nvCxnSpPr>
        <xdr:cNvPr id="173" name="直線コネクタ 172"/>
        <xdr:cNvCxnSpPr/>
      </xdr:nvCxnSpPr>
      <xdr:spPr>
        <a:xfrm flipV="1">
          <a:off x="3797300" y="13453776"/>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74230</xdr:rowOff>
    </xdr:from>
    <xdr:to>
      <xdr:col>19</xdr:col>
      <xdr:colOff>177800</xdr:colOff>
      <xdr:row>78</xdr:row>
      <xdr:rowOff>83007</xdr:rowOff>
    </xdr:to>
    <xdr:cxnSp macro="">
      <xdr:nvCxnSpPr>
        <xdr:cNvPr id="176" name="直線コネクタ 175"/>
        <xdr:cNvCxnSpPr/>
      </xdr:nvCxnSpPr>
      <xdr:spPr>
        <a:xfrm>
          <a:off x="2908300" y="13447330"/>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70571</xdr:rowOff>
    </xdr:from>
    <xdr:to>
      <xdr:col>15</xdr:col>
      <xdr:colOff>50800</xdr:colOff>
      <xdr:row>78</xdr:row>
      <xdr:rowOff>74230</xdr:rowOff>
    </xdr:to>
    <xdr:cxnSp macro="">
      <xdr:nvCxnSpPr>
        <xdr:cNvPr id="179" name="直線コネクタ 178"/>
        <xdr:cNvCxnSpPr/>
      </xdr:nvCxnSpPr>
      <xdr:spPr>
        <a:xfrm>
          <a:off x="2019300" y="13443671"/>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53518</xdr:rowOff>
    </xdr:from>
    <xdr:to>
      <xdr:col>10</xdr:col>
      <xdr:colOff>114300</xdr:colOff>
      <xdr:row>78</xdr:row>
      <xdr:rowOff>70571</xdr:rowOff>
    </xdr:to>
    <xdr:cxnSp macro="">
      <xdr:nvCxnSpPr>
        <xdr:cNvPr id="182" name="直線コネクタ 181"/>
        <xdr:cNvCxnSpPr/>
      </xdr:nvCxnSpPr>
      <xdr:spPr>
        <a:xfrm>
          <a:off x="1130300" y="1342661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29876</xdr:rowOff>
    </xdr:from>
    <xdr:to>
      <xdr:col>24</xdr:col>
      <xdr:colOff>114300</xdr:colOff>
      <xdr:row>78</xdr:row>
      <xdr:rowOff>131476</xdr:rowOff>
    </xdr:to>
    <xdr:sp macro="" textlink="">
      <xdr:nvSpPr>
        <xdr:cNvPr id="192" name="楕円 191"/>
        <xdr:cNvSpPr/>
      </xdr:nvSpPr>
      <xdr:spPr>
        <a:xfrm>
          <a:off x="4584700" y="134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116253</xdr:rowOff>
    </xdr:from>
    <xdr:ext cx="469744" cy="259045"/>
    <xdr:sp macro="" textlink="">
      <xdr:nvSpPr>
        <xdr:cNvPr id="193" name="維持補修費該当値テキスト"/>
        <xdr:cNvSpPr txBox="1"/>
      </xdr:nvSpPr>
      <xdr:spPr>
        <a:xfrm>
          <a:off x="4686300" y="1331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32207</xdr:rowOff>
    </xdr:from>
    <xdr:to>
      <xdr:col>20</xdr:col>
      <xdr:colOff>38100</xdr:colOff>
      <xdr:row>78</xdr:row>
      <xdr:rowOff>133807</xdr:rowOff>
    </xdr:to>
    <xdr:sp macro="" textlink="">
      <xdr:nvSpPr>
        <xdr:cNvPr id="194" name="楕円 193"/>
        <xdr:cNvSpPr/>
      </xdr:nvSpPr>
      <xdr:spPr>
        <a:xfrm>
          <a:off x="3746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124934</xdr:rowOff>
    </xdr:from>
    <xdr:ext cx="469744" cy="259045"/>
    <xdr:sp macro="" textlink="">
      <xdr:nvSpPr>
        <xdr:cNvPr id="195" name="テキスト ボックス 194"/>
        <xdr:cNvSpPr txBox="1"/>
      </xdr:nvSpPr>
      <xdr:spPr>
        <a:xfrm>
          <a:off x="3562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23430</xdr:rowOff>
    </xdr:from>
    <xdr:to>
      <xdr:col>15</xdr:col>
      <xdr:colOff>101600</xdr:colOff>
      <xdr:row>78</xdr:row>
      <xdr:rowOff>125030</xdr:rowOff>
    </xdr:to>
    <xdr:sp macro="" textlink="">
      <xdr:nvSpPr>
        <xdr:cNvPr id="196" name="楕円 195"/>
        <xdr:cNvSpPr/>
      </xdr:nvSpPr>
      <xdr:spPr>
        <a:xfrm>
          <a:off x="2857500" y="133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116157</xdr:rowOff>
    </xdr:from>
    <xdr:ext cx="469744" cy="259045"/>
    <xdr:sp macro="" textlink="">
      <xdr:nvSpPr>
        <xdr:cNvPr id="197" name="テキスト ボックス 196"/>
        <xdr:cNvSpPr txBox="1"/>
      </xdr:nvSpPr>
      <xdr:spPr>
        <a:xfrm>
          <a:off x="2673428" y="1348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19771</xdr:rowOff>
    </xdr:from>
    <xdr:to>
      <xdr:col>10</xdr:col>
      <xdr:colOff>165100</xdr:colOff>
      <xdr:row>78</xdr:row>
      <xdr:rowOff>121371</xdr:rowOff>
    </xdr:to>
    <xdr:sp macro="" textlink="">
      <xdr:nvSpPr>
        <xdr:cNvPr id="198" name="楕円 197"/>
        <xdr:cNvSpPr/>
      </xdr:nvSpPr>
      <xdr:spPr>
        <a:xfrm>
          <a:off x="1968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112498</xdr:rowOff>
    </xdr:from>
    <xdr:ext cx="469744" cy="259045"/>
    <xdr:sp macro="" textlink="">
      <xdr:nvSpPr>
        <xdr:cNvPr id="199" name="テキスト ボックス 198"/>
        <xdr:cNvSpPr txBox="1"/>
      </xdr:nvSpPr>
      <xdr:spPr>
        <a:xfrm>
          <a:off x="1784428" y="1348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2718</xdr:rowOff>
    </xdr:from>
    <xdr:to>
      <xdr:col>6</xdr:col>
      <xdr:colOff>38100</xdr:colOff>
      <xdr:row>78</xdr:row>
      <xdr:rowOff>104318</xdr:rowOff>
    </xdr:to>
    <xdr:sp macro="" textlink="">
      <xdr:nvSpPr>
        <xdr:cNvPr id="200" name="楕円 199"/>
        <xdr:cNvSpPr/>
      </xdr:nvSpPr>
      <xdr:spPr>
        <a:xfrm>
          <a:off x="1079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95445</xdr:rowOff>
    </xdr:from>
    <xdr:ext cx="469744" cy="259045"/>
    <xdr:sp macro="" textlink="">
      <xdr:nvSpPr>
        <xdr:cNvPr id="201" name="テキスト ボックス 200"/>
        <xdr:cNvSpPr txBox="1"/>
      </xdr:nvSpPr>
      <xdr:spPr>
        <a:xfrm>
          <a:off x="895428" y="134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115367</xdr:rowOff>
    </xdr:from>
    <xdr:to>
      <xdr:col>24</xdr:col>
      <xdr:colOff>63500</xdr:colOff>
      <xdr:row>94</xdr:row>
      <xdr:rowOff>121932</xdr:rowOff>
    </xdr:to>
    <xdr:cxnSp macro="">
      <xdr:nvCxnSpPr>
        <xdr:cNvPr id="231" name="直線コネクタ 230"/>
        <xdr:cNvCxnSpPr/>
      </xdr:nvCxnSpPr>
      <xdr:spPr>
        <a:xfrm>
          <a:off x="3797300" y="16231667"/>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115367</xdr:rowOff>
    </xdr:from>
    <xdr:to>
      <xdr:col>19</xdr:col>
      <xdr:colOff>177800</xdr:colOff>
      <xdr:row>95</xdr:row>
      <xdr:rowOff>68935</xdr:rowOff>
    </xdr:to>
    <xdr:cxnSp macro="">
      <xdr:nvCxnSpPr>
        <xdr:cNvPr id="234" name="直線コネクタ 233"/>
        <xdr:cNvCxnSpPr/>
      </xdr:nvCxnSpPr>
      <xdr:spPr>
        <a:xfrm flipV="1">
          <a:off x="2908300" y="16231667"/>
          <a:ext cx="889000" cy="1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68935</xdr:rowOff>
    </xdr:from>
    <xdr:to>
      <xdr:col>15</xdr:col>
      <xdr:colOff>50800</xdr:colOff>
      <xdr:row>95</xdr:row>
      <xdr:rowOff>124918</xdr:rowOff>
    </xdr:to>
    <xdr:cxnSp macro="">
      <xdr:nvCxnSpPr>
        <xdr:cNvPr id="237" name="直線コネクタ 236"/>
        <xdr:cNvCxnSpPr/>
      </xdr:nvCxnSpPr>
      <xdr:spPr>
        <a:xfrm flipV="1">
          <a:off x="2019300" y="16356685"/>
          <a:ext cx="889000" cy="5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123761</xdr:rowOff>
    </xdr:from>
    <xdr:to>
      <xdr:col>10</xdr:col>
      <xdr:colOff>114300</xdr:colOff>
      <xdr:row>95</xdr:row>
      <xdr:rowOff>124918</xdr:rowOff>
    </xdr:to>
    <xdr:cxnSp macro="">
      <xdr:nvCxnSpPr>
        <xdr:cNvPr id="240" name="直線コネクタ 239"/>
        <xdr:cNvCxnSpPr/>
      </xdr:nvCxnSpPr>
      <xdr:spPr>
        <a:xfrm>
          <a:off x="1130300" y="16411511"/>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80663</xdr:rowOff>
    </xdr:from>
    <xdr:ext cx="534377" cy="259045"/>
    <xdr:sp macro="" textlink="">
      <xdr:nvSpPr>
        <xdr:cNvPr id="242" name="テキスト ボックス 241"/>
        <xdr:cNvSpPr txBox="1"/>
      </xdr:nvSpPr>
      <xdr:spPr>
        <a:xfrm>
          <a:off x="1752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71132</xdr:rowOff>
    </xdr:from>
    <xdr:to>
      <xdr:col>24</xdr:col>
      <xdr:colOff>114300</xdr:colOff>
      <xdr:row>95</xdr:row>
      <xdr:rowOff>1282</xdr:rowOff>
    </xdr:to>
    <xdr:sp macro="" textlink="">
      <xdr:nvSpPr>
        <xdr:cNvPr id="250" name="楕円 249"/>
        <xdr:cNvSpPr/>
      </xdr:nvSpPr>
      <xdr:spPr>
        <a:xfrm>
          <a:off x="4584700" y="161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94009</xdr:rowOff>
    </xdr:from>
    <xdr:ext cx="534377" cy="259045"/>
    <xdr:sp macro="" textlink="">
      <xdr:nvSpPr>
        <xdr:cNvPr id="251" name="扶助費該当値テキスト"/>
        <xdr:cNvSpPr txBox="1"/>
      </xdr:nvSpPr>
      <xdr:spPr>
        <a:xfrm>
          <a:off x="4686300" y="160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64567</xdr:rowOff>
    </xdr:from>
    <xdr:to>
      <xdr:col>20</xdr:col>
      <xdr:colOff>38100</xdr:colOff>
      <xdr:row>94</xdr:row>
      <xdr:rowOff>166167</xdr:rowOff>
    </xdr:to>
    <xdr:sp macro="" textlink="">
      <xdr:nvSpPr>
        <xdr:cNvPr id="252" name="楕円 251"/>
        <xdr:cNvSpPr/>
      </xdr:nvSpPr>
      <xdr:spPr>
        <a:xfrm>
          <a:off x="3746500" y="161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11244</xdr:rowOff>
    </xdr:from>
    <xdr:ext cx="534377" cy="259045"/>
    <xdr:sp macro="" textlink="">
      <xdr:nvSpPr>
        <xdr:cNvPr id="253" name="テキスト ボックス 252"/>
        <xdr:cNvSpPr txBox="1"/>
      </xdr:nvSpPr>
      <xdr:spPr>
        <a:xfrm>
          <a:off x="3530111" y="159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18135</xdr:rowOff>
    </xdr:from>
    <xdr:to>
      <xdr:col>15</xdr:col>
      <xdr:colOff>101600</xdr:colOff>
      <xdr:row>95</xdr:row>
      <xdr:rowOff>119735</xdr:rowOff>
    </xdr:to>
    <xdr:sp macro="" textlink="">
      <xdr:nvSpPr>
        <xdr:cNvPr id="254" name="楕円 253"/>
        <xdr:cNvSpPr/>
      </xdr:nvSpPr>
      <xdr:spPr>
        <a:xfrm>
          <a:off x="2857500" y="163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136262</xdr:rowOff>
    </xdr:from>
    <xdr:ext cx="534377" cy="259045"/>
    <xdr:sp macro="" textlink="">
      <xdr:nvSpPr>
        <xdr:cNvPr id="255" name="テキスト ボックス 254"/>
        <xdr:cNvSpPr txBox="1"/>
      </xdr:nvSpPr>
      <xdr:spPr>
        <a:xfrm>
          <a:off x="2641111" y="160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74118</xdr:rowOff>
    </xdr:from>
    <xdr:to>
      <xdr:col>10</xdr:col>
      <xdr:colOff>165100</xdr:colOff>
      <xdr:row>96</xdr:row>
      <xdr:rowOff>4268</xdr:rowOff>
    </xdr:to>
    <xdr:sp macro="" textlink="">
      <xdr:nvSpPr>
        <xdr:cNvPr id="256" name="楕円 255"/>
        <xdr:cNvSpPr/>
      </xdr:nvSpPr>
      <xdr:spPr>
        <a:xfrm>
          <a:off x="1968500" y="163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20795</xdr:rowOff>
    </xdr:from>
    <xdr:ext cx="534377" cy="259045"/>
    <xdr:sp macro="" textlink="">
      <xdr:nvSpPr>
        <xdr:cNvPr id="257" name="テキスト ボックス 256"/>
        <xdr:cNvSpPr txBox="1"/>
      </xdr:nvSpPr>
      <xdr:spPr>
        <a:xfrm>
          <a:off x="1752111" y="161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72961</xdr:rowOff>
    </xdr:from>
    <xdr:to>
      <xdr:col>6</xdr:col>
      <xdr:colOff>38100</xdr:colOff>
      <xdr:row>96</xdr:row>
      <xdr:rowOff>3111</xdr:rowOff>
    </xdr:to>
    <xdr:sp macro="" textlink="">
      <xdr:nvSpPr>
        <xdr:cNvPr id="258" name="楕円 257"/>
        <xdr:cNvSpPr/>
      </xdr:nvSpPr>
      <xdr:spPr>
        <a:xfrm>
          <a:off x="1079500" y="163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19638</xdr:rowOff>
    </xdr:from>
    <xdr:ext cx="534377" cy="259045"/>
    <xdr:sp macro="" textlink="">
      <xdr:nvSpPr>
        <xdr:cNvPr id="259" name="テキスト ボックス 258"/>
        <xdr:cNvSpPr txBox="1"/>
      </xdr:nvSpPr>
      <xdr:spPr>
        <a:xfrm>
          <a:off x="863111" y="161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39443</xdr:rowOff>
    </xdr:from>
    <xdr:to>
      <xdr:col>55</xdr:col>
      <xdr:colOff>0</xdr:colOff>
      <xdr:row>37</xdr:row>
      <xdr:rowOff>152671</xdr:rowOff>
    </xdr:to>
    <xdr:cxnSp macro="">
      <xdr:nvCxnSpPr>
        <xdr:cNvPr id="290" name="直線コネクタ 289"/>
        <xdr:cNvCxnSpPr/>
      </xdr:nvCxnSpPr>
      <xdr:spPr>
        <a:xfrm flipV="1">
          <a:off x="9639300" y="6211643"/>
          <a:ext cx="838200" cy="28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102876</xdr:rowOff>
    </xdr:from>
    <xdr:to>
      <xdr:col>50</xdr:col>
      <xdr:colOff>114300</xdr:colOff>
      <xdr:row>37</xdr:row>
      <xdr:rowOff>152671</xdr:rowOff>
    </xdr:to>
    <xdr:cxnSp macro="">
      <xdr:nvCxnSpPr>
        <xdr:cNvPr id="293" name="直線コネクタ 292"/>
        <xdr:cNvCxnSpPr/>
      </xdr:nvCxnSpPr>
      <xdr:spPr>
        <a:xfrm>
          <a:off x="8750300" y="6446526"/>
          <a:ext cx="88900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95332</xdr:rowOff>
    </xdr:from>
    <xdr:to>
      <xdr:col>45</xdr:col>
      <xdr:colOff>177800</xdr:colOff>
      <xdr:row>37</xdr:row>
      <xdr:rowOff>102876</xdr:rowOff>
    </xdr:to>
    <xdr:cxnSp macro="">
      <xdr:nvCxnSpPr>
        <xdr:cNvPr id="296" name="直線コネクタ 295"/>
        <xdr:cNvCxnSpPr/>
      </xdr:nvCxnSpPr>
      <xdr:spPr>
        <a:xfrm>
          <a:off x="7861300" y="643898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95332</xdr:rowOff>
    </xdr:from>
    <xdr:to>
      <xdr:col>41</xdr:col>
      <xdr:colOff>50800</xdr:colOff>
      <xdr:row>38</xdr:row>
      <xdr:rowOff>43766</xdr:rowOff>
    </xdr:to>
    <xdr:cxnSp macro="">
      <xdr:nvCxnSpPr>
        <xdr:cNvPr id="299" name="直線コネクタ 298"/>
        <xdr:cNvCxnSpPr/>
      </xdr:nvCxnSpPr>
      <xdr:spPr>
        <a:xfrm flipV="1">
          <a:off x="6972300" y="6438982"/>
          <a:ext cx="8890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169667</xdr:rowOff>
    </xdr:from>
    <xdr:ext cx="534377" cy="259045"/>
    <xdr:sp macro="" textlink="">
      <xdr:nvSpPr>
        <xdr:cNvPr id="301" name="テキスト ボックス 300"/>
        <xdr:cNvSpPr txBox="1"/>
      </xdr:nvSpPr>
      <xdr:spPr>
        <a:xfrm>
          <a:off x="7594111" y="59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160093</xdr:rowOff>
    </xdr:from>
    <xdr:to>
      <xdr:col>55</xdr:col>
      <xdr:colOff>50800</xdr:colOff>
      <xdr:row>36</xdr:row>
      <xdr:rowOff>90243</xdr:rowOff>
    </xdr:to>
    <xdr:sp macro="" textlink="">
      <xdr:nvSpPr>
        <xdr:cNvPr id="309" name="楕円 308"/>
        <xdr:cNvSpPr/>
      </xdr:nvSpPr>
      <xdr:spPr>
        <a:xfrm>
          <a:off x="104267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11520</xdr:rowOff>
    </xdr:from>
    <xdr:ext cx="534377" cy="259045"/>
    <xdr:sp macro="" textlink="">
      <xdr:nvSpPr>
        <xdr:cNvPr id="310" name="補助費等該当値テキスト"/>
        <xdr:cNvSpPr txBox="1"/>
      </xdr:nvSpPr>
      <xdr:spPr>
        <a:xfrm>
          <a:off x="10528300" y="60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101871</xdr:rowOff>
    </xdr:from>
    <xdr:to>
      <xdr:col>50</xdr:col>
      <xdr:colOff>165100</xdr:colOff>
      <xdr:row>38</xdr:row>
      <xdr:rowOff>32021</xdr:rowOff>
    </xdr:to>
    <xdr:sp macro="" textlink="">
      <xdr:nvSpPr>
        <xdr:cNvPr id="311" name="楕円 310"/>
        <xdr:cNvSpPr/>
      </xdr:nvSpPr>
      <xdr:spPr>
        <a:xfrm>
          <a:off x="9588500" y="64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23148</xdr:rowOff>
    </xdr:from>
    <xdr:ext cx="534377" cy="259045"/>
    <xdr:sp macro="" textlink="">
      <xdr:nvSpPr>
        <xdr:cNvPr id="312" name="テキスト ボックス 311"/>
        <xdr:cNvSpPr txBox="1"/>
      </xdr:nvSpPr>
      <xdr:spPr>
        <a:xfrm>
          <a:off x="9372111" y="653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52076</xdr:rowOff>
    </xdr:from>
    <xdr:to>
      <xdr:col>46</xdr:col>
      <xdr:colOff>38100</xdr:colOff>
      <xdr:row>37</xdr:row>
      <xdr:rowOff>153676</xdr:rowOff>
    </xdr:to>
    <xdr:sp macro="" textlink="">
      <xdr:nvSpPr>
        <xdr:cNvPr id="313" name="楕円 312"/>
        <xdr:cNvSpPr/>
      </xdr:nvSpPr>
      <xdr:spPr>
        <a:xfrm>
          <a:off x="8699500" y="63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144803</xdr:rowOff>
    </xdr:from>
    <xdr:ext cx="534377" cy="259045"/>
    <xdr:sp macro="" textlink="">
      <xdr:nvSpPr>
        <xdr:cNvPr id="314" name="テキスト ボックス 313"/>
        <xdr:cNvSpPr txBox="1"/>
      </xdr:nvSpPr>
      <xdr:spPr>
        <a:xfrm>
          <a:off x="8483111" y="648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44532</xdr:rowOff>
    </xdr:from>
    <xdr:to>
      <xdr:col>41</xdr:col>
      <xdr:colOff>101600</xdr:colOff>
      <xdr:row>37</xdr:row>
      <xdr:rowOff>146132</xdr:rowOff>
    </xdr:to>
    <xdr:sp macro="" textlink="">
      <xdr:nvSpPr>
        <xdr:cNvPr id="315" name="楕円 314"/>
        <xdr:cNvSpPr/>
      </xdr:nvSpPr>
      <xdr:spPr>
        <a:xfrm>
          <a:off x="7810500" y="63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137259</xdr:rowOff>
    </xdr:from>
    <xdr:ext cx="534377" cy="259045"/>
    <xdr:sp macro="" textlink="">
      <xdr:nvSpPr>
        <xdr:cNvPr id="316" name="テキスト ボックス 315"/>
        <xdr:cNvSpPr txBox="1"/>
      </xdr:nvSpPr>
      <xdr:spPr>
        <a:xfrm>
          <a:off x="7594111" y="648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164416</xdr:rowOff>
    </xdr:from>
    <xdr:to>
      <xdr:col>36</xdr:col>
      <xdr:colOff>165100</xdr:colOff>
      <xdr:row>38</xdr:row>
      <xdr:rowOff>94566</xdr:rowOff>
    </xdr:to>
    <xdr:sp macro="" textlink="">
      <xdr:nvSpPr>
        <xdr:cNvPr id="317" name="楕円 316"/>
        <xdr:cNvSpPr/>
      </xdr:nvSpPr>
      <xdr:spPr>
        <a:xfrm>
          <a:off x="6921500" y="65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85693</xdr:rowOff>
    </xdr:from>
    <xdr:ext cx="534377" cy="259045"/>
    <xdr:sp macro="" textlink="">
      <xdr:nvSpPr>
        <xdr:cNvPr id="318" name="テキスト ボックス 317"/>
        <xdr:cNvSpPr txBox="1"/>
      </xdr:nvSpPr>
      <xdr:spPr>
        <a:xfrm>
          <a:off x="6705111" y="66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29244</xdr:rowOff>
    </xdr:from>
    <xdr:to>
      <xdr:col>55</xdr:col>
      <xdr:colOff>0</xdr:colOff>
      <xdr:row>58</xdr:row>
      <xdr:rowOff>69325</xdr:rowOff>
    </xdr:to>
    <xdr:cxnSp macro="">
      <xdr:nvCxnSpPr>
        <xdr:cNvPr id="347" name="直線コネクタ 346"/>
        <xdr:cNvCxnSpPr/>
      </xdr:nvCxnSpPr>
      <xdr:spPr>
        <a:xfrm>
          <a:off x="9639300" y="9973344"/>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29244</xdr:rowOff>
    </xdr:from>
    <xdr:to>
      <xdr:col>50</xdr:col>
      <xdr:colOff>114300</xdr:colOff>
      <xdr:row>58</xdr:row>
      <xdr:rowOff>60452</xdr:rowOff>
    </xdr:to>
    <xdr:cxnSp macro="">
      <xdr:nvCxnSpPr>
        <xdr:cNvPr id="350" name="直線コネクタ 349"/>
        <xdr:cNvCxnSpPr/>
      </xdr:nvCxnSpPr>
      <xdr:spPr>
        <a:xfrm flipV="1">
          <a:off x="8750300" y="9973344"/>
          <a:ext cx="889000" cy="3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60452</xdr:rowOff>
    </xdr:from>
    <xdr:to>
      <xdr:col>45</xdr:col>
      <xdr:colOff>177800</xdr:colOff>
      <xdr:row>58</xdr:row>
      <xdr:rowOff>77674</xdr:rowOff>
    </xdr:to>
    <xdr:cxnSp macro="">
      <xdr:nvCxnSpPr>
        <xdr:cNvPr id="353" name="直線コネクタ 352"/>
        <xdr:cNvCxnSpPr/>
      </xdr:nvCxnSpPr>
      <xdr:spPr>
        <a:xfrm flipV="1">
          <a:off x="7861300" y="10004552"/>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22885</xdr:rowOff>
    </xdr:from>
    <xdr:to>
      <xdr:col>41</xdr:col>
      <xdr:colOff>50800</xdr:colOff>
      <xdr:row>58</xdr:row>
      <xdr:rowOff>77674</xdr:rowOff>
    </xdr:to>
    <xdr:cxnSp macro="">
      <xdr:nvCxnSpPr>
        <xdr:cNvPr id="356" name="直線コネクタ 355"/>
        <xdr:cNvCxnSpPr/>
      </xdr:nvCxnSpPr>
      <xdr:spPr>
        <a:xfrm>
          <a:off x="6972300" y="9966985"/>
          <a:ext cx="889000" cy="5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18525</xdr:rowOff>
    </xdr:from>
    <xdr:to>
      <xdr:col>55</xdr:col>
      <xdr:colOff>50800</xdr:colOff>
      <xdr:row>58</xdr:row>
      <xdr:rowOff>120125</xdr:rowOff>
    </xdr:to>
    <xdr:sp macro="" textlink="">
      <xdr:nvSpPr>
        <xdr:cNvPr id="366" name="楕円 365"/>
        <xdr:cNvSpPr/>
      </xdr:nvSpPr>
      <xdr:spPr>
        <a:xfrm>
          <a:off x="10426700" y="99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104902</xdr:rowOff>
    </xdr:from>
    <xdr:ext cx="534377" cy="259045"/>
    <xdr:sp macro="" textlink="">
      <xdr:nvSpPr>
        <xdr:cNvPr id="367" name="普通建設事業費該当値テキスト"/>
        <xdr:cNvSpPr txBox="1"/>
      </xdr:nvSpPr>
      <xdr:spPr>
        <a:xfrm>
          <a:off x="10528300" y="98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149894</xdr:rowOff>
    </xdr:from>
    <xdr:to>
      <xdr:col>50</xdr:col>
      <xdr:colOff>165100</xdr:colOff>
      <xdr:row>58</xdr:row>
      <xdr:rowOff>80044</xdr:rowOff>
    </xdr:to>
    <xdr:sp macro="" textlink="">
      <xdr:nvSpPr>
        <xdr:cNvPr id="368" name="楕円 367"/>
        <xdr:cNvSpPr/>
      </xdr:nvSpPr>
      <xdr:spPr>
        <a:xfrm>
          <a:off x="9588500" y="9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71171</xdr:rowOff>
    </xdr:from>
    <xdr:ext cx="534377" cy="259045"/>
    <xdr:sp macro="" textlink="">
      <xdr:nvSpPr>
        <xdr:cNvPr id="369" name="テキスト ボックス 368"/>
        <xdr:cNvSpPr txBox="1"/>
      </xdr:nvSpPr>
      <xdr:spPr>
        <a:xfrm>
          <a:off x="9372111" y="100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9652</xdr:rowOff>
    </xdr:from>
    <xdr:to>
      <xdr:col>46</xdr:col>
      <xdr:colOff>38100</xdr:colOff>
      <xdr:row>58</xdr:row>
      <xdr:rowOff>111252</xdr:rowOff>
    </xdr:to>
    <xdr:sp macro="" textlink="">
      <xdr:nvSpPr>
        <xdr:cNvPr id="370" name="楕円 369"/>
        <xdr:cNvSpPr/>
      </xdr:nvSpPr>
      <xdr:spPr>
        <a:xfrm>
          <a:off x="8699500" y="99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102379</xdr:rowOff>
    </xdr:from>
    <xdr:ext cx="534377" cy="259045"/>
    <xdr:sp macro="" textlink="">
      <xdr:nvSpPr>
        <xdr:cNvPr id="371" name="テキスト ボックス 370"/>
        <xdr:cNvSpPr txBox="1"/>
      </xdr:nvSpPr>
      <xdr:spPr>
        <a:xfrm>
          <a:off x="8483111" y="100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26874</xdr:rowOff>
    </xdr:from>
    <xdr:to>
      <xdr:col>41</xdr:col>
      <xdr:colOff>101600</xdr:colOff>
      <xdr:row>58</xdr:row>
      <xdr:rowOff>128474</xdr:rowOff>
    </xdr:to>
    <xdr:sp macro="" textlink="">
      <xdr:nvSpPr>
        <xdr:cNvPr id="372" name="楕円 371"/>
        <xdr:cNvSpPr/>
      </xdr:nvSpPr>
      <xdr:spPr>
        <a:xfrm>
          <a:off x="7810500" y="99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119601</xdr:rowOff>
    </xdr:from>
    <xdr:ext cx="534377" cy="259045"/>
    <xdr:sp macro="" textlink="">
      <xdr:nvSpPr>
        <xdr:cNvPr id="373" name="テキスト ボックス 372"/>
        <xdr:cNvSpPr txBox="1"/>
      </xdr:nvSpPr>
      <xdr:spPr>
        <a:xfrm>
          <a:off x="7594111" y="100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143535</xdr:rowOff>
    </xdr:from>
    <xdr:to>
      <xdr:col>36</xdr:col>
      <xdr:colOff>165100</xdr:colOff>
      <xdr:row>58</xdr:row>
      <xdr:rowOff>73685</xdr:rowOff>
    </xdr:to>
    <xdr:sp macro="" textlink="">
      <xdr:nvSpPr>
        <xdr:cNvPr id="374" name="楕円 373"/>
        <xdr:cNvSpPr/>
      </xdr:nvSpPr>
      <xdr:spPr>
        <a:xfrm>
          <a:off x="6921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64812</xdr:rowOff>
    </xdr:from>
    <xdr:ext cx="534377" cy="259045"/>
    <xdr:sp macro="" textlink="">
      <xdr:nvSpPr>
        <xdr:cNvPr id="375" name="テキスト ボックス 374"/>
        <xdr:cNvSpPr txBox="1"/>
      </xdr:nvSpPr>
      <xdr:spPr>
        <a:xfrm>
          <a:off x="6705111" y="100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168740</xdr:rowOff>
    </xdr:from>
    <xdr:to>
      <xdr:col>55</xdr:col>
      <xdr:colOff>0</xdr:colOff>
      <xdr:row>79</xdr:row>
      <xdr:rowOff>16374</xdr:rowOff>
    </xdr:to>
    <xdr:cxnSp macro="">
      <xdr:nvCxnSpPr>
        <xdr:cNvPr id="404" name="直線コネクタ 403"/>
        <xdr:cNvCxnSpPr/>
      </xdr:nvCxnSpPr>
      <xdr:spPr>
        <a:xfrm flipV="1">
          <a:off x="9639300" y="13541840"/>
          <a:ext cx="8382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16374</xdr:rowOff>
    </xdr:from>
    <xdr:to>
      <xdr:col>50</xdr:col>
      <xdr:colOff>114300</xdr:colOff>
      <xdr:row>79</xdr:row>
      <xdr:rowOff>31172</xdr:rowOff>
    </xdr:to>
    <xdr:cxnSp macro="">
      <xdr:nvCxnSpPr>
        <xdr:cNvPr id="407" name="直線コネクタ 406"/>
        <xdr:cNvCxnSpPr/>
      </xdr:nvCxnSpPr>
      <xdr:spPr>
        <a:xfrm flipV="1">
          <a:off x="8750300" y="13560924"/>
          <a:ext cx="8890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3668</xdr:rowOff>
    </xdr:from>
    <xdr:to>
      <xdr:col>45</xdr:col>
      <xdr:colOff>177800</xdr:colOff>
      <xdr:row>79</xdr:row>
      <xdr:rowOff>31172</xdr:rowOff>
    </xdr:to>
    <xdr:cxnSp macro="">
      <xdr:nvCxnSpPr>
        <xdr:cNvPr id="410" name="直線コネクタ 409"/>
        <xdr:cNvCxnSpPr/>
      </xdr:nvCxnSpPr>
      <xdr:spPr>
        <a:xfrm>
          <a:off x="7861300" y="13548218"/>
          <a:ext cx="889000" cy="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3668</xdr:rowOff>
    </xdr:from>
    <xdr:to>
      <xdr:col>41</xdr:col>
      <xdr:colOff>50800</xdr:colOff>
      <xdr:row>79</xdr:row>
      <xdr:rowOff>44450</xdr:rowOff>
    </xdr:to>
    <xdr:cxnSp macro="">
      <xdr:nvCxnSpPr>
        <xdr:cNvPr id="413" name="直線コネクタ 412"/>
        <xdr:cNvCxnSpPr/>
      </xdr:nvCxnSpPr>
      <xdr:spPr>
        <a:xfrm flipV="1">
          <a:off x="6972300" y="13548218"/>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117940</xdr:rowOff>
    </xdr:from>
    <xdr:to>
      <xdr:col>55</xdr:col>
      <xdr:colOff>50800</xdr:colOff>
      <xdr:row>79</xdr:row>
      <xdr:rowOff>48090</xdr:rowOff>
    </xdr:to>
    <xdr:sp macro="" textlink="">
      <xdr:nvSpPr>
        <xdr:cNvPr id="423" name="楕円 422"/>
        <xdr:cNvSpPr/>
      </xdr:nvSpPr>
      <xdr:spPr>
        <a:xfrm>
          <a:off x="10426700" y="134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43899</xdr:rowOff>
    </xdr:from>
    <xdr:ext cx="534377" cy="259045"/>
    <xdr:sp macro="" textlink="">
      <xdr:nvSpPr>
        <xdr:cNvPr id="424" name="普通建設事業費 （ うち新規整備　）該当値テキスト"/>
        <xdr:cNvSpPr txBox="1"/>
      </xdr:nvSpPr>
      <xdr:spPr>
        <a:xfrm>
          <a:off x="10528300" y="134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137024</xdr:rowOff>
    </xdr:from>
    <xdr:to>
      <xdr:col>50</xdr:col>
      <xdr:colOff>165100</xdr:colOff>
      <xdr:row>79</xdr:row>
      <xdr:rowOff>67174</xdr:rowOff>
    </xdr:to>
    <xdr:sp macro="" textlink="">
      <xdr:nvSpPr>
        <xdr:cNvPr id="425" name="楕円 424"/>
        <xdr:cNvSpPr/>
      </xdr:nvSpPr>
      <xdr:spPr>
        <a:xfrm>
          <a:off x="9588500" y="135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58301</xdr:rowOff>
    </xdr:from>
    <xdr:ext cx="469744" cy="259045"/>
    <xdr:sp macro="" textlink="">
      <xdr:nvSpPr>
        <xdr:cNvPr id="426" name="テキスト ボックス 425"/>
        <xdr:cNvSpPr txBox="1"/>
      </xdr:nvSpPr>
      <xdr:spPr>
        <a:xfrm>
          <a:off x="9404428" y="136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151822</xdr:rowOff>
    </xdr:from>
    <xdr:to>
      <xdr:col>46</xdr:col>
      <xdr:colOff>38100</xdr:colOff>
      <xdr:row>79</xdr:row>
      <xdr:rowOff>81972</xdr:rowOff>
    </xdr:to>
    <xdr:sp macro="" textlink="">
      <xdr:nvSpPr>
        <xdr:cNvPr id="427" name="楕円 426"/>
        <xdr:cNvSpPr/>
      </xdr:nvSpPr>
      <xdr:spPr>
        <a:xfrm>
          <a:off x="8699500" y="135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73099</xdr:rowOff>
    </xdr:from>
    <xdr:ext cx="469744" cy="259045"/>
    <xdr:sp macro="" textlink="">
      <xdr:nvSpPr>
        <xdr:cNvPr id="428" name="テキスト ボックス 427"/>
        <xdr:cNvSpPr txBox="1"/>
      </xdr:nvSpPr>
      <xdr:spPr>
        <a:xfrm>
          <a:off x="8515428" y="1361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124318</xdr:rowOff>
    </xdr:from>
    <xdr:to>
      <xdr:col>41</xdr:col>
      <xdr:colOff>101600</xdr:colOff>
      <xdr:row>79</xdr:row>
      <xdr:rowOff>54468</xdr:rowOff>
    </xdr:to>
    <xdr:sp macro="" textlink="">
      <xdr:nvSpPr>
        <xdr:cNvPr id="429" name="楕円 428"/>
        <xdr:cNvSpPr/>
      </xdr:nvSpPr>
      <xdr:spPr>
        <a:xfrm>
          <a:off x="7810500" y="134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45595</xdr:rowOff>
    </xdr:from>
    <xdr:ext cx="534377" cy="259045"/>
    <xdr:sp macro="" textlink="">
      <xdr:nvSpPr>
        <xdr:cNvPr id="430" name="テキスト ボックス 429"/>
        <xdr:cNvSpPr txBox="1"/>
      </xdr:nvSpPr>
      <xdr:spPr>
        <a:xfrm>
          <a:off x="7594111" y="1359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178</xdr:rowOff>
    </xdr:from>
    <xdr:to>
      <xdr:col>55</xdr:col>
      <xdr:colOff>0</xdr:colOff>
      <xdr:row>98</xdr:row>
      <xdr:rowOff>108276</xdr:rowOff>
    </xdr:to>
    <xdr:cxnSp macro="">
      <xdr:nvCxnSpPr>
        <xdr:cNvPr id="461" name="直線コネクタ 460"/>
        <xdr:cNvCxnSpPr/>
      </xdr:nvCxnSpPr>
      <xdr:spPr>
        <a:xfrm>
          <a:off x="9639300" y="16802278"/>
          <a:ext cx="838200" cy="10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178</xdr:rowOff>
    </xdr:from>
    <xdr:to>
      <xdr:col>50</xdr:col>
      <xdr:colOff>114300</xdr:colOff>
      <xdr:row>98</xdr:row>
      <xdr:rowOff>71371</xdr:rowOff>
    </xdr:to>
    <xdr:cxnSp macro="">
      <xdr:nvCxnSpPr>
        <xdr:cNvPr id="464" name="直線コネクタ 463"/>
        <xdr:cNvCxnSpPr/>
      </xdr:nvCxnSpPr>
      <xdr:spPr>
        <a:xfrm flipV="1">
          <a:off x="8750300" y="16802278"/>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71371</xdr:rowOff>
    </xdr:from>
    <xdr:to>
      <xdr:col>45</xdr:col>
      <xdr:colOff>177800</xdr:colOff>
      <xdr:row>98</xdr:row>
      <xdr:rowOff>113616</xdr:rowOff>
    </xdr:to>
    <xdr:cxnSp macro="">
      <xdr:nvCxnSpPr>
        <xdr:cNvPr id="467" name="直線コネクタ 466"/>
        <xdr:cNvCxnSpPr/>
      </xdr:nvCxnSpPr>
      <xdr:spPr>
        <a:xfrm flipV="1">
          <a:off x="7861300" y="16873471"/>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148493</xdr:rowOff>
    </xdr:from>
    <xdr:to>
      <xdr:col>41</xdr:col>
      <xdr:colOff>50800</xdr:colOff>
      <xdr:row>98</xdr:row>
      <xdr:rowOff>113616</xdr:rowOff>
    </xdr:to>
    <xdr:cxnSp macro="">
      <xdr:nvCxnSpPr>
        <xdr:cNvPr id="470" name="直線コネクタ 469"/>
        <xdr:cNvCxnSpPr/>
      </xdr:nvCxnSpPr>
      <xdr:spPr>
        <a:xfrm>
          <a:off x="6972300" y="16779143"/>
          <a:ext cx="889000" cy="1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35974</xdr:rowOff>
    </xdr:from>
    <xdr:ext cx="534377" cy="259045"/>
    <xdr:sp macro="" textlink="">
      <xdr:nvSpPr>
        <xdr:cNvPr id="472" name="テキスト ボックス 471"/>
        <xdr:cNvSpPr txBox="1"/>
      </xdr:nvSpPr>
      <xdr:spPr>
        <a:xfrm>
          <a:off x="7594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57476</xdr:rowOff>
    </xdr:from>
    <xdr:to>
      <xdr:col>55</xdr:col>
      <xdr:colOff>50800</xdr:colOff>
      <xdr:row>98</xdr:row>
      <xdr:rowOff>159076</xdr:rowOff>
    </xdr:to>
    <xdr:sp macro="" textlink="">
      <xdr:nvSpPr>
        <xdr:cNvPr id="480" name="楕円 479"/>
        <xdr:cNvSpPr/>
      </xdr:nvSpPr>
      <xdr:spPr>
        <a:xfrm>
          <a:off x="10426700" y="168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143853</xdr:rowOff>
    </xdr:from>
    <xdr:ext cx="534377" cy="259045"/>
    <xdr:sp macro="" textlink="">
      <xdr:nvSpPr>
        <xdr:cNvPr id="481" name="普通建設事業費 （ うち更新整備　）該当値テキスト"/>
        <xdr:cNvSpPr txBox="1"/>
      </xdr:nvSpPr>
      <xdr:spPr>
        <a:xfrm>
          <a:off x="10528300" y="167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120828</xdr:rowOff>
    </xdr:from>
    <xdr:to>
      <xdr:col>50</xdr:col>
      <xdr:colOff>165100</xdr:colOff>
      <xdr:row>98</xdr:row>
      <xdr:rowOff>50978</xdr:rowOff>
    </xdr:to>
    <xdr:sp macro="" textlink="">
      <xdr:nvSpPr>
        <xdr:cNvPr id="482" name="楕円 481"/>
        <xdr:cNvSpPr/>
      </xdr:nvSpPr>
      <xdr:spPr>
        <a:xfrm>
          <a:off x="9588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42105</xdr:rowOff>
    </xdr:from>
    <xdr:ext cx="534377" cy="259045"/>
    <xdr:sp macro="" textlink="">
      <xdr:nvSpPr>
        <xdr:cNvPr id="483" name="テキスト ボックス 482"/>
        <xdr:cNvSpPr txBox="1"/>
      </xdr:nvSpPr>
      <xdr:spPr>
        <a:xfrm>
          <a:off x="9372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20571</xdr:rowOff>
    </xdr:from>
    <xdr:to>
      <xdr:col>46</xdr:col>
      <xdr:colOff>38100</xdr:colOff>
      <xdr:row>98</xdr:row>
      <xdr:rowOff>122171</xdr:rowOff>
    </xdr:to>
    <xdr:sp macro="" textlink="">
      <xdr:nvSpPr>
        <xdr:cNvPr id="484" name="楕円 483"/>
        <xdr:cNvSpPr/>
      </xdr:nvSpPr>
      <xdr:spPr>
        <a:xfrm>
          <a:off x="8699500" y="168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113298</xdr:rowOff>
    </xdr:from>
    <xdr:ext cx="534377" cy="259045"/>
    <xdr:sp macro="" textlink="">
      <xdr:nvSpPr>
        <xdr:cNvPr id="485" name="テキスト ボックス 484"/>
        <xdr:cNvSpPr txBox="1"/>
      </xdr:nvSpPr>
      <xdr:spPr>
        <a:xfrm>
          <a:off x="8483111" y="169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62816</xdr:rowOff>
    </xdr:from>
    <xdr:to>
      <xdr:col>41</xdr:col>
      <xdr:colOff>101600</xdr:colOff>
      <xdr:row>98</xdr:row>
      <xdr:rowOff>164416</xdr:rowOff>
    </xdr:to>
    <xdr:sp macro="" textlink="">
      <xdr:nvSpPr>
        <xdr:cNvPr id="486" name="楕円 485"/>
        <xdr:cNvSpPr/>
      </xdr:nvSpPr>
      <xdr:spPr>
        <a:xfrm>
          <a:off x="7810500" y="168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155543</xdr:rowOff>
    </xdr:from>
    <xdr:ext cx="534377" cy="259045"/>
    <xdr:sp macro="" textlink="">
      <xdr:nvSpPr>
        <xdr:cNvPr id="487" name="テキスト ボックス 486"/>
        <xdr:cNvSpPr txBox="1"/>
      </xdr:nvSpPr>
      <xdr:spPr>
        <a:xfrm>
          <a:off x="7594111" y="169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97693</xdr:rowOff>
    </xdr:from>
    <xdr:to>
      <xdr:col>36</xdr:col>
      <xdr:colOff>165100</xdr:colOff>
      <xdr:row>98</xdr:row>
      <xdr:rowOff>27843</xdr:rowOff>
    </xdr:to>
    <xdr:sp macro="" textlink="">
      <xdr:nvSpPr>
        <xdr:cNvPr id="488" name="楕円 487"/>
        <xdr:cNvSpPr/>
      </xdr:nvSpPr>
      <xdr:spPr>
        <a:xfrm>
          <a:off x="6921500" y="16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18970</xdr:rowOff>
    </xdr:from>
    <xdr:ext cx="534377" cy="259045"/>
    <xdr:sp macro="" textlink="">
      <xdr:nvSpPr>
        <xdr:cNvPr id="489" name="テキスト ボックス 488"/>
        <xdr:cNvSpPr txBox="1"/>
      </xdr:nvSpPr>
      <xdr:spPr>
        <a:xfrm>
          <a:off x="6705111" y="168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24063</xdr:rowOff>
    </xdr:from>
    <xdr:to>
      <xdr:col>85</xdr:col>
      <xdr:colOff>127000</xdr:colOff>
      <xdr:row>38</xdr:row>
      <xdr:rowOff>25354</xdr:rowOff>
    </xdr:to>
    <xdr:cxnSp macro="">
      <xdr:nvCxnSpPr>
        <xdr:cNvPr id="514" name="直線コネクタ 513"/>
        <xdr:cNvCxnSpPr/>
      </xdr:nvCxnSpPr>
      <xdr:spPr>
        <a:xfrm>
          <a:off x="15481300" y="6539163"/>
          <a:ext cx="8382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24063</xdr:rowOff>
    </xdr:from>
    <xdr:to>
      <xdr:col>81</xdr:col>
      <xdr:colOff>50800</xdr:colOff>
      <xdr:row>38</xdr:row>
      <xdr:rowOff>25268</xdr:rowOff>
    </xdr:to>
    <xdr:cxnSp macro="">
      <xdr:nvCxnSpPr>
        <xdr:cNvPr id="517" name="直線コネクタ 516"/>
        <xdr:cNvCxnSpPr/>
      </xdr:nvCxnSpPr>
      <xdr:spPr>
        <a:xfrm flipV="1">
          <a:off x="14592300" y="6539163"/>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23274</xdr:rowOff>
    </xdr:from>
    <xdr:to>
      <xdr:col>76</xdr:col>
      <xdr:colOff>114300</xdr:colOff>
      <xdr:row>38</xdr:row>
      <xdr:rowOff>25268</xdr:rowOff>
    </xdr:to>
    <xdr:cxnSp macro="">
      <xdr:nvCxnSpPr>
        <xdr:cNvPr id="520" name="直線コネクタ 519"/>
        <xdr:cNvCxnSpPr/>
      </xdr:nvCxnSpPr>
      <xdr:spPr>
        <a:xfrm>
          <a:off x="13703300" y="6538374"/>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22823</xdr:rowOff>
    </xdr:from>
    <xdr:to>
      <xdr:col>71</xdr:col>
      <xdr:colOff>177800</xdr:colOff>
      <xdr:row>38</xdr:row>
      <xdr:rowOff>23274</xdr:rowOff>
    </xdr:to>
    <xdr:cxnSp macro="">
      <xdr:nvCxnSpPr>
        <xdr:cNvPr id="523" name="直線コネクタ 522"/>
        <xdr:cNvCxnSpPr/>
      </xdr:nvCxnSpPr>
      <xdr:spPr>
        <a:xfrm>
          <a:off x="12814300" y="6537923"/>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146004</xdr:rowOff>
    </xdr:from>
    <xdr:to>
      <xdr:col>85</xdr:col>
      <xdr:colOff>177800</xdr:colOff>
      <xdr:row>38</xdr:row>
      <xdr:rowOff>76154</xdr:rowOff>
    </xdr:to>
    <xdr:sp macro="" textlink="">
      <xdr:nvSpPr>
        <xdr:cNvPr id="533" name="楕円 532"/>
        <xdr:cNvSpPr/>
      </xdr:nvSpPr>
      <xdr:spPr>
        <a:xfrm>
          <a:off x="16268700" y="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144713</xdr:rowOff>
    </xdr:from>
    <xdr:to>
      <xdr:col>81</xdr:col>
      <xdr:colOff>101600</xdr:colOff>
      <xdr:row>38</xdr:row>
      <xdr:rowOff>74863</xdr:rowOff>
    </xdr:to>
    <xdr:sp macro="" textlink="">
      <xdr:nvSpPr>
        <xdr:cNvPr id="535" name="楕円 534"/>
        <xdr:cNvSpPr/>
      </xdr:nvSpPr>
      <xdr:spPr>
        <a:xfrm>
          <a:off x="15430500" y="64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65990</xdr:rowOff>
    </xdr:from>
    <xdr:ext cx="378565" cy="259045"/>
    <xdr:sp macro="" textlink="">
      <xdr:nvSpPr>
        <xdr:cNvPr id="536" name="テキスト ボックス 535"/>
        <xdr:cNvSpPr txBox="1"/>
      </xdr:nvSpPr>
      <xdr:spPr>
        <a:xfrm>
          <a:off x="15292017" y="6581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145919</xdr:rowOff>
    </xdr:from>
    <xdr:to>
      <xdr:col>76</xdr:col>
      <xdr:colOff>165100</xdr:colOff>
      <xdr:row>38</xdr:row>
      <xdr:rowOff>76068</xdr:rowOff>
    </xdr:to>
    <xdr:sp macro="" textlink="">
      <xdr:nvSpPr>
        <xdr:cNvPr id="537" name="楕円 536"/>
        <xdr:cNvSpPr/>
      </xdr:nvSpPr>
      <xdr:spPr>
        <a:xfrm>
          <a:off x="14541500" y="6489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67195</xdr:rowOff>
    </xdr:from>
    <xdr:ext cx="313932" cy="259045"/>
    <xdr:sp macro="" textlink="">
      <xdr:nvSpPr>
        <xdr:cNvPr id="538" name="テキスト ボックス 537"/>
        <xdr:cNvSpPr txBox="1"/>
      </xdr:nvSpPr>
      <xdr:spPr>
        <a:xfrm>
          <a:off x="14435333" y="6582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143924</xdr:rowOff>
    </xdr:from>
    <xdr:to>
      <xdr:col>72</xdr:col>
      <xdr:colOff>38100</xdr:colOff>
      <xdr:row>38</xdr:row>
      <xdr:rowOff>74075</xdr:rowOff>
    </xdr:to>
    <xdr:sp macro="" textlink="">
      <xdr:nvSpPr>
        <xdr:cNvPr id="539" name="楕円 538"/>
        <xdr:cNvSpPr/>
      </xdr:nvSpPr>
      <xdr:spPr>
        <a:xfrm>
          <a:off x="13652500" y="64875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65201</xdr:rowOff>
    </xdr:from>
    <xdr:ext cx="378565" cy="259045"/>
    <xdr:sp macro="" textlink="">
      <xdr:nvSpPr>
        <xdr:cNvPr id="540" name="テキスト ボックス 539"/>
        <xdr:cNvSpPr txBox="1"/>
      </xdr:nvSpPr>
      <xdr:spPr>
        <a:xfrm>
          <a:off x="13514017" y="658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143473</xdr:rowOff>
    </xdr:from>
    <xdr:to>
      <xdr:col>67</xdr:col>
      <xdr:colOff>101600</xdr:colOff>
      <xdr:row>38</xdr:row>
      <xdr:rowOff>73623</xdr:rowOff>
    </xdr:to>
    <xdr:sp macro="" textlink="">
      <xdr:nvSpPr>
        <xdr:cNvPr id="541" name="楕円 540"/>
        <xdr:cNvSpPr/>
      </xdr:nvSpPr>
      <xdr:spPr>
        <a:xfrm>
          <a:off x="12763500" y="648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64750</xdr:rowOff>
    </xdr:from>
    <xdr:ext cx="378565" cy="259045"/>
    <xdr:sp macro="" textlink="">
      <xdr:nvSpPr>
        <xdr:cNvPr id="542" name="テキスト ボックス 541"/>
        <xdr:cNvSpPr txBox="1"/>
      </xdr:nvSpPr>
      <xdr:spPr>
        <a:xfrm>
          <a:off x="12625017" y="6579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136613</xdr:rowOff>
    </xdr:from>
    <xdr:to>
      <xdr:col>85</xdr:col>
      <xdr:colOff>127000</xdr:colOff>
      <xdr:row>77</xdr:row>
      <xdr:rowOff>149065</xdr:rowOff>
    </xdr:to>
    <xdr:cxnSp macro="">
      <xdr:nvCxnSpPr>
        <xdr:cNvPr id="620" name="直線コネクタ 619"/>
        <xdr:cNvCxnSpPr/>
      </xdr:nvCxnSpPr>
      <xdr:spPr>
        <a:xfrm flipV="1">
          <a:off x="15481300" y="13338263"/>
          <a:ext cx="8382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149065</xdr:rowOff>
    </xdr:from>
    <xdr:to>
      <xdr:col>81</xdr:col>
      <xdr:colOff>50800</xdr:colOff>
      <xdr:row>77</xdr:row>
      <xdr:rowOff>150048</xdr:rowOff>
    </xdr:to>
    <xdr:cxnSp macro="">
      <xdr:nvCxnSpPr>
        <xdr:cNvPr id="623" name="直線コネクタ 622"/>
        <xdr:cNvCxnSpPr/>
      </xdr:nvCxnSpPr>
      <xdr:spPr>
        <a:xfrm flipV="1">
          <a:off x="14592300" y="1335071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150048</xdr:rowOff>
    </xdr:from>
    <xdr:to>
      <xdr:col>76</xdr:col>
      <xdr:colOff>114300</xdr:colOff>
      <xdr:row>77</xdr:row>
      <xdr:rowOff>158795</xdr:rowOff>
    </xdr:to>
    <xdr:cxnSp macro="">
      <xdr:nvCxnSpPr>
        <xdr:cNvPr id="626" name="直線コネクタ 625"/>
        <xdr:cNvCxnSpPr/>
      </xdr:nvCxnSpPr>
      <xdr:spPr>
        <a:xfrm flipV="1">
          <a:off x="13703300" y="1335169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158795</xdr:rowOff>
    </xdr:from>
    <xdr:to>
      <xdr:col>71</xdr:col>
      <xdr:colOff>177800</xdr:colOff>
      <xdr:row>77</xdr:row>
      <xdr:rowOff>165036</xdr:rowOff>
    </xdr:to>
    <xdr:cxnSp macro="">
      <xdr:nvCxnSpPr>
        <xdr:cNvPr id="629" name="直線コネクタ 628"/>
        <xdr:cNvCxnSpPr/>
      </xdr:nvCxnSpPr>
      <xdr:spPr>
        <a:xfrm flipV="1">
          <a:off x="12814300" y="13360445"/>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1" name="テキスト ボックス 630"/>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85813</xdr:rowOff>
    </xdr:from>
    <xdr:to>
      <xdr:col>85</xdr:col>
      <xdr:colOff>177800</xdr:colOff>
      <xdr:row>78</xdr:row>
      <xdr:rowOff>15963</xdr:rowOff>
    </xdr:to>
    <xdr:sp macro="" textlink="">
      <xdr:nvSpPr>
        <xdr:cNvPr id="639" name="楕円 638"/>
        <xdr:cNvSpPr/>
      </xdr:nvSpPr>
      <xdr:spPr>
        <a:xfrm>
          <a:off x="162687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64240</xdr:rowOff>
    </xdr:from>
    <xdr:ext cx="534377" cy="259045"/>
    <xdr:sp macro="" textlink="">
      <xdr:nvSpPr>
        <xdr:cNvPr id="640" name="公債費該当値テキスト"/>
        <xdr:cNvSpPr txBox="1"/>
      </xdr:nvSpPr>
      <xdr:spPr>
        <a:xfrm>
          <a:off x="16370300" y="1326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98265</xdr:rowOff>
    </xdr:from>
    <xdr:to>
      <xdr:col>81</xdr:col>
      <xdr:colOff>101600</xdr:colOff>
      <xdr:row>78</xdr:row>
      <xdr:rowOff>28415</xdr:rowOff>
    </xdr:to>
    <xdr:sp macro="" textlink="">
      <xdr:nvSpPr>
        <xdr:cNvPr id="641" name="楕円 640"/>
        <xdr:cNvSpPr/>
      </xdr:nvSpPr>
      <xdr:spPr>
        <a:xfrm>
          <a:off x="15430500" y="132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19542</xdr:rowOff>
    </xdr:from>
    <xdr:ext cx="534377" cy="259045"/>
    <xdr:sp macro="" textlink="">
      <xdr:nvSpPr>
        <xdr:cNvPr id="642" name="テキスト ボックス 641"/>
        <xdr:cNvSpPr txBox="1"/>
      </xdr:nvSpPr>
      <xdr:spPr>
        <a:xfrm>
          <a:off x="15214111" y="133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99248</xdr:rowOff>
    </xdr:from>
    <xdr:to>
      <xdr:col>76</xdr:col>
      <xdr:colOff>165100</xdr:colOff>
      <xdr:row>78</xdr:row>
      <xdr:rowOff>29398</xdr:rowOff>
    </xdr:to>
    <xdr:sp macro="" textlink="">
      <xdr:nvSpPr>
        <xdr:cNvPr id="643" name="楕円 642"/>
        <xdr:cNvSpPr/>
      </xdr:nvSpPr>
      <xdr:spPr>
        <a:xfrm>
          <a:off x="14541500" y="13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20525</xdr:rowOff>
    </xdr:from>
    <xdr:ext cx="534377" cy="259045"/>
    <xdr:sp macro="" textlink="">
      <xdr:nvSpPr>
        <xdr:cNvPr id="644" name="テキスト ボックス 643"/>
        <xdr:cNvSpPr txBox="1"/>
      </xdr:nvSpPr>
      <xdr:spPr>
        <a:xfrm>
          <a:off x="14325111" y="133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107995</xdr:rowOff>
    </xdr:from>
    <xdr:to>
      <xdr:col>72</xdr:col>
      <xdr:colOff>38100</xdr:colOff>
      <xdr:row>78</xdr:row>
      <xdr:rowOff>38145</xdr:rowOff>
    </xdr:to>
    <xdr:sp macro="" textlink="">
      <xdr:nvSpPr>
        <xdr:cNvPr id="645" name="楕円 644"/>
        <xdr:cNvSpPr/>
      </xdr:nvSpPr>
      <xdr:spPr>
        <a:xfrm>
          <a:off x="13652500" y="13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29272</xdr:rowOff>
    </xdr:from>
    <xdr:ext cx="534377" cy="259045"/>
    <xdr:sp macro="" textlink="">
      <xdr:nvSpPr>
        <xdr:cNvPr id="646" name="テキスト ボックス 645"/>
        <xdr:cNvSpPr txBox="1"/>
      </xdr:nvSpPr>
      <xdr:spPr>
        <a:xfrm>
          <a:off x="13436111" y="134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114236</xdr:rowOff>
    </xdr:from>
    <xdr:to>
      <xdr:col>67</xdr:col>
      <xdr:colOff>101600</xdr:colOff>
      <xdr:row>78</xdr:row>
      <xdr:rowOff>44386</xdr:rowOff>
    </xdr:to>
    <xdr:sp macro="" textlink="">
      <xdr:nvSpPr>
        <xdr:cNvPr id="647" name="楕円 646"/>
        <xdr:cNvSpPr/>
      </xdr:nvSpPr>
      <xdr:spPr>
        <a:xfrm>
          <a:off x="12763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35513</xdr:rowOff>
    </xdr:from>
    <xdr:ext cx="534377" cy="259045"/>
    <xdr:sp macro="" textlink="">
      <xdr:nvSpPr>
        <xdr:cNvPr id="648" name="テキスト ボックス 647"/>
        <xdr:cNvSpPr txBox="1"/>
      </xdr:nvSpPr>
      <xdr:spPr>
        <a:xfrm>
          <a:off x="12547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67974</xdr:rowOff>
    </xdr:from>
    <xdr:to>
      <xdr:col>85</xdr:col>
      <xdr:colOff>127000</xdr:colOff>
      <xdr:row>99</xdr:row>
      <xdr:rowOff>41162</xdr:rowOff>
    </xdr:to>
    <xdr:cxnSp macro="">
      <xdr:nvCxnSpPr>
        <xdr:cNvPr id="679" name="直線コネクタ 678"/>
        <xdr:cNvCxnSpPr/>
      </xdr:nvCxnSpPr>
      <xdr:spPr>
        <a:xfrm flipV="1">
          <a:off x="15481300" y="16870074"/>
          <a:ext cx="838200" cy="1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41162</xdr:rowOff>
    </xdr:from>
    <xdr:to>
      <xdr:col>81</xdr:col>
      <xdr:colOff>50800</xdr:colOff>
      <xdr:row>99</xdr:row>
      <xdr:rowOff>88254</xdr:rowOff>
    </xdr:to>
    <xdr:cxnSp macro="">
      <xdr:nvCxnSpPr>
        <xdr:cNvPr id="682" name="直線コネクタ 681"/>
        <xdr:cNvCxnSpPr/>
      </xdr:nvCxnSpPr>
      <xdr:spPr>
        <a:xfrm flipV="1">
          <a:off x="14592300" y="1701471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88254</xdr:rowOff>
    </xdr:from>
    <xdr:to>
      <xdr:col>76</xdr:col>
      <xdr:colOff>114300</xdr:colOff>
      <xdr:row>99</xdr:row>
      <xdr:rowOff>95112</xdr:rowOff>
    </xdr:to>
    <xdr:cxnSp macro="">
      <xdr:nvCxnSpPr>
        <xdr:cNvPr id="685" name="直線コネクタ 684"/>
        <xdr:cNvCxnSpPr/>
      </xdr:nvCxnSpPr>
      <xdr:spPr>
        <a:xfrm flipV="1">
          <a:off x="13703300" y="1706180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89157</xdr:rowOff>
    </xdr:from>
    <xdr:to>
      <xdr:col>71</xdr:col>
      <xdr:colOff>177800</xdr:colOff>
      <xdr:row>99</xdr:row>
      <xdr:rowOff>95112</xdr:rowOff>
    </xdr:to>
    <xdr:cxnSp macro="">
      <xdr:nvCxnSpPr>
        <xdr:cNvPr id="688" name="直線コネクタ 687"/>
        <xdr:cNvCxnSpPr/>
      </xdr:nvCxnSpPr>
      <xdr:spPr>
        <a:xfrm>
          <a:off x="12814300" y="17062707"/>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89" name="フローチャート: 判断 688"/>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0" name="テキスト ボックス 689"/>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17174</xdr:rowOff>
    </xdr:from>
    <xdr:to>
      <xdr:col>85</xdr:col>
      <xdr:colOff>177800</xdr:colOff>
      <xdr:row>98</xdr:row>
      <xdr:rowOff>118774</xdr:rowOff>
    </xdr:to>
    <xdr:sp macro="" textlink="">
      <xdr:nvSpPr>
        <xdr:cNvPr id="698" name="楕円 697"/>
        <xdr:cNvSpPr/>
      </xdr:nvSpPr>
      <xdr:spPr>
        <a:xfrm>
          <a:off x="16268700" y="168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167051</xdr:rowOff>
    </xdr:from>
    <xdr:ext cx="534377" cy="259045"/>
    <xdr:sp macro="" textlink="">
      <xdr:nvSpPr>
        <xdr:cNvPr id="699" name="積立金該当値テキスト"/>
        <xdr:cNvSpPr txBox="1"/>
      </xdr:nvSpPr>
      <xdr:spPr>
        <a:xfrm>
          <a:off x="16370300" y="1679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161812</xdr:rowOff>
    </xdr:from>
    <xdr:to>
      <xdr:col>81</xdr:col>
      <xdr:colOff>101600</xdr:colOff>
      <xdr:row>99</xdr:row>
      <xdr:rowOff>91962</xdr:rowOff>
    </xdr:to>
    <xdr:sp macro="" textlink="">
      <xdr:nvSpPr>
        <xdr:cNvPr id="700" name="楕円 699"/>
        <xdr:cNvSpPr/>
      </xdr:nvSpPr>
      <xdr:spPr>
        <a:xfrm>
          <a:off x="15430500" y="169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83089</xdr:rowOff>
    </xdr:from>
    <xdr:ext cx="469744" cy="259045"/>
    <xdr:sp macro="" textlink="">
      <xdr:nvSpPr>
        <xdr:cNvPr id="701" name="テキスト ボックス 700"/>
        <xdr:cNvSpPr txBox="1"/>
      </xdr:nvSpPr>
      <xdr:spPr>
        <a:xfrm>
          <a:off x="15246428" y="1705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37454</xdr:rowOff>
    </xdr:from>
    <xdr:to>
      <xdr:col>76</xdr:col>
      <xdr:colOff>165100</xdr:colOff>
      <xdr:row>99</xdr:row>
      <xdr:rowOff>139054</xdr:rowOff>
    </xdr:to>
    <xdr:sp macro="" textlink="">
      <xdr:nvSpPr>
        <xdr:cNvPr id="702" name="楕円 701"/>
        <xdr:cNvSpPr/>
      </xdr:nvSpPr>
      <xdr:spPr>
        <a:xfrm>
          <a:off x="14541500" y="170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130181</xdr:rowOff>
    </xdr:from>
    <xdr:ext cx="378565" cy="259045"/>
    <xdr:sp macro="" textlink="">
      <xdr:nvSpPr>
        <xdr:cNvPr id="703" name="テキスト ボックス 702"/>
        <xdr:cNvSpPr txBox="1"/>
      </xdr:nvSpPr>
      <xdr:spPr>
        <a:xfrm>
          <a:off x="14403017" y="1710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44312</xdr:rowOff>
    </xdr:from>
    <xdr:to>
      <xdr:col>72</xdr:col>
      <xdr:colOff>38100</xdr:colOff>
      <xdr:row>99</xdr:row>
      <xdr:rowOff>145912</xdr:rowOff>
    </xdr:to>
    <xdr:sp macro="" textlink="">
      <xdr:nvSpPr>
        <xdr:cNvPr id="704" name="楕円 703"/>
        <xdr:cNvSpPr/>
      </xdr:nvSpPr>
      <xdr:spPr>
        <a:xfrm>
          <a:off x="13652500" y="170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137039</xdr:rowOff>
    </xdr:from>
    <xdr:ext cx="378565" cy="259045"/>
    <xdr:sp macro="" textlink="">
      <xdr:nvSpPr>
        <xdr:cNvPr id="705" name="テキスト ボックス 704"/>
        <xdr:cNvSpPr txBox="1"/>
      </xdr:nvSpPr>
      <xdr:spPr>
        <a:xfrm>
          <a:off x="13514017" y="1711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38357</xdr:rowOff>
    </xdr:from>
    <xdr:to>
      <xdr:col>67</xdr:col>
      <xdr:colOff>101600</xdr:colOff>
      <xdr:row>99</xdr:row>
      <xdr:rowOff>139957</xdr:rowOff>
    </xdr:to>
    <xdr:sp macro="" textlink="">
      <xdr:nvSpPr>
        <xdr:cNvPr id="706" name="楕円 705"/>
        <xdr:cNvSpPr/>
      </xdr:nvSpPr>
      <xdr:spPr>
        <a:xfrm>
          <a:off x="12763500" y="170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131084</xdr:rowOff>
    </xdr:from>
    <xdr:ext cx="378565" cy="259045"/>
    <xdr:sp macro="" textlink="">
      <xdr:nvSpPr>
        <xdr:cNvPr id="707" name="テキスト ボックス 706"/>
        <xdr:cNvSpPr txBox="1"/>
      </xdr:nvSpPr>
      <xdr:spPr>
        <a:xfrm>
          <a:off x="12625017" y="1710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36125</xdr:rowOff>
    </xdr:from>
    <xdr:to>
      <xdr:col>116</xdr:col>
      <xdr:colOff>63500</xdr:colOff>
      <xdr:row>38</xdr:row>
      <xdr:rowOff>89065</xdr:rowOff>
    </xdr:to>
    <xdr:cxnSp macro="">
      <xdr:nvCxnSpPr>
        <xdr:cNvPr id="736" name="直線コネクタ 735"/>
        <xdr:cNvCxnSpPr/>
      </xdr:nvCxnSpPr>
      <xdr:spPr>
        <a:xfrm>
          <a:off x="21323300" y="6551225"/>
          <a:ext cx="8382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90320</xdr:rowOff>
    </xdr:from>
    <xdr:ext cx="469744" cy="259045"/>
    <xdr:sp macro="" textlink="">
      <xdr:nvSpPr>
        <xdr:cNvPr id="737" name="投資及び出資金平均値テキスト"/>
        <xdr:cNvSpPr txBox="1"/>
      </xdr:nvSpPr>
      <xdr:spPr>
        <a:xfrm>
          <a:off x="22212300" y="660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36125</xdr:rowOff>
    </xdr:from>
    <xdr:to>
      <xdr:col>111</xdr:col>
      <xdr:colOff>177800</xdr:colOff>
      <xdr:row>38</xdr:row>
      <xdr:rowOff>127394</xdr:rowOff>
    </xdr:to>
    <xdr:cxnSp macro="">
      <xdr:nvCxnSpPr>
        <xdr:cNvPr id="739" name="直線コネクタ 738"/>
        <xdr:cNvCxnSpPr/>
      </xdr:nvCxnSpPr>
      <xdr:spPr>
        <a:xfrm flipV="1">
          <a:off x="20434300" y="6551225"/>
          <a:ext cx="889000" cy="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41" name="テキスト ボックス 740"/>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127394</xdr:rowOff>
    </xdr:from>
    <xdr:to>
      <xdr:col>107</xdr:col>
      <xdr:colOff>50800</xdr:colOff>
      <xdr:row>38</xdr:row>
      <xdr:rowOff>166656</xdr:rowOff>
    </xdr:to>
    <xdr:cxnSp macro="">
      <xdr:nvCxnSpPr>
        <xdr:cNvPr id="742" name="直線コネクタ 741"/>
        <xdr:cNvCxnSpPr/>
      </xdr:nvCxnSpPr>
      <xdr:spPr>
        <a:xfrm flipV="1">
          <a:off x="19545300" y="6642494"/>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4" name="テキスト ボックス 743"/>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166656</xdr:rowOff>
    </xdr:from>
    <xdr:to>
      <xdr:col>102</xdr:col>
      <xdr:colOff>114300</xdr:colOff>
      <xdr:row>39</xdr:row>
      <xdr:rowOff>35401</xdr:rowOff>
    </xdr:to>
    <xdr:cxnSp macro="">
      <xdr:nvCxnSpPr>
        <xdr:cNvPr id="745" name="直線コネクタ 744"/>
        <xdr:cNvCxnSpPr/>
      </xdr:nvCxnSpPr>
      <xdr:spPr>
        <a:xfrm flipV="1">
          <a:off x="18656300" y="6681756"/>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38265</xdr:rowOff>
    </xdr:from>
    <xdr:to>
      <xdr:col>116</xdr:col>
      <xdr:colOff>114300</xdr:colOff>
      <xdr:row>38</xdr:row>
      <xdr:rowOff>139865</xdr:rowOff>
    </xdr:to>
    <xdr:sp macro="" textlink="">
      <xdr:nvSpPr>
        <xdr:cNvPr id="755" name="楕円 754"/>
        <xdr:cNvSpPr/>
      </xdr:nvSpPr>
      <xdr:spPr>
        <a:xfrm>
          <a:off x="22110700" y="65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169092</xdr:rowOff>
    </xdr:from>
    <xdr:ext cx="469744" cy="259045"/>
    <xdr:sp macro="" textlink="">
      <xdr:nvSpPr>
        <xdr:cNvPr id="756" name="投資及び出資金該当値テキスト"/>
        <xdr:cNvSpPr txBox="1"/>
      </xdr:nvSpPr>
      <xdr:spPr>
        <a:xfrm>
          <a:off x="22212300" y="634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156775</xdr:rowOff>
    </xdr:from>
    <xdr:to>
      <xdr:col>112</xdr:col>
      <xdr:colOff>38100</xdr:colOff>
      <xdr:row>38</xdr:row>
      <xdr:rowOff>86925</xdr:rowOff>
    </xdr:to>
    <xdr:sp macro="" textlink="">
      <xdr:nvSpPr>
        <xdr:cNvPr id="757" name="楕円 756"/>
        <xdr:cNvSpPr/>
      </xdr:nvSpPr>
      <xdr:spPr>
        <a:xfrm>
          <a:off x="21272500" y="65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103452</xdr:rowOff>
    </xdr:from>
    <xdr:ext cx="469744" cy="259045"/>
    <xdr:sp macro="" textlink="">
      <xdr:nvSpPr>
        <xdr:cNvPr id="758" name="テキスト ボックス 757"/>
        <xdr:cNvSpPr txBox="1"/>
      </xdr:nvSpPr>
      <xdr:spPr>
        <a:xfrm>
          <a:off x="21088428" y="62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76594</xdr:rowOff>
    </xdr:from>
    <xdr:to>
      <xdr:col>107</xdr:col>
      <xdr:colOff>101600</xdr:colOff>
      <xdr:row>39</xdr:row>
      <xdr:rowOff>6744</xdr:rowOff>
    </xdr:to>
    <xdr:sp macro="" textlink="">
      <xdr:nvSpPr>
        <xdr:cNvPr id="759" name="楕円 758"/>
        <xdr:cNvSpPr/>
      </xdr:nvSpPr>
      <xdr:spPr>
        <a:xfrm>
          <a:off x="20383500" y="65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23271</xdr:rowOff>
    </xdr:from>
    <xdr:ext cx="469744" cy="259045"/>
    <xdr:sp macro="" textlink="">
      <xdr:nvSpPr>
        <xdr:cNvPr id="760" name="テキスト ボックス 759"/>
        <xdr:cNvSpPr txBox="1"/>
      </xdr:nvSpPr>
      <xdr:spPr>
        <a:xfrm>
          <a:off x="20199428" y="636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115856</xdr:rowOff>
    </xdr:from>
    <xdr:to>
      <xdr:col>102</xdr:col>
      <xdr:colOff>165100</xdr:colOff>
      <xdr:row>39</xdr:row>
      <xdr:rowOff>46006</xdr:rowOff>
    </xdr:to>
    <xdr:sp macro="" textlink="">
      <xdr:nvSpPr>
        <xdr:cNvPr id="761" name="楕円 760"/>
        <xdr:cNvSpPr/>
      </xdr:nvSpPr>
      <xdr:spPr>
        <a:xfrm>
          <a:off x="19494500" y="66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62533</xdr:rowOff>
    </xdr:from>
    <xdr:ext cx="469744" cy="259045"/>
    <xdr:sp macro="" textlink="">
      <xdr:nvSpPr>
        <xdr:cNvPr id="762" name="テキスト ボックス 761"/>
        <xdr:cNvSpPr txBox="1"/>
      </xdr:nvSpPr>
      <xdr:spPr>
        <a:xfrm>
          <a:off x="19310428" y="640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156051</xdr:rowOff>
    </xdr:from>
    <xdr:to>
      <xdr:col>98</xdr:col>
      <xdr:colOff>38100</xdr:colOff>
      <xdr:row>39</xdr:row>
      <xdr:rowOff>86201</xdr:rowOff>
    </xdr:to>
    <xdr:sp macro="" textlink="">
      <xdr:nvSpPr>
        <xdr:cNvPr id="763" name="楕円 762"/>
        <xdr:cNvSpPr/>
      </xdr:nvSpPr>
      <xdr:spPr>
        <a:xfrm>
          <a:off x="18605500" y="66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77328</xdr:rowOff>
    </xdr:from>
    <xdr:ext cx="378565" cy="259045"/>
    <xdr:sp macro="" textlink="">
      <xdr:nvSpPr>
        <xdr:cNvPr id="764" name="テキスト ボックス 763"/>
        <xdr:cNvSpPr txBox="1"/>
      </xdr:nvSpPr>
      <xdr:spPr>
        <a:xfrm>
          <a:off x="18467017" y="676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98520</xdr:rowOff>
    </xdr:from>
    <xdr:to>
      <xdr:col>116</xdr:col>
      <xdr:colOff>63500</xdr:colOff>
      <xdr:row>58</xdr:row>
      <xdr:rowOff>99433</xdr:rowOff>
    </xdr:to>
    <xdr:cxnSp macro="">
      <xdr:nvCxnSpPr>
        <xdr:cNvPr id="795" name="直線コネクタ 794"/>
        <xdr:cNvCxnSpPr/>
      </xdr:nvCxnSpPr>
      <xdr:spPr>
        <a:xfrm flipV="1">
          <a:off x="21323300" y="1004262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796" name="貸付金平均値テキスト"/>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99433</xdr:rowOff>
    </xdr:from>
    <xdr:to>
      <xdr:col>111</xdr:col>
      <xdr:colOff>177800</xdr:colOff>
      <xdr:row>58</xdr:row>
      <xdr:rowOff>99499</xdr:rowOff>
    </xdr:to>
    <xdr:cxnSp macro="">
      <xdr:nvCxnSpPr>
        <xdr:cNvPr id="798" name="直線コネクタ 797"/>
        <xdr:cNvCxnSpPr/>
      </xdr:nvCxnSpPr>
      <xdr:spPr>
        <a:xfrm flipV="1">
          <a:off x="20434300" y="1004353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800" name="テキスト ボックス 799"/>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89375</xdr:rowOff>
    </xdr:from>
    <xdr:to>
      <xdr:col>107</xdr:col>
      <xdr:colOff>50800</xdr:colOff>
      <xdr:row>58</xdr:row>
      <xdr:rowOff>99499</xdr:rowOff>
    </xdr:to>
    <xdr:cxnSp macro="">
      <xdr:nvCxnSpPr>
        <xdr:cNvPr id="801" name="直線コネクタ 800"/>
        <xdr:cNvCxnSpPr/>
      </xdr:nvCxnSpPr>
      <xdr:spPr>
        <a:xfrm>
          <a:off x="19545300" y="10033475"/>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03" name="テキスト ボックス 802"/>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89375</xdr:rowOff>
    </xdr:from>
    <xdr:to>
      <xdr:col>102</xdr:col>
      <xdr:colOff>114300</xdr:colOff>
      <xdr:row>58</xdr:row>
      <xdr:rowOff>90845</xdr:rowOff>
    </xdr:to>
    <xdr:cxnSp macro="">
      <xdr:nvCxnSpPr>
        <xdr:cNvPr id="804" name="直線コネクタ 803"/>
        <xdr:cNvCxnSpPr/>
      </xdr:nvCxnSpPr>
      <xdr:spPr>
        <a:xfrm flipV="1">
          <a:off x="18656300" y="1003347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5" name="フローチャート: 判断 804"/>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157951</xdr:rowOff>
    </xdr:from>
    <xdr:ext cx="469744" cy="259045"/>
    <xdr:sp macro="" textlink="">
      <xdr:nvSpPr>
        <xdr:cNvPr id="806" name="テキスト ボックス 805"/>
        <xdr:cNvSpPr txBox="1"/>
      </xdr:nvSpPr>
      <xdr:spPr>
        <a:xfrm>
          <a:off x="19310428"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29085</xdr:rowOff>
    </xdr:from>
    <xdr:ext cx="469744" cy="259045"/>
    <xdr:sp macro="" textlink="">
      <xdr:nvSpPr>
        <xdr:cNvPr id="808" name="テキスト ボックス 807"/>
        <xdr:cNvSpPr txBox="1"/>
      </xdr:nvSpPr>
      <xdr:spPr>
        <a:xfrm>
          <a:off x="18421428"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47720</xdr:rowOff>
    </xdr:from>
    <xdr:to>
      <xdr:col>116</xdr:col>
      <xdr:colOff>114300</xdr:colOff>
      <xdr:row>58</xdr:row>
      <xdr:rowOff>149320</xdr:rowOff>
    </xdr:to>
    <xdr:sp macro="" textlink="">
      <xdr:nvSpPr>
        <xdr:cNvPr id="814" name="楕円 813"/>
        <xdr:cNvSpPr/>
      </xdr:nvSpPr>
      <xdr:spPr>
        <a:xfrm>
          <a:off x="22110700" y="99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70597</xdr:rowOff>
    </xdr:from>
    <xdr:ext cx="469744" cy="259045"/>
    <xdr:sp macro="" textlink="">
      <xdr:nvSpPr>
        <xdr:cNvPr id="815" name="貸付金該当値テキスト"/>
        <xdr:cNvSpPr txBox="1"/>
      </xdr:nvSpPr>
      <xdr:spPr>
        <a:xfrm>
          <a:off x="22212300" y="98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48633</xdr:rowOff>
    </xdr:from>
    <xdr:to>
      <xdr:col>112</xdr:col>
      <xdr:colOff>38100</xdr:colOff>
      <xdr:row>58</xdr:row>
      <xdr:rowOff>150233</xdr:rowOff>
    </xdr:to>
    <xdr:sp macro="" textlink="">
      <xdr:nvSpPr>
        <xdr:cNvPr id="816" name="楕円 815"/>
        <xdr:cNvSpPr/>
      </xdr:nvSpPr>
      <xdr:spPr>
        <a:xfrm>
          <a:off x="21272500" y="99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166760</xdr:rowOff>
    </xdr:from>
    <xdr:ext cx="469744" cy="259045"/>
    <xdr:sp macro="" textlink="">
      <xdr:nvSpPr>
        <xdr:cNvPr id="817" name="テキスト ボックス 816"/>
        <xdr:cNvSpPr txBox="1"/>
      </xdr:nvSpPr>
      <xdr:spPr>
        <a:xfrm>
          <a:off x="21088428" y="976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48699</xdr:rowOff>
    </xdr:from>
    <xdr:to>
      <xdr:col>107</xdr:col>
      <xdr:colOff>101600</xdr:colOff>
      <xdr:row>58</xdr:row>
      <xdr:rowOff>150299</xdr:rowOff>
    </xdr:to>
    <xdr:sp macro="" textlink="">
      <xdr:nvSpPr>
        <xdr:cNvPr id="818" name="楕円 817"/>
        <xdr:cNvSpPr/>
      </xdr:nvSpPr>
      <xdr:spPr>
        <a:xfrm>
          <a:off x="20383500" y="99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166826</xdr:rowOff>
    </xdr:from>
    <xdr:ext cx="469744" cy="259045"/>
    <xdr:sp macro="" textlink="">
      <xdr:nvSpPr>
        <xdr:cNvPr id="819" name="テキスト ボックス 818"/>
        <xdr:cNvSpPr txBox="1"/>
      </xdr:nvSpPr>
      <xdr:spPr>
        <a:xfrm>
          <a:off x="20199428" y="97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38575</xdr:rowOff>
    </xdr:from>
    <xdr:to>
      <xdr:col>102</xdr:col>
      <xdr:colOff>165100</xdr:colOff>
      <xdr:row>58</xdr:row>
      <xdr:rowOff>140175</xdr:rowOff>
    </xdr:to>
    <xdr:sp macro="" textlink="">
      <xdr:nvSpPr>
        <xdr:cNvPr id="820" name="楕円 819"/>
        <xdr:cNvSpPr/>
      </xdr:nvSpPr>
      <xdr:spPr>
        <a:xfrm>
          <a:off x="19494500" y="99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156702</xdr:rowOff>
    </xdr:from>
    <xdr:ext cx="469744" cy="259045"/>
    <xdr:sp macro="" textlink="">
      <xdr:nvSpPr>
        <xdr:cNvPr id="821" name="テキスト ボックス 820"/>
        <xdr:cNvSpPr txBox="1"/>
      </xdr:nvSpPr>
      <xdr:spPr>
        <a:xfrm>
          <a:off x="19310428" y="975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40045</xdr:rowOff>
    </xdr:from>
    <xdr:to>
      <xdr:col>98</xdr:col>
      <xdr:colOff>38100</xdr:colOff>
      <xdr:row>58</xdr:row>
      <xdr:rowOff>141645</xdr:rowOff>
    </xdr:to>
    <xdr:sp macro="" textlink="">
      <xdr:nvSpPr>
        <xdr:cNvPr id="822" name="楕円 821"/>
        <xdr:cNvSpPr/>
      </xdr:nvSpPr>
      <xdr:spPr>
        <a:xfrm>
          <a:off x="18605500" y="99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158172</xdr:rowOff>
    </xdr:from>
    <xdr:ext cx="469744" cy="259045"/>
    <xdr:sp macro="" textlink="">
      <xdr:nvSpPr>
        <xdr:cNvPr id="823" name="テキスト ボックス 822"/>
        <xdr:cNvSpPr txBox="1"/>
      </xdr:nvSpPr>
      <xdr:spPr>
        <a:xfrm>
          <a:off x="18421428" y="975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135776</xdr:rowOff>
    </xdr:from>
    <xdr:to>
      <xdr:col>116</xdr:col>
      <xdr:colOff>63500</xdr:colOff>
      <xdr:row>77</xdr:row>
      <xdr:rowOff>146269</xdr:rowOff>
    </xdr:to>
    <xdr:cxnSp macro="">
      <xdr:nvCxnSpPr>
        <xdr:cNvPr id="852" name="直線コネクタ 851"/>
        <xdr:cNvCxnSpPr/>
      </xdr:nvCxnSpPr>
      <xdr:spPr>
        <a:xfrm>
          <a:off x="21323300" y="13337426"/>
          <a:ext cx="8382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135776</xdr:rowOff>
    </xdr:from>
    <xdr:to>
      <xdr:col>111</xdr:col>
      <xdr:colOff>177800</xdr:colOff>
      <xdr:row>77</xdr:row>
      <xdr:rowOff>138320</xdr:rowOff>
    </xdr:to>
    <xdr:cxnSp macro="">
      <xdr:nvCxnSpPr>
        <xdr:cNvPr id="855" name="直線コネクタ 854"/>
        <xdr:cNvCxnSpPr/>
      </xdr:nvCxnSpPr>
      <xdr:spPr>
        <a:xfrm flipV="1">
          <a:off x="20434300" y="13337426"/>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136903</xdr:rowOff>
    </xdr:from>
    <xdr:to>
      <xdr:col>107</xdr:col>
      <xdr:colOff>50800</xdr:colOff>
      <xdr:row>77</xdr:row>
      <xdr:rowOff>138320</xdr:rowOff>
    </xdr:to>
    <xdr:cxnSp macro="">
      <xdr:nvCxnSpPr>
        <xdr:cNvPr id="858" name="直線コネクタ 857"/>
        <xdr:cNvCxnSpPr/>
      </xdr:nvCxnSpPr>
      <xdr:spPr>
        <a:xfrm>
          <a:off x="19545300" y="1333855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136903</xdr:rowOff>
    </xdr:from>
    <xdr:to>
      <xdr:col>102</xdr:col>
      <xdr:colOff>114300</xdr:colOff>
      <xdr:row>77</xdr:row>
      <xdr:rowOff>159717</xdr:rowOff>
    </xdr:to>
    <xdr:cxnSp macro="">
      <xdr:nvCxnSpPr>
        <xdr:cNvPr id="861" name="直線コネクタ 860"/>
        <xdr:cNvCxnSpPr/>
      </xdr:nvCxnSpPr>
      <xdr:spPr>
        <a:xfrm flipV="1">
          <a:off x="18656300" y="13338553"/>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63" name="テキスト ボックス 862"/>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95469</xdr:rowOff>
    </xdr:from>
    <xdr:to>
      <xdr:col>116</xdr:col>
      <xdr:colOff>114300</xdr:colOff>
      <xdr:row>78</xdr:row>
      <xdr:rowOff>25619</xdr:rowOff>
    </xdr:to>
    <xdr:sp macro="" textlink="">
      <xdr:nvSpPr>
        <xdr:cNvPr id="871" name="楕円 870"/>
        <xdr:cNvSpPr/>
      </xdr:nvSpPr>
      <xdr:spPr>
        <a:xfrm>
          <a:off x="22110700" y="132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10396</xdr:rowOff>
    </xdr:from>
    <xdr:ext cx="534377" cy="259045"/>
    <xdr:sp macro="" textlink="">
      <xdr:nvSpPr>
        <xdr:cNvPr id="872" name="繰出金該当値テキスト"/>
        <xdr:cNvSpPr txBox="1"/>
      </xdr:nvSpPr>
      <xdr:spPr>
        <a:xfrm>
          <a:off x="22212300" y="132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84976</xdr:rowOff>
    </xdr:from>
    <xdr:to>
      <xdr:col>112</xdr:col>
      <xdr:colOff>38100</xdr:colOff>
      <xdr:row>78</xdr:row>
      <xdr:rowOff>15126</xdr:rowOff>
    </xdr:to>
    <xdr:sp macro="" textlink="">
      <xdr:nvSpPr>
        <xdr:cNvPr id="873" name="楕円 872"/>
        <xdr:cNvSpPr/>
      </xdr:nvSpPr>
      <xdr:spPr>
        <a:xfrm>
          <a:off x="21272500" y="132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6253</xdr:rowOff>
    </xdr:from>
    <xdr:ext cx="534377" cy="259045"/>
    <xdr:sp macro="" textlink="">
      <xdr:nvSpPr>
        <xdr:cNvPr id="874" name="テキスト ボックス 873"/>
        <xdr:cNvSpPr txBox="1"/>
      </xdr:nvSpPr>
      <xdr:spPr>
        <a:xfrm>
          <a:off x="21056111" y="133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87520</xdr:rowOff>
    </xdr:from>
    <xdr:to>
      <xdr:col>107</xdr:col>
      <xdr:colOff>101600</xdr:colOff>
      <xdr:row>78</xdr:row>
      <xdr:rowOff>17670</xdr:rowOff>
    </xdr:to>
    <xdr:sp macro="" textlink="">
      <xdr:nvSpPr>
        <xdr:cNvPr id="875" name="楕円 874"/>
        <xdr:cNvSpPr/>
      </xdr:nvSpPr>
      <xdr:spPr>
        <a:xfrm>
          <a:off x="20383500" y="132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8797</xdr:rowOff>
    </xdr:from>
    <xdr:ext cx="534377" cy="259045"/>
    <xdr:sp macro="" textlink="">
      <xdr:nvSpPr>
        <xdr:cNvPr id="876" name="テキスト ボックス 875"/>
        <xdr:cNvSpPr txBox="1"/>
      </xdr:nvSpPr>
      <xdr:spPr>
        <a:xfrm>
          <a:off x="20167111" y="1338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86103</xdr:rowOff>
    </xdr:from>
    <xdr:to>
      <xdr:col>102</xdr:col>
      <xdr:colOff>165100</xdr:colOff>
      <xdr:row>78</xdr:row>
      <xdr:rowOff>16253</xdr:rowOff>
    </xdr:to>
    <xdr:sp macro="" textlink="">
      <xdr:nvSpPr>
        <xdr:cNvPr id="877" name="楕円 876"/>
        <xdr:cNvSpPr/>
      </xdr:nvSpPr>
      <xdr:spPr>
        <a:xfrm>
          <a:off x="19494500" y="132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7380</xdr:rowOff>
    </xdr:from>
    <xdr:ext cx="534377" cy="259045"/>
    <xdr:sp macro="" textlink="">
      <xdr:nvSpPr>
        <xdr:cNvPr id="878" name="テキスト ボックス 877"/>
        <xdr:cNvSpPr txBox="1"/>
      </xdr:nvSpPr>
      <xdr:spPr>
        <a:xfrm>
          <a:off x="19278111" y="133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108917</xdr:rowOff>
    </xdr:from>
    <xdr:to>
      <xdr:col>98</xdr:col>
      <xdr:colOff>38100</xdr:colOff>
      <xdr:row>78</xdr:row>
      <xdr:rowOff>39067</xdr:rowOff>
    </xdr:to>
    <xdr:sp macro="" textlink="">
      <xdr:nvSpPr>
        <xdr:cNvPr id="879" name="楕円 878"/>
        <xdr:cNvSpPr/>
      </xdr:nvSpPr>
      <xdr:spPr>
        <a:xfrm>
          <a:off x="18605500" y="133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30194</xdr:rowOff>
    </xdr:from>
    <xdr:ext cx="534377" cy="259045"/>
    <xdr:sp macro="" textlink="">
      <xdr:nvSpPr>
        <xdr:cNvPr id="880" name="テキスト ボックス 879"/>
        <xdr:cNvSpPr txBox="1"/>
      </xdr:nvSpPr>
      <xdr:spPr>
        <a:xfrm>
          <a:off x="18389111" y="134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・性質別に類似団体との比較を行うと、ほとんどが団体平均を下回る値だが、</a:t>
          </a:r>
          <a:r>
            <a:rPr kumimoji="1" lang="ja-JP" altLang="en-US" sz="1000">
              <a:solidFill>
                <a:schemeClr val="dk1"/>
              </a:solidFill>
              <a:effectLst/>
              <a:latin typeface="+mn-lt"/>
              <a:ea typeface="+mn-ea"/>
              <a:cs typeface="+mn-cs"/>
            </a:rPr>
            <a:t>補助費等・</a:t>
          </a:r>
          <a:r>
            <a:rPr kumimoji="1" lang="ja-JP" altLang="ja-JP" sz="1000">
              <a:solidFill>
                <a:schemeClr val="dk1"/>
              </a:solidFill>
              <a:effectLst/>
              <a:latin typeface="+mn-lt"/>
              <a:ea typeface="+mn-ea"/>
              <a:cs typeface="+mn-cs"/>
            </a:rPr>
            <a:t>扶助費</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投資及び出資金</a:t>
          </a:r>
          <a:r>
            <a:rPr kumimoji="1" lang="ja-JP" altLang="en-US" sz="1000">
              <a:solidFill>
                <a:schemeClr val="dk1"/>
              </a:solidFill>
              <a:effectLst/>
              <a:latin typeface="+mn-lt"/>
              <a:ea typeface="+mn-ea"/>
              <a:cs typeface="+mn-cs"/>
            </a:rPr>
            <a:t>・貸付金</a:t>
          </a:r>
          <a:r>
            <a:rPr kumimoji="1" lang="ja-JP" altLang="ja-JP" sz="1000">
              <a:solidFill>
                <a:schemeClr val="dk1"/>
              </a:solidFill>
              <a:effectLst/>
              <a:latin typeface="+mn-lt"/>
              <a:ea typeface="+mn-ea"/>
              <a:cs typeface="+mn-cs"/>
            </a:rPr>
            <a:t>は上回</a:t>
          </a:r>
          <a:r>
            <a:rPr kumimoji="1" lang="ja-JP" altLang="en-US" sz="1000">
              <a:solidFill>
                <a:schemeClr val="dk1"/>
              </a:solidFill>
              <a:effectLst/>
              <a:latin typeface="+mn-lt"/>
              <a:ea typeface="+mn-ea"/>
              <a:cs typeface="+mn-cs"/>
            </a:rPr>
            <a:t>っている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補助費等については、ふるさと納税の増加に伴う、謝礼品代の増が主な要因である。</a:t>
          </a:r>
          <a:r>
            <a:rPr kumimoji="1" lang="ja-JP" altLang="ja-JP" sz="1000">
              <a:solidFill>
                <a:schemeClr val="dk1"/>
              </a:solidFill>
              <a:effectLst/>
              <a:latin typeface="+mn-lt"/>
              <a:ea typeface="+mn-ea"/>
              <a:cs typeface="+mn-cs"/>
            </a:rPr>
            <a:t>扶助費については、経常経費の分析と同様に保育料の軽減への取り組みが代表的な要因となっている。そのほかにも保育サービスの多様化へ向けた対応にかかる負担、障害者総合支援法にもとづく自立支援給付費なども今後増加が見込まれ、サービスの質を保ったうえで一般財源充当額を膨張させない取り組みが必要である。投資及び出資金については、町水道会計が実施する耐震管路更新事業への出資金が増加したため、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年度から大きく伸びている。</a:t>
          </a:r>
          <a:r>
            <a:rPr kumimoji="1" lang="ja-JP" altLang="en-US" sz="1000">
              <a:solidFill>
                <a:schemeClr val="dk1"/>
              </a:solidFill>
              <a:effectLst/>
              <a:latin typeface="+mn-lt"/>
              <a:ea typeface="+mn-ea"/>
              <a:cs typeface="+mn-cs"/>
            </a:rPr>
            <a:t>本</a:t>
          </a:r>
          <a:r>
            <a:rPr kumimoji="1" lang="ja-JP" altLang="ja-JP" sz="1000">
              <a:solidFill>
                <a:schemeClr val="dk1"/>
              </a:solidFill>
              <a:effectLst/>
              <a:latin typeface="+mn-lt"/>
              <a:ea typeface="+mn-ea"/>
              <a:cs typeface="+mn-cs"/>
            </a:rPr>
            <a:t>事業は</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年度までの計画であるため、今後も工事の進捗に伴い出資が増加してくるものと思われる。</a:t>
          </a:r>
          <a:r>
            <a:rPr kumimoji="1" lang="ja-JP" altLang="en-US" sz="1000">
              <a:solidFill>
                <a:schemeClr val="dk1"/>
              </a:solidFill>
              <a:effectLst/>
              <a:latin typeface="+mn-lt"/>
              <a:ea typeface="+mn-ea"/>
              <a:cs typeface="+mn-cs"/>
            </a:rPr>
            <a:t>貸付金は毎年</a:t>
          </a:r>
          <a:r>
            <a:rPr kumimoji="1" lang="en-US" altLang="ja-JP" sz="1000">
              <a:solidFill>
                <a:schemeClr val="dk1"/>
              </a:solidFill>
              <a:effectLst/>
              <a:latin typeface="+mn-lt"/>
              <a:ea typeface="+mn-ea"/>
              <a:cs typeface="+mn-cs"/>
            </a:rPr>
            <a:t>7,500</a:t>
          </a:r>
          <a:r>
            <a:rPr kumimoji="1" lang="ja-JP" altLang="en-US" sz="1000">
              <a:solidFill>
                <a:schemeClr val="dk1"/>
              </a:solidFill>
              <a:effectLst/>
              <a:latin typeface="+mn-lt"/>
              <a:ea typeface="+mn-ea"/>
              <a:cs typeface="+mn-cs"/>
            </a:rPr>
            <a:t>万円を金融機関に預託し、中小企業者向け融資制度を実施しているため、毎年平均を上回っている。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普通建設事業費についても、取捨選択を重ね抑制を続けているが、公共インフラ施設の維持管理については、安全性との引き換えとなってしまい怠る事はできない。公共施設等総合管理計画の運用を所管する部署と財政部門がきちんと連携し、施設類型ごとの整備方針に沿って計画的に維持管理を実施していくなかで、財政負担の平準化とトータルコストの軽減へつなげていく。</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14,256
14,141
18.44
6,794,339
6,551,470
223,602
3,244,615
5,050,979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16446</xdr:rowOff>
    </xdr:from>
    <xdr:to>
      <xdr:col>24</xdr:col>
      <xdr:colOff>63500</xdr:colOff>
      <xdr:row>38</xdr:row>
      <xdr:rowOff>21781</xdr:rowOff>
    </xdr:to>
    <xdr:cxnSp macro="">
      <xdr:nvCxnSpPr>
        <xdr:cNvPr id="61" name="直線コネクタ 60"/>
        <xdr:cNvCxnSpPr/>
      </xdr:nvCxnSpPr>
      <xdr:spPr>
        <a:xfrm flipV="1">
          <a:off x="3797300" y="6531546"/>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85408</xdr:rowOff>
    </xdr:from>
    <xdr:to>
      <xdr:col>19</xdr:col>
      <xdr:colOff>177800</xdr:colOff>
      <xdr:row>38</xdr:row>
      <xdr:rowOff>21781</xdr:rowOff>
    </xdr:to>
    <xdr:cxnSp macro="">
      <xdr:nvCxnSpPr>
        <xdr:cNvPr id="64" name="直線コネクタ 63"/>
        <xdr:cNvCxnSpPr/>
      </xdr:nvCxnSpPr>
      <xdr:spPr>
        <a:xfrm>
          <a:off x="2908300" y="6429058"/>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132652</xdr:rowOff>
    </xdr:from>
    <xdr:to>
      <xdr:col>15</xdr:col>
      <xdr:colOff>50800</xdr:colOff>
      <xdr:row>37</xdr:row>
      <xdr:rowOff>85408</xdr:rowOff>
    </xdr:to>
    <xdr:cxnSp macro="">
      <xdr:nvCxnSpPr>
        <xdr:cNvPr id="67" name="直線コネクタ 66"/>
        <xdr:cNvCxnSpPr/>
      </xdr:nvCxnSpPr>
      <xdr:spPr>
        <a:xfrm>
          <a:off x="2019300" y="630485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132652</xdr:rowOff>
    </xdr:from>
    <xdr:to>
      <xdr:col>10</xdr:col>
      <xdr:colOff>114300</xdr:colOff>
      <xdr:row>36</xdr:row>
      <xdr:rowOff>170371</xdr:rowOff>
    </xdr:to>
    <xdr:cxnSp macro="">
      <xdr:nvCxnSpPr>
        <xdr:cNvPr id="70" name="直線コネクタ 69"/>
        <xdr:cNvCxnSpPr/>
      </xdr:nvCxnSpPr>
      <xdr:spPr>
        <a:xfrm flipV="1">
          <a:off x="1130300" y="630485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38244</xdr:rowOff>
    </xdr:from>
    <xdr:ext cx="469744" cy="259045"/>
    <xdr:sp macro="" textlink="">
      <xdr:nvSpPr>
        <xdr:cNvPr id="72" name="テキスト ボックス 71"/>
        <xdr:cNvSpPr txBox="1"/>
      </xdr:nvSpPr>
      <xdr:spPr>
        <a:xfrm>
          <a:off x="1784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137097</xdr:rowOff>
    </xdr:from>
    <xdr:to>
      <xdr:col>24</xdr:col>
      <xdr:colOff>114300</xdr:colOff>
      <xdr:row>38</xdr:row>
      <xdr:rowOff>67247</xdr:rowOff>
    </xdr:to>
    <xdr:sp macro="" textlink="">
      <xdr:nvSpPr>
        <xdr:cNvPr id="80" name="楕円 79"/>
        <xdr:cNvSpPr/>
      </xdr:nvSpPr>
      <xdr:spPr>
        <a:xfrm>
          <a:off x="45847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52024</xdr:rowOff>
    </xdr:from>
    <xdr:ext cx="469744" cy="259045"/>
    <xdr:sp macro="" textlink="">
      <xdr:nvSpPr>
        <xdr:cNvPr id="81" name="議会費該当値テキスト"/>
        <xdr:cNvSpPr txBox="1"/>
      </xdr:nvSpPr>
      <xdr:spPr>
        <a:xfrm>
          <a:off x="4686300" y="63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142430</xdr:rowOff>
    </xdr:from>
    <xdr:to>
      <xdr:col>20</xdr:col>
      <xdr:colOff>38100</xdr:colOff>
      <xdr:row>38</xdr:row>
      <xdr:rowOff>72580</xdr:rowOff>
    </xdr:to>
    <xdr:sp macro="" textlink="">
      <xdr:nvSpPr>
        <xdr:cNvPr id="82" name="楕円 81"/>
        <xdr:cNvSpPr/>
      </xdr:nvSpPr>
      <xdr:spPr>
        <a:xfrm>
          <a:off x="3746500" y="64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63708</xdr:rowOff>
    </xdr:from>
    <xdr:ext cx="469744" cy="259045"/>
    <xdr:sp macro="" textlink="">
      <xdr:nvSpPr>
        <xdr:cNvPr id="83" name="テキスト ボックス 82"/>
        <xdr:cNvSpPr txBox="1"/>
      </xdr:nvSpPr>
      <xdr:spPr>
        <a:xfrm>
          <a:off x="3562428" y="657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34608</xdr:rowOff>
    </xdr:from>
    <xdr:to>
      <xdr:col>15</xdr:col>
      <xdr:colOff>101600</xdr:colOff>
      <xdr:row>37</xdr:row>
      <xdr:rowOff>136208</xdr:rowOff>
    </xdr:to>
    <xdr:sp macro="" textlink="">
      <xdr:nvSpPr>
        <xdr:cNvPr id="84" name="楕円 83"/>
        <xdr:cNvSpPr/>
      </xdr:nvSpPr>
      <xdr:spPr>
        <a:xfrm>
          <a:off x="2857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127334</xdr:rowOff>
    </xdr:from>
    <xdr:ext cx="469744" cy="259045"/>
    <xdr:sp macro="" textlink="">
      <xdr:nvSpPr>
        <xdr:cNvPr id="85" name="テキスト ボックス 84"/>
        <xdr:cNvSpPr txBox="1"/>
      </xdr:nvSpPr>
      <xdr:spPr>
        <a:xfrm>
          <a:off x="2673428" y="647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81852</xdr:rowOff>
    </xdr:from>
    <xdr:to>
      <xdr:col>10</xdr:col>
      <xdr:colOff>165100</xdr:colOff>
      <xdr:row>37</xdr:row>
      <xdr:rowOff>12002</xdr:rowOff>
    </xdr:to>
    <xdr:sp macro="" textlink="">
      <xdr:nvSpPr>
        <xdr:cNvPr id="86" name="楕円 85"/>
        <xdr:cNvSpPr/>
      </xdr:nvSpPr>
      <xdr:spPr>
        <a:xfrm>
          <a:off x="1968500" y="62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3129</xdr:rowOff>
    </xdr:from>
    <xdr:ext cx="469744" cy="259045"/>
    <xdr:sp macro="" textlink="">
      <xdr:nvSpPr>
        <xdr:cNvPr id="87" name="テキスト ボックス 86"/>
        <xdr:cNvSpPr txBox="1"/>
      </xdr:nvSpPr>
      <xdr:spPr>
        <a:xfrm>
          <a:off x="1784428" y="634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119571</xdr:rowOff>
    </xdr:from>
    <xdr:to>
      <xdr:col>6</xdr:col>
      <xdr:colOff>38100</xdr:colOff>
      <xdr:row>37</xdr:row>
      <xdr:rowOff>49721</xdr:rowOff>
    </xdr:to>
    <xdr:sp macro="" textlink="">
      <xdr:nvSpPr>
        <xdr:cNvPr id="88" name="楕円 87"/>
        <xdr:cNvSpPr/>
      </xdr:nvSpPr>
      <xdr:spPr>
        <a:xfrm>
          <a:off x="1079500" y="62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40848</xdr:rowOff>
    </xdr:from>
    <xdr:ext cx="469744" cy="259045"/>
    <xdr:sp macro="" textlink="">
      <xdr:nvSpPr>
        <xdr:cNvPr id="89" name="テキスト ボックス 88"/>
        <xdr:cNvSpPr txBox="1"/>
      </xdr:nvSpPr>
      <xdr:spPr>
        <a:xfrm>
          <a:off x="895428" y="638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101871</xdr:rowOff>
    </xdr:from>
    <xdr:to>
      <xdr:col>24</xdr:col>
      <xdr:colOff>62865</xdr:colOff>
      <xdr:row>58</xdr:row>
      <xdr:rowOff>41299</xdr:rowOff>
    </xdr:to>
    <xdr:cxnSp macro="">
      <xdr:nvCxnSpPr>
        <xdr:cNvPr id="111" name="直線コネクタ 110"/>
        <xdr:cNvCxnSpPr/>
      </xdr:nvCxnSpPr>
      <xdr:spPr>
        <a:xfrm flipV="1">
          <a:off x="4633595" y="8845821"/>
          <a:ext cx="1270" cy="1139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45126</xdr:rowOff>
    </xdr:from>
    <xdr:ext cx="534377" cy="259045"/>
    <xdr:sp macro="" textlink="">
      <xdr:nvSpPr>
        <xdr:cNvPr id="112" name="総務費最小値テキスト"/>
        <xdr:cNvSpPr txBox="1"/>
      </xdr:nvSpPr>
      <xdr:spPr>
        <a:xfrm>
          <a:off x="4686300" y="99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41299</xdr:rowOff>
    </xdr:from>
    <xdr:to>
      <xdr:col>24</xdr:col>
      <xdr:colOff>152400</xdr:colOff>
      <xdr:row>58</xdr:row>
      <xdr:rowOff>41299</xdr:rowOff>
    </xdr:to>
    <xdr:cxnSp macro="">
      <xdr:nvCxnSpPr>
        <xdr:cNvPr id="113" name="直線コネクタ 112"/>
        <xdr:cNvCxnSpPr/>
      </xdr:nvCxnSpPr>
      <xdr:spPr>
        <a:xfrm>
          <a:off x="4546600" y="998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48548</xdr:rowOff>
    </xdr:from>
    <xdr:ext cx="599010" cy="259045"/>
    <xdr:sp macro="" textlink="">
      <xdr:nvSpPr>
        <xdr:cNvPr id="114" name="総務費最大値テキスト"/>
        <xdr:cNvSpPr txBox="1"/>
      </xdr:nvSpPr>
      <xdr:spPr>
        <a:xfrm>
          <a:off x="4686300" y="862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101871</xdr:rowOff>
    </xdr:from>
    <xdr:to>
      <xdr:col>24</xdr:col>
      <xdr:colOff>152400</xdr:colOff>
      <xdr:row>51</xdr:row>
      <xdr:rowOff>101871</xdr:rowOff>
    </xdr:to>
    <xdr:cxnSp macro="">
      <xdr:nvCxnSpPr>
        <xdr:cNvPr id="115" name="直線コネクタ 114"/>
        <xdr:cNvCxnSpPr/>
      </xdr:nvCxnSpPr>
      <xdr:spPr>
        <a:xfrm>
          <a:off x="4546600" y="884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17454</xdr:rowOff>
    </xdr:from>
    <xdr:to>
      <xdr:col>24</xdr:col>
      <xdr:colOff>63500</xdr:colOff>
      <xdr:row>58</xdr:row>
      <xdr:rowOff>2801</xdr:rowOff>
    </xdr:to>
    <xdr:cxnSp macro="">
      <xdr:nvCxnSpPr>
        <xdr:cNvPr id="116" name="直線コネクタ 115"/>
        <xdr:cNvCxnSpPr/>
      </xdr:nvCxnSpPr>
      <xdr:spPr>
        <a:xfrm flipV="1">
          <a:off x="3797300" y="9790104"/>
          <a:ext cx="838200" cy="15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150985</xdr:rowOff>
    </xdr:from>
    <xdr:ext cx="599010" cy="259045"/>
    <xdr:sp macro="" textlink="">
      <xdr:nvSpPr>
        <xdr:cNvPr id="117" name="総務費平均値テキスト"/>
        <xdr:cNvSpPr txBox="1"/>
      </xdr:nvSpPr>
      <xdr:spPr>
        <a:xfrm>
          <a:off x="4686300" y="97521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1108</xdr:rowOff>
    </xdr:from>
    <xdr:to>
      <xdr:col>24</xdr:col>
      <xdr:colOff>114300</xdr:colOff>
      <xdr:row>57</xdr:row>
      <xdr:rowOff>102708</xdr:rowOff>
    </xdr:to>
    <xdr:sp macro="" textlink="">
      <xdr:nvSpPr>
        <xdr:cNvPr id="118" name="フローチャート: 判断 117"/>
        <xdr:cNvSpPr/>
      </xdr:nvSpPr>
      <xdr:spPr>
        <a:xfrm>
          <a:off x="45847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2801</xdr:rowOff>
    </xdr:from>
    <xdr:to>
      <xdr:col>19</xdr:col>
      <xdr:colOff>177800</xdr:colOff>
      <xdr:row>58</xdr:row>
      <xdr:rowOff>22931</xdr:rowOff>
    </xdr:to>
    <xdr:cxnSp macro="">
      <xdr:nvCxnSpPr>
        <xdr:cNvPr id="119" name="直線コネクタ 118"/>
        <xdr:cNvCxnSpPr/>
      </xdr:nvCxnSpPr>
      <xdr:spPr>
        <a:xfrm flipV="1">
          <a:off x="2908300" y="9946901"/>
          <a:ext cx="8890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15958</xdr:rowOff>
    </xdr:from>
    <xdr:to>
      <xdr:col>20</xdr:col>
      <xdr:colOff>38100</xdr:colOff>
      <xdr:row>57</xdr:row>
      <xdr:rowOff>117558</xdr:rowOff>
    </xdr:to>
    <xdr:sp macro="" textlink="">
      <xdr:nvSpPr>
        <xdr:cNvPr id="120" name="フローチャート: 判断 119"/>
        <xdr:cNvSpPr/>
      </xdr:nvSpPr>
      <xdr:spPr>
        <a:xfrm>
          <a:off x="3746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134085</xdr:rowOff>
    </xdr:from>
    <xdr:ext cx="599010" cy="259045"/>
    <xdr:sp macro="" textlink="">
      <xdr:nvSpPr>
        <xdr:cNvPr id="121" name="テキスト ボックス 120"/>
        <xdr:cNvSpPr txBox="1"/>
      </xdr:nvSpPr>
      <xdr:spPr>
        <a:xfrm>
          <a:off x="3497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22931</xdr:rowOff>
    </xdr:from>
    <xdr:to>
      <xdr:col>15</xdr:col>
      <xdr:colOff>50800</xdr:colOff>
      <xdr:row>58</xdr:row>
      <xdr:rowOff>36905</xdr:rowOff>
    </xdr:to>
    <xdr:cxnSp macro="">
      <xdr:nvCxnSpPr>
        <xdr:cNvPr id="122" name="直線コネクタ 121"/>
        <xdr:cNvCxnSpPr/>
      </xdr:nvCxnSpPr>
      <xdr:spPr>
        <a:xfrm flipV="1">
          <a:off x="2019300" y="9967031"/>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38819</xdr:rowOff>
    </xdr:from>
    <xdr:to>
      <xdr:col>15</xdr:col>
      <xdr:colOff>101600</xdr:colOff>
      <xdr:row>57</xdr:row>
      <xdr:rowOff>140419</xdr:rowOff>
    </xdr:to>
    <xdr:sp macro="" textlink="">
      <xdr:nvSpPr>
        <xdr:cNvPr id="123" name="フローチャート: 判断 122"/>
        <xdr:cNvSpPr/>
      </xdr:nvSpPr>
      <xdr:spPr>
        <a:xfrm>
          <a:off x="2857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156946</xdr:rowOff>
    </xdr:from>
    <xdr:ext cx="534377" cy="259045"/>
    <xdr:sp macro="" textlink="">
      <xdr:nvSpPr>
        <xdr:cNvPr id="124" name="テキスト ボックス 123"/>
        <xdr:cNvSpPr txBox="1"/>
      </xdr:nvSpPr>
      <xdr:spPr>
        <a:xfrm>
          <a:off x="2641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36905</xdr:rowOff>
    </xdr:from>
    <xdr:to>
      <xdr:col>10</xdr:col>
      <xdr:colOff>114300</xdr:colOff>
      <xdr:row>58</xdr:row>
      <xdr:rowOff>48091</xdr:rowOff>
    </xdr:to>
    <xdr:cxnSp macro="">
      <xdr:nvCxnSpPr>
        <xdr:cNvPr id="125" name="直線コネクタ 124"/>
        <xdr:cNvCxnSpPr/>
      </xdr:nvCxnSpPr>
      <xdr:spPr>
        <a:xfrm flipV="1">
          <a:off x="1130300" y="9981005"/>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6" name="フローチャート: 判断 125"/>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7" name="テキスト ボックス 126"/>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28" name="フローチャート: 判断 127"/>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29" name="テキスト ボックス 128"/>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138104</xdr:rowOff>
    </xdr:from>
    <xdr:to>
      <xdr:col>24</xdr:col>
      <xdr:colOff>114300</xdr:colOff>
      <xdr:row>57</xdr:row>
      <xdr:rowOff>68254</xdr:rowOff>
    </xdr:to>
    <xdr:sp macro="" textlink="">
      <xdr:nvSpPr>
        <xdr:cNvPr id="135" name="楕円 134"/>
        <xdr:cNvSpPr/>
      </xdr:nvSpPr>
      <xdr:spPr>
        <a:xfrm>
          <a:off x="4584700" y="97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160981</xdr:rowOff>
    </xdr:from>
    <xdr:ext cx="599010" cy="259045"/>
    <xdr:sp macro="" textlink="">
      <xdr:nvSpPr>
        <xdr:cNvPr id="136" name="総務費該当値テキスト"/>
        <xdr:cNvSpPr txBox="1"/>
      </xdr:nvSpPr>
      <xdr:spPr>
        <a:xfrm>
          <a:off x="4686300" y="959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123451</xdr:rowOff>
    </xdr:from>
    <xdr:to>
      <xdr:col>20</xdr:col>
      <xdr:colOff>38100</xdr:colOff>
      <xdr:row>58</xdr:row>
      <xdr:rowOff>53601</xdr:rowOff>
    </xdr:to>
    <xdr:sp macro="" textlink="">
      <xdr:nvSpPr>
        <xdr:cNvPr id="137" name="楕円 136"/>
        <xdr:cNvSpPr/>
      </xdr:nvSpPr>
      <xdr:spPr>
        <a:xfrm>
          <a:off x="3746500" y="98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44728</xdr:rowOff>
    </xdr:from>
    <xdr:ext cx="534377" cy="259045"/>
    <xdr:sp macro="" textlink="">
      <xdr:nvSpPr>
        <xdr:cNvPr id="138" name="テキスト ボックス 137"/>
        <xdr:cNvSpPr txBox="1"/>
      </xdr:nvSpPr>
      <xdr:spPr>
        <a:xfrm>
          <a:off x="3530111" y="99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143581</xdr:rowOff>
    </xdr:from>
    <xdr:to>
      <xdr:col>15</xdr:col>
      <xdr:colOff>101600</xdr:colOff>
      <xdr:row>58</xdr:row>
      <xdr:rowOff>73731</xdr:rowOff>
    </xdr:to>
    <xdr:sp macro="" textlink="">
      <xdr:nvSpPr>
        <xdr:cNvPr id="139" name="楕円 138"/>
        <xdr:cNvSpPr/>
      </xdr:nvSpPr>
      <xdr:spPr>
        <a:xfrm>
          <a:off x="2857500" y="99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64858</xdr:rowOff>
    </xdr:from>
    <xdr:ext cx="534377" cy="259045"/>
    <xdr:sp macro="" textlink="">
      <xdr:nvSpPr>
        <xdr:cNvPr id="140" name="テキスト ボックス 139"/>
        <xdr:cNvSpPr txBox="1"/>
      </xdr:nvSpPr>
      <xdr:spPr>
        <a:xfrm>
          <a:off x="2641111" y="100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157555</xdr:rowOff>
    </xdr:from>
    <xdr:to>
      <xdr:col>10</xdr:col>
      <xdr:colOff>165100</xdr:colOff>
      <xdr:row>58</xdr:row>
      <xdr:rowOff>87705</xdr:rowOff>
    </xdr:to>
    <xdr:sp macro="" textlink="">
      <xdr:nvSpPr>
        <xdr:cNvPr id="141" name="楕円 140"/>
        <xdr:cNvSpPr/>
      </xdr:nvSpPr>
      <xdr:spPr>
        <a:xfrm>
          <a:off x="1968500" y="99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78832</xdr:rowOff>
    </xdr:from>
    <xdr:ext cx="534377" cy="259045"/>
    <xdr:sp macro="" textlink="">
      <xdr:nvSpPr>
        <xdr:cNvPr id="142" name="テキスト ボックス 141"/>
        <xdr:cNvSpPr txBox="1"/>
      </xdr:nvSpPr>
      <xdr:spPr>
        <a:xfrm>
          <a:off x="1752111" y="100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168741</xdr:rowOff>
    </xdr:from>
    <xdr:to>
      <xdr:col>6</xdr:col>
      <xdr:colOff>38100</xdr:colOff>
      <xdr:row>58</xdr:row>
      <xdr:rowOff>98891</xdr:rowOff>
    </xdr:to>
    <xdr:sp macro="" textlink="">
      <xdr:nvSpPr>
        <xdr:cNvPr id="143" name="楕円 142"/>
        <xdr:cNvSpPr/>
      </xdr:nvSpPr>
      <xdr:spPr>
        <a:xfrm>
          <a:off x="1079500" y="99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90018</xdr:rowOff>
    </xdr:from>
    <xdr:ext cx="534377" cy="259045"/>
    <xdr:sp macro="" textlink="">
      <xdr:nvSpPr>
        <xdr:cNvPr id="144" name="テキスト ボックス 143"/>
        <xdr:cNvSpPr txBox="1"/>
      </xdr:nvSpPr>
      <xdr:spPr>
        <a:xfrm>
          <a:off x="863111" y="1003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67" name="直線コネクタ 166"/>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68"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69" name="直線コネクタ 168"/>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0"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1" name="直線コネクタ 170"/>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147307</xdr:rowOff>
    </xdr:from>
    <xdr:to>
      <xdr:col>24</xdr:col>
      <xdr:colOff>63500</xdr:colOff>
      <xdr:row>75</xdr:row>
      <xdr:rowOff>164545</xdr:rowOff>
    </xdr:to>
    <xdr:cxnSp macro="">
      <xdr:nvCxnSpPr>
        <xdr:cNvPr id="172" name="直線コネクタ 171"/>
        <xdr:cNvCxnSpPr/>
      </xdr:nvCxnSpPr>
      <xdr:spPr>
        <a:xfrm>
          <a:off x="3797300" y="13006057"/>
          <a:ext cx="8382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3"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74" name="フローチャート: 判断 173"/>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147307</xdr:rowOff>
    </xdr:from>
    <xdr:to>
      <xdr:col>19</xdr:col>
      <xdr:colOff>177800</xdr:colOff>
      <xdr:row>76</xdr:row>
      <xdr:rowOff>44145</xdr:rowOff>
    </xdr:to>
    <xdr:cxnSp macro="">
      <xdr:nvCxnSpPr>
        <xdr:cNvPr id="175" name="直線コネクタ 174"/>
        <xdr:cNvCxnSpPr/>
      </xdr:nvCxnSpPr>
      <xdr:spPr>
        <a:xfrm flipV="1">
          <a:off x="2908300" y="13006057"/>
          <a:ext cx="889000" cy="6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76" name="フローチャート: 判断 175"/>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77" name="テキスト ボックス 176"/>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44145</xdr:rowOff>
    </xdr:from>
    <xdr:to>
      <xdr:col>15</xdr:col>
      <xdr:colOff>50800</xdr:colOff>
      <xdr:row>76</xdr:row>
      <xdr:rowOff>47876</xdr:rowOff>
    </xdr:to>
    <xdr:cxnSp macro="">
      <xdr:nvCxnSpPr>
        <xdr:cNvPr id="178" name="直線コネクタ 177"/>
        <xdr:cNvCxnSpPr/>
      </xdr:nvCxnSpPr>
      <xdr:spPr>
        <a:xfrm flipV="1">
          <a:off x="2019300" y="13074345"/>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79" name="フローチャート: 判断 178"/>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0" name="テキスト ボックス 179"/>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47876</xdr:rowOff>
    </xdr:from>
    <xdr:to>
      <xdr:col>10</xdr:col>
      <xdr:colOff>114300</xdr:colOff>
      <xdr:row>76</xdr:row>
      <xdr:rowOff>98946</xdr:rowOff>
    </xdr:to>
    <xdr:cxnSp macro="">
      <xdr:nvCxnSpPr>
        <xdr:cNvPr id="181" name="直線コネクタ 180"/>
        <xdr:cNvCxnSpPr/>
      </xdr:nvCxnSpPr>
      <xdr:spPr>
        <a:xfrm flipV="1">
          <a:off x="1130300" y="13078076"/>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2" name="フローチャート: 判断 181"/>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88621</xdr:rowOff>
    </xdr:from>
    <xdr:ext cx="599010" cy="259045"/>
    <xdr:sp macro="" textlink="">
      <xdr:nvSpPr>
        <xdr:cNvPr id="183" name="テキスト ボックス 182"/>
        <xdr:cNvSpPr txBox="1"/>
      </xdr:nvSpPr>
      <xdr:spPr>
        <a:xfrm>
          <a:off x="1719795"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84" name="フローチャート: 判断 183"/>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85" name="テキスト ボックス 184"/>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113744</xdr:rowOff>
    </xdr:from>
    <xdr:to>
      <xdr:col>24</xdr:col>
      <xdr:colOff>114300</xdr:colOff>
      <xdr:row>76</xdr:row>
      <xdr:rowOff>43895</xdr:rowOff>
    </xdr:to>
    <xdr:sp macro="" textlink="">
      <xdr:nvSpPr>
        <xdr:cNvPr id="191" name="楕円 190"/>
        <xdr:cNvSpPr/>
      </xdr:nvSpPr>
      <xdr:spPr>
        <a:xfrm>
          <a:off x="4584700" y="12972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136621</xdr:rowOff>
    </xdr:from>
    <xdr:ext cx="599010" cy="259045"/>
    <xdr:sp macro="" textlink="">
      <xdr:nvSpPr>
        <xdr:cNvPr id="192" name="民生費該当値テキスト"/>
        <xdr:cNvSpPr txBox="1"/>
      </xdr:nvSpPr>
      <xdr:spPr>
        <a:xfrm>
          <a:off x="4686300" y="1282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96508</xdr:rowOff>
    </xdr:from>
    <xdr:to>
      <xdr:col>20</xdr:col>
      <xdr:colOff>38100</xdr:colOff>
      <xdr:row>76</xdr:row>
      <xdr:rowOff>26659</xdr:rowOff>
    </xdr:to>
    <xdr:sp macro="" textlink="">
      <xdr:nvSpPr>
        <xdr:cNvPr id="193" name="楕円 192"/>
        <xdr:cNvSpPr/>
      </xdr:nvSpPr>
      <xdr:spPr>
        <a:xfrm>
          <a:off x="3746500" y="12955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43185</xdr:rowOff>
    </xdr:from>
    <xdr:ext cx="599010" cy="259045"/>
    <xdr:sp macro="" textlink="">
      <xdr:nvSpPr>
        <xdr:cNvPr id="194" name="テキスト ボックス 193"/>
        <xdr:cNvSpPr txBox="1"/>
      </xdr:nvSpPr>
      <xdr:spPr>
        <a:xfrm>
          <a:off x="3497795" y="1273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164795</xdr:rowOff>
    </xdr:from>
    <xdr:to>
      <xdr:col>15</xdr:col>
      <xdr:colOff>101600</xdr:colOff>
      <xdr:row>76</xdr:row>
      <xdr:rowOff>94945</xdr:rowOff>
    </xdr:to>
    <xdr:sp macro="" textlink="">
      <xdr:nvSpPr>
        <xdr:cNvPr id="195" name="楕円 194"/>
        <xdr:cNvSpPr/>
      </xdr:nvSpPr>
      <xdr:spPr>
        <a:xfrm>
          <a:off x="28575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111472</xdr:rowOff>
    </xdr:from>
    <xdr:ext cx="599010" cy="259045"/>
    <xdr:sp macro="" textlink="">
      <xdr:nvSpPr>
        <xdr:cNvPr id="196" name="テキスト ボックス 195"/>
        <xdr:cNvSpPr txBox="1"/>
      </xdr:nvSpPr>
      <xdr:spPr>
        <a:xfrm>
          <a:off x="2608795" y="1279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168526</xdr:rowOff>
    </xdr:from>
    <xdr:to>
      <xdr:col>10</xdr:col>
      <xdr:colOff>165100</xdr:colOff>
      <xdr:row>76</xdr:row>
      <xdr:rowOff>98676</xdr:rowOff>
    </xdr:to>
    <xdr:sp macro="" textlink="">
      <xdr:nvSpPr>
        <xdr:cNvPr id="197" name="楕円 196"/>
        <xdr:cNvSpPr/>
      </xdr:nvSpPr>
      <xdr:spPr>
        <a:xfrm>
          <a:off x="1968500" y="130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89803</xdr:rowOff>
    </xdr:from>
    <xdr:ext cx="599010" cy="259045"/>
    <xdr:sp macro="" textlink="">
      <xdr:nvSpPr>
        <xdr:cNvPr id="198" name="テキスト ボックス 197"/>
        <xdr:cNvSpPr txBox="1"/>
      </xdr:nvSpPr>
      <xdr:spPr>
        <a:xfrm>
          <a:off x="1719795" y="1312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48146</xdr:rowOff>
    </xdr:from>
    <xdr:to>
      <xdr:col>6</xdr:col>
      <xdr:colOff>38100</xdr:colOff>
      <xdr:row>76</xdr:row>
      <xdr:rowOff>149746</xdr:rowOff>
    </xdr:to>
    <xdr:sp macro="" textlink="">
      <xdr:nvSpPr>
        <xdr:cNvPr id="199" name="楕円 198"/>
        <xdr:cNvSpPr/>
      </xdr:nvSpPr>
      <xdr:spPr>
        <a:xfrm>
          <a:off x="1079500" y="130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166272</xdr:rowOff>
    </xdr:from>
    <xdr:ext cx="599010" cy="259045"/>
    <xdr:sp macro="" textlink="">
      <xdr:nvSpPr>
        <xdr:cNvPr id="200" name="テキスト ボックス 199"/>
        <xdr:cNvSpPr txBox="1"/>
      </xdr:nvSpPr>
      <xdr:spPr>
        <a:xfrm>
          <a:off x="830795" y="1285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24" name="直線コネクタ 223"/>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25"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26" name="直線コネクタ 225"/>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27"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28" name="直線コネクタ 227"/>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89621</xdr:rowOff>
    </xdr:from>
    <xdr:to>
      <xdr:col>24</xdr:col>
      <xdr:colOff>63500</xdr:colOff>
      <xdr:row>97</xdr:row>
      <xdr:rowOff>105311</xdr:rowOff>
    </xdr:to>
    <xdr:cxnSp macro="">
      <xdr:nvCxnSpPr>
        <xdr:cNvPr id="229" name="直線コネクタ 228"/>
        <xdr:cNvCxnSpPr/>
      </xdr:nvCxnSpPr>
      <xdr:spPr>
        <a:xfrm>
          <a:off x="3797300" y="16720271"/>
          <a:ext cx="8382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0"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1" name="フローチャート: 判断 230"/>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89621</xdr:rowOff>
    </xdr:from>
    <xdr:to>
      <xdr:col>19</xdr:col>
      <xdr:colOff>177800</xdr:colOff>
      <xdr:row>97</xdr:row>
      <xdr:rowOff>138268</xdr:rowOff>
    </xdr:to>
    <xdr:cxnSp macro="">
      <xdr:nvCxnSpPr>
        <xdr:cNvPr id="232" name="直線コネクタ 231"/>
        <xdr:cNvCxnSpPr/>
      </xdr:nvCxnSpPr>
      <xdr:spPr>
        <a:xfrm flipV="1">
          <a:off x="2908300" y="16720271"/>
          <a:ext cx="8890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3" name="フローチャート: 判断 232"/>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34" name="テキスト ボックス 233"/>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138268</xdr:rowOff>
    </xdr:from>
    <xdr:to>
      <xdr:col>15</xdr:col>
      <xdr:colOff>50800</xdr:colOff>
      <xdr:row>97</xdr:row>
      <xdr:rowOff>143433</xdr:rowOff>
    </xdr:to>
    <xdr:cxnSp macro="">
      <xdr:nvCxnSpPr>
        <xdr:cNvPr id="235" name="直線コネクタ 234"/>
        <xdr:cNvCxnSpPr/>
      </xdr:nvCxnSpPr>
      <xdr:spPr>
        <a:xfrm flipV="1">
          <a:off x="2019300" y="16768918"/>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36" name="フローチャート: 判断 235"/>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37" name="テキスト ボックス 236"/>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143433</xdr:rowOff>
    </xdr:from>
    <xdr:to>
      <xdr:col>10</xdr:col>
      <xdr:colOff>114300</xdr:colOff>
      <xdr:row>97</xdr:row>
      <xdr:rowOff>146055</xdr:rowOff>
    </xdr:to>
    <xdr:cxnSp macro="">
      <xdr:nvCxnSpPr>
        <xdr:cNvPr id="238" name="直線コネクタ 237"/>
        <xdr:cNvCxnSpPr/>
      </xdr:nvCxnSpPr>
      <xdr:spPr>
        <a:xfrm flipV="1">
          <a:off x="1130300" y="16774083"/>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160162</xdr:rowOff>
    </xdr:from>
    <xdr:to>
      <xdr:col>10</xdr:col>
      <xdr:colOff>165100</xdr:colOff>
      <xdr:row>97</xdr:row>
      <xdr:rowOff>90312</xdr:rowOff>
    </xdr:to>
    <xdr:sp macro="" textlink="">
      <xdr:nvSpPr>
        <xdr:cNvPr id="239" name="フローチャート: 判断 238"/>
        <xdr:cNvSpPr/>
      </xdr:nvSpPr>
      <xdr:spPr>
        <a:xfrm>
          <a:off x="1968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106839</xdr:rowOff>
    </xdr:from>
    <xdr:ext cx="534377" cy="259045"/>
    <xdr:sp macro="" textlink="">
      <xdr:nvSpPr>
        <xdr:cNvPr id="240" name="テキスト ボックス 239"/>
        <xdr:cNvSpPr txBox="1"/>
      </xdr:nvSpPr>
      <xdr:spPr>
        <a:xfrm>
          <a:off x="1752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1" name="フローチャート: 判断 240"/>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2" name="テキスト ボックス 241"/>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54511</xdr:rowOff>
    </xdr:from>
    <xdr:to>
      <xdr:col>24</xdr:col>
      <xdr:colOff>114300</xdr:colOff>
      <xdr:row>97</xdr:row>
      <xdr:rowOff>156111</xdr:rowOff>
    </xdr:to>
    <xdr:sp macro="" textlink="">
      <xdr:nvSpPr>
        <xdr:cNvPr id="248" name="楕円 247"/>
        <xdr:cNvSpPr/>
      </xdr:nvSpPr>
      <xdr:spPr>
        <a:xfrm>
          <a:off x="4584700" y="166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32938</xdr:rowOff>
    </xdr:from>
    <xdr:ext cx="534377" cy="259045"/>
    <xdr:sp macro="" textlink="">
      <xdr:nvSpPr>
        <xdr:cNvPr id="249" name="衛生費該当値テキスト"/>
        <xdr:cNvSpPr txBox="1"/>
      </xdr:nvSpPr>
      <xdr:spPr>
        <a:xfrm>
          <a:off x="4686300" y="166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38821</xdr:rowOff>
    </xdr:from>
    <xdr:to>
      <xdr:col>20</xdr:col>
      <xdr:colOff>38100</xdr:colOff>
      <xdr:row>97</xdr:row>
      <xdr:rowOff>140421</xdr:rowOff>
    </xdr:to>
    <xdr:sp macro="" textlink="">
      <xdr:nvSpPr>
        <xdr:cNvPr id="250" name="楕円 249"/>
        <xdr:cNvSpPr/>
      </xdr:nvSpPr>
      <xdr:spPr>
        <a:xfrm>
          <a:off x="3746500" y="16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131548</xdr:rowOff>
    </xdr:from>
    <xdr:ext cx="534377" cy="259045"/>
    <xdr:sp macro="" textlink="">
      <xdr:nvSpPr>
        <xdr:cNvPr id="251" name="テキスト ボックス 250"/>
        <xdr:cNvSpPr txBox="1"/>
      </xdr:nvSpPr>
      <xdr:spPr>
        <a:xfrm>
          <a:off x="3530111" y="1676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87468</xdr:rowOff>
    </xdr:from>
    <xdr:to>
      <xdr:col>15</xdr:col>
      <xdr:colOff>101600</xdr:colOff>
      <xdr:row>98</xdr:row>
      <xdr:rowOff>17618</xdr:rowOff>
    </xdr:to>
    <xdr:sp macro="" textlink="">
      <xdr:nvSpPr>
        <xdr:cNvPr id="252" name="楕円 251"/>
        <xdr:cNvSpPr/>
      </xdr:nvSpPr>
      <xdr:spPr>
        <a:xfrm>
          <a:off x="2857500" y="167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8745</xdr:rowOff>
    </xdr:from>
    <xdr:ext cx="534377" cy="259045"/>
    <xdr:sp macro="" textlink="">
      <xdr:nvSpPr>
        <xdr:cNvPr id="253" name="テキスト ボックス 252"/>
        <xdr:cNvSpPr txBox="1"/>
      </xdr:nvSpPr>
      <xdr:spPr>
        <a:xfrm>
          <a:off x="2641111" y="16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92633</xdr:rowOff>
    </xdr:from>
    <xdr:to>
      <xdr:col>10</xdr:col>
      <xdr:colOff>165100</xdr:colOff>
      <xdr:row>98</xdr:row>
      <xdr:rowOff>22783</xdr:rowOff>
    </xdr:to>
    <xdr:sp macro="" textlink="">
      <xdr:nvSpPr>
        <xdr:cNvPr id="254" name="楕円 253"/>
        <xdr:cNvSpPr/>
      </xdr:nvSpPr>
      <xdr:spPr>
        <a:xfrm>
          <a:off x="1968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13910</xdr:rowOff>
    </xdr:from>
    <xdr:ext cx="534377" cy="259045"/>
    <xdr:sp macro="" textlink="">
      <xdr:nvSpPr>
        <xdr:cNvPr id="255" name="テキスト ボックス 254"/>
        <xdr:cNvSpPr txBox="1"/>
      </xdr:nvSpPr>
      <xdr:spPr>
        <a:xfrm>
          <a:off x="1752111" y="168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95255</xdr:rowOff>
    </xdr:from>
    <xdr:to>
      <xdr:col>6</xdr:col>
      <xdr:colOff>38100</xdr:colOff>
      <xdr:row>98</xdr:row>
      <xdr:rowOff>25405</xdr:rowOff>
    </xdr:to>
    <xdr:sp macro="" textlink="">
      <xdr:nvSpPr>
        <xdr:cNvPr id="256" name="楕円 255"/>
        <xdr:cNvSpPr/>
      </xdr:nvSpPr>
      <xdr:spPr>
        <a:xfrm>
          <a:off x="1079500" y="1672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16532</xdr:rowOff>
    </xdr:from>
    <xdr:ext cx="534377" cy="259045"/>
    <xdr:sp macro="" textlink="">
      <xdr:nvSpPr>
        <xdr:cNvPr id="257" name="テキスト ボックス 256"/>
        <xdr:cNvSpPr txBox="1"/>
      </xdr:nvSpPr>
      <xdr:spPr>
        <a:xfrm>
          <a:off x="863111" y="1681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79" name="直線コネクタ 278"/>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2"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3" name="直線コネクタ 282"/>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85"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86" name="フローチャート: 判断 285"/>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88" name="フローチャート: 判断 287"/>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89" name="テキスト ボックス 288"/>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1" name="フローチャート: 判断 290"/>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2" name="テキスト ボックス 291"/>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294" name="フローチャート: 判断 293"/>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295" name="テキスト ボックス 294"/>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296" name="フローチャート: 判断 295"/>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297" name="テキスト ボックス 296"/>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36" name="直線コネクタ 335"/>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37"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38" name="直線コネクタ 337"/>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39"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0" name="直線コネクタ 339"/>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129083</xdr:rowOff>
    </xdr:from>
    <xdr:to>
      <xdr:col>55</xdr:col>
      <xdr:colOff>0</xdr:colOff>
      <xdr:row>56</xdr:row>
      <xdr:rowOff>140094</xdr:rowOff>
    </xdr:to>
    <xdr:cxnSp macro="">
      <xdr:nvCxnSpPr>
        <xdr:cNvPr id="341" name="直線コネクタ 340"/>
        <xdr:cNvCxnSpPr/>
      </xdr:nvCxnSpPr>
      <xdr:spPr>
        <a:xfrm>
          <a:off x="9639300" y="9730283"/>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2"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3" name="フローチャート: 判断 342"/>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37376</xdr:rowOff>
    </xdr:from>
    <xdr:to>
      <xdr:col>50</xdr:col>
      <xdr:colOff>114300</xdr:colOff>
      <xdr:row>56</xdr:row>
      <xdr:rowOff>129083</xdr:rowOff>
    </xdr:to>
    <xdr:cxnSp macro="">
      <xdr:nvCxnSpPr>
        <xdr:cNvPr id="344" name="直線コネクタ 343"/>
        <xdr:cNvCxnSpPr/>
      </xdr:nvCxnSpPr>
      <xdr:spPr>
        <a:xfrm>
          <a:off x="8750300" y="9638576"/>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45" name="フローチャート: 判断 344"/>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46" name="テキスト ボックス 345"/>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37376</xdr:rowOff>
    </xdr:from>
    <xdr:to>
      <xdr:col>45</xdr:col>
      <xdr:colOff>177800</xdr:colOff>
      <xdr:row>56</xdr:row>
      <xdr:rowOff>98793</xdr:rowOff>
    </xdr:to>
    <xdr:cxnSp macro="">
      <xdr:nvCxnSpPr>
        <xdr:cNvPr id="347" name="直線コネクタ 346"/>
        <xdr:cNvCxnSpPr/>
      </xdr:nvCxnSpPr>
      <xdr:spPr>
        <a:xfrm flipV="1">
          <a:off x="7861300" y="9638576"/>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48" name="フローチャート: 判断 347"/>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49" name="テキスト ボックス 348"/>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98793</xdr:rowOff>
    </xdr:from>
    <xdr:to>
      <xdr:col>41</xdr:col>
      <xdr:colOff>50800</xdr:colOff>
      <xdr:row>57</xdr:row>
      <xdr:rowOff>3759</xdr:rowOff>
    </xdr:to>
    <xdr:cxnSp macro="">
      <xdr:nvCxnSpPr>
        <xdr:cNvPr id="350" name="直線コネクタ 349"/>
        <xdr:cNvCxnSpPr/>
      </xdr:nvCxnSpPr>
      <xdr:spPr>
        <a:xfrm flipV="1">
          <a:off x="6972300" y="9699993"/>
          <a:ext cx="889000" cy="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10198</xdr:rowOff>
    </xdr:from>
    <xdr:to>
      <xdr:col>41</xdr:col>
      <xdr:colOff>101600</xdr:colOff>
      <xdr:row>56</xdr:row>
      <xdr:rowOff>111798</xdr:rowOff>
    </xdr:to>
    <xdr:sp macro="" textlink="">
      <xdr:nvSpPr>
        <xdr:cNvPr id="351" name="フローチャート: 判断 350"/>
        <xdr:cNvSpPr/>
      </xdr:nvSpPr>
      <xdr:spPr>
        <a:xfrm>
          <a:off x="7810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128325</xdr:rowOff>
    </xdr:from>
    <xdr:ext cx="534377" cy="259045"/>
    <xdr:sp macro="" textlink="">
      <xdr:nvSpPr>
        <xdr:cNvPr id="352" name="テキスト ボックス 351"/>
        <xdr:cNvSpPr txBox="1"/>
      </xdr:nvSpPr>
      <xdr:spPr>
        <a:xfrm>
          <a:off x="7594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3" name="フローチャート: 判断 352"/>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54" name="テキスト ボックス 353"/>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89294</xdr:rowOff>
    </xdr:from>
    <xdr:to>
      <xdr:col>55</xdr:col>
      <xdr:colOff>50800</xdr:colOff>
      <xdr:row>57</xdr:row>
      <xdr:rowOff>19444</xdr:rowOff>
    </xdr:to>
    <xdr:sp macro="" textlink="">
      <xdr:nvSpPr>
        <xdr:cNvPr id="360" name="楕円 359"/>
        <xdr:cNvSpPr/>
      </xdr:nvSpPr>
      <xdr:spPr>
        <a:xfrm>
          <a:off x="10426700" y="96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112171</xdr:rowOff>
    </xdr:from>
    <xdr:ext cx="534377" cy="259045"/>
    <xdr:sp macro="" textlink="">
      <xdr:nvSpPr>
        <xdr:cNvPr id="361" name="農林水産業費該当値テキスト"/>
        <xdr:cNvSpPr txBox="1"/>
      </xdr:nvSpPr>
      <xdr:spPr>
        <a:xfrm>
          <a:off x="10528300" y="95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78283</xdr:rowOff>
    </xdr:from>
    <xdr:to>
      <xdr:col>50</xdr:col>
      <xdr:colOff>165100</xdr:colOff>
      <xdr:row>57</xdr:row>
      <xdr:rowOff>8433</xdr:rowOff>
    </xdr:to>
    <xdr:sp macro="" textlink="">
      <xdr:nvSpPr>
        <xdr:cNvPr id="362" name="楕円 361"/>
        <xdr:cNvSpPr/>
      </xdr:nvSpPr>
      <xdr:spPr>
        <a:xfrm>
          <a:off x="9588500" y="96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24960</xdr:rowOff>
    </xdr:from>
    <xdr:ext cx="534377" cy="259045"/>
    <xdr:sp macro="" textlink="">
      <xdr:nvSpPr>
        <xdr:cNvPr id="363" name="テキスト ボックス 362"/>
        <xdr:cNvSpPr txBox="1"/>
      </xdr:nvSpPr>
      <xdr:spPr>
        <a:xfrm>
          <a:off x="9372111" y="94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158026</xdr:rowOff>
    </xdr:from>
    <xdr:to>
      <xdr:col>46</xdr:col>
      <xdr:colOff>38100</xdr:colOff>
      <xdr:row>56</xdr:row>
      <xdr:rowOff>88176</xdr:rowOff>
    </xdr:to>
    <xdr:sp macro="" textlink="">
      <xdr:nvSpPr>
        <xdr:cNvPr id="364" name="楕円 363"/>
        <xdr:cNvSpPr/>
      </xdr:nvSpPr>
      <xdr:spPr>
        <a:xfrm>
          <a:off x="8699500" y="95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104703</xdr:rowOff>
    </xdr:from>
    <xdr:ext cx="534377" cy="259045"/>
    <xdr:sp macro="" textlink="">
      <xdr:nvSpPr>
        <xdr:cNvPr id="365" name="テキスト ボックス 364"/>
        <xdr:cNvSpPr txBox="1"/>
      </xdr:nvSpPr>
      <xdr:spPr>
        <a:xfrm>
          <a:off x="8483111" y="936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47993</xdr:rowOff>
    </xdr:from>
    <xdr:to>
      <xdr:col>41</xdr:col>
      <xdr:colOff>101600</xdr:colOff>
      <xdr:row>56</xdr:row>
      <xdr:rowOff>149593</xdr:rowOff>
    </xdr:to>
    <xdr:sp macro="" textlink="">
      <xdr:nvSpPr>
        <xdr:cNvPr id="366" name="楕円 365"/>
        <xdr:cNvSpPr/>
      </xdr:nvSpPr>
      <xdr:spPr>
        <a:xfrm>
          <a:off x="7810500" y="96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140720</xdr:rowOff>
    </xdr:from>
    <xdr:ext cx="534377" cy="259045"/>
    <xdr:sp macro="" textlink="">
      <xdr:nvSpPr>
        <xdr:cNvPr id="367" name="テキスト ボックス 366"/>
        <xdr:cNvSpPr txBox="1"/>
      </xdr:nvSpPr>
      <xdr:spPr>
        <a:xfrm>
          <a:off x="7594111" y="97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124409</xdr:rowOff>
    </xdr:from>
    <xdr:to>
      <xdr:col>36</xdr:col>
      <xdr:colOff>165100</xdr:colOff>
      <xdr:row>57</xdr:row>
      <xdr:rowOff>54559</xdr:rowOff>
    </xdr:to>
    <xdr:sp macro="" textlink="">
      <xdr:nvSpPr>
        <xdr:cNvPr id="368" name="楕円 367"/>
        <xdr:cNvSpPr/>
      </xdr:nvSpPr>
      <xdr:spPr>
        <a:xfrm>
          <a:off x="6921500" y="97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71086</xdr:rowOff>
    </xdr:from>
    <xdr:ext cx="534377" cy="259045"/>
    <xdr:sp macro="" textlink="">
      <xdr:nvSpPr>
        <xdr:cNvPr id="369" name="テキスト ボックス 368"/>
        <xdr:cNvSpPr txBox="1"/>
      </xdr:nvSpPr>
      <xdr:spPr>
        <a:xfrm>
          <a:off x="6705111" y="9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395" name="直線コネクタ 394"/>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396"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397" name="直線コネクタ 396"/>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398"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399" name="直線コネクタ 398"/>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135911</xdr:rowOff>
    </xdr:from>
    <xdr:to>
      <xdr:col>55</xdr:col>
      <xdr:colOff>0</xdr:colOff>
      <xdr:row>78</xdr:row>
      <xdr:rowOff>147816</xdr:rowOff>
    </xdr:to>
    <xdr:cxnSp macro="">
      <xdr:nvCxnSpPr>
        <xdr:cNvPr id="400" name="直線コネクタ 399"/>
        <xdr:cNvCxnSpPr/>
      </xdr:nvCxnSpPr>
      <xdr:spPr>
        <a:xfrm flipV="1">
          <a:off x="9639300" y="13509011"/>
          <a:ext cx="838200" cy="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1"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2" name="フローチャート: 判断 401"/>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147816</xdr:rowOff>
    </xdr:from>
    <xdr:to>
      <xdr:col>50</xdr:col>
      <xdr:colOff>114300</xdr:colOff>
      <xdr:row>78</xdr:row>
      <xdr:rowOff>152257</xdr:rowOff>
    </xdr:to>
    <xdr:cxnSp macro="">
      <xdr:nvCxnSpPr>
        <xdr:cNvPr id="403" name="直線コネクタ 402"/>
        <xdr:cNvCxnSpPr/>
      </xdr:nvCxnSpPr>
      <xdr:spPr>
        <a:xfrm flipV="1">
          <a:off x="8750300" y="13520916"/>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04" name="フローチャート: 判断 403"/>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05" name="テキスト ボックス 404"/>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143684</xdr:rowOff>
    </xdr:from>
    <xdr:to>
      <xdr:col>45</xdr:col>
      <xdr:colOff>177800</xdr:colOff>
      <xdr:row>78</xdr:row>
      <xdr:rowOff>152257</xdr:rowOff>
    </xdr:to>
    <xdr:cxnSp macro="">
      <xdr:nvCxnSpPr>
        <xdr:cNvPr id="406" name="直線コネクタ 405"/>
        <xdr:cNvCxnSpPr/>
      </xdr:nvCxnSpPr>
      <xdr:spPr>
        <a:xfrm>
          <a:off x="7861300" y="1351678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07" name="フローチャート: 判断 406"/>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08" name="テキスト ボックス 407"/>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143684</xdr:rowOff>
    </xdr:from>
    <xdr:to>
      <xdr:col>41</xdr:col>
      <xdr:colOff>50800</xdr:colOff>
      <xdr:row>78</xdr:row>
      <xdr:rowOff>160159</xdr:rowOff>
    </xdr:to>
    <xdr:cxnSp macro="">
      <xdr:nvCxnSpPr>
        <xdr:cNvPr id="409" name="直線コネクタ 408"/>
        <xdr:cNvCxnSpPr/>
      </xdr:nvCxnSpPr>
      <xdr:spPr>
        <a:xfrm flipV="1">
          <a:off x="6972300" y="13516784"/>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0" name="フローチャート: 判断 409"/>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1" name="テキスト ボックス 410"/>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2" name="フローチャート: 判断 411"/>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3" name="テキスト ボックス 412"/>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85111</xdr:rowOff>
    </xdr:from>
    <xdr:to>
      <xdr:col>55</xdr:col>
      <xdr:colOff>50800</xdr:colOff>
      <xdr:row>79</xdr:row>
      <xdr:rowOff>15261</xdr:rowOff>
    </xdr:to>
    <xdr:sp macro="" textlink="">
      <xdr:nvSpPr>
        <xdr:cNvPr id="419" name="楕円 418"/>
        <xdr:cNvSpPr/>
      </xdr:nvSpPr>
      <xdr:spPr>
        <a:xfrm>
          <a:off x="10426700" y="134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xdr:rowOff>
    </xdr:from>
    <xdr:ext cx="469744" cy="259045"/>
    <xdr:sp macro="" textlink="">
      <xdr:nvSpPr>
        <xdr:cNvPr id="420" name="商工費該当値テキスト"/>
        <xdr:cNvSpPr txBox="1"/>
      </xdr:nvSpPr>
      <xdr:spPr>
        <a:xfrm>
          <a:off x="10528300" y="1337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97016</xdr:rowOff>
    </xdr:from>
    <xdr:to>
      <xdr:col>50</xdr:col>
      <xdr:colOff>165100</xdr:colOff>
      <xdr:row>79</xdr:row>
      <xdr:rowOff>27166</xdr:rowOff>
    </xdr:to>
    <xdr:sp macro="" textlink="">
      <xdr:nvSpPr>
        <xdr:cNvPr id="421" name="楕円 420"/>
        <xdr:cNvSpPr/>
      </xdr:nvSpPr>
      <xdr:spPr>
        <a:xfrm>
          <a:off x="9588500" y="134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18293</xdr:rowOff>
    </xdr:from>
    <xdr:ext cx="469744" cy="259045"/>
    <xdr:sp macro="" textlink="">
      <xdr:nvSpPr>
        <xdr:cNvPr id="422" name="テキスト ボックス 421"/>
        <xdr:cNvSpPr txBox="1"/>
      </xdr:nvSpPr>
      <xdr:spPr>
        <a:xfrm>
          <a:off x="9404428" y="1356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101457</xdr:rowOff>
    </xdr:from>
    <xdr:to>
      <xdr:col>46</xdr:col>
      <xdr:colOff>38100</xdr:colOff>
      <xdr:row>79</xdr:row>
      <xdr:rowOff>31607</xdr:rowOff>
    </xdr:to>
    <xdr:sp macro="" textlink="">
      <xdr:nvSpPr>
        <xdr:cNvPr id="423" name="楕円 422"/>
        <xdr:cNvSpPr/>
      </xdr:nvSpPr>
      <xdr:spPr>
        <a:xfrm>
          <a:off x="8699500" y="134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22734</xdr:rowOff>
    </xdr:from>
    <xdr:ext cx="469744" cy="259045"/>
    <xdr:sp macro="" textlink="">
      <xdr:nvSpPr>
        <xdr:cNvPr id="424" name="テキスト ボックス 423"/>
        <xdr:cNvSpPr txBox="1"/>
      </xdr:nvSpPr>
      <xdr:spPr>
        <a:xfrm>
          <a:off x="8515428" y="135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92884</xdr:rowOff>
    </xdr:from>
    <xdr:to>
      <xdr:col>41</xdr:col>
      <xdr:colOff>101600</xdr:colOff>
      <xdr:row>79</xdr:row>
      <xdr:rowOff>23034</xdr:rowOff>
    </xdr:to>
    <xdr:sp macro="" textlink="">
      <xdr:nvSpPr>
        <xdr:cNvPr id="425" name="楕円 424"/>
        <xdr:cNvSpPr/>
      </xdr:nvSpPr>
      <xdr:spPr>
        <a:xfrm>
          <a:off x="7810500" y="134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14161</xdr:rowOff>
    </xdr:from>
    <xdr:ext cx="469744" cy="259045"/>
    <xdr:sp macro="" textlink="">
      <xdr:nvSpPr>
        <xdr:cNvPr id="426" name="テキスト ボックス 425"/>
        <xdr:cNvSpPr txBox="1"/>
      </xdr:nvSpPr>
      <xdr:spPr>
        <a:xfrm>
          <a:off x="7626428" y="1355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109359</xdr:rowOff>
    </xdr:from>
    <xdr:to>
      <xdr:col>36</xdr:col>
      <xdr:colOff>165100</xdr:colOff>
      <xdr:row>79</xdr:row>
      <xdr:rowOff>39509</xdr:rowOff>
    </xdr:to>
    <xdr:sp macro="" textlink="">
      <xdr:nvSpPr>
        <xdr:cNvPr id="427" name="楕円 426"/>
        <xdr:cNvSpPr/>
      </xdr:nvSpPr>
      <xdr:spPr>
        <a:xfrm>
          <a:off x="6921500" y="13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30636</xdr:rowOff>
    </xdr:from>
    <xdr:ext cx="469744" cy="259045"/>
    <xdr:sp macro="" textlink="">
      <xdr:nvSpPr>
        <xdr:cNvPr id="428" name="テキスト ボックス 427"/>
        <xdr:cNvSpPr txBox="1"/>
      </xdr:nvSpPr>
      <xdr:spPr>
        <a:xfrm>
          <a:off x="6737428" y="1357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48" name="直線コネクタ 447"/>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49"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0" name="直線コネクタ 449"/>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1"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2" name="直線コネクタ 451"/>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114629</xdr:rowOff>
    </xdr:from>
    <xdr:to>
      <xdr:col>55</xdr:col>
      <xdr:colOff>0</xdr:colOff>
      <xdr:row>97</xdr:row>
      <xdr:rowOff>128882</xdr:rowOff>
    </xdr:to>
    <xdr:cxnSp macro="">
      <xdr:nvCxnSpPr>
        <xdr:cNvPr id="453" name="直線コネクタ 452"/>
        <xdr:cNvCxnSpPr/>
      </xdr:nvCxnSpPr>
      <xdr:spPr>
        <a:xfrm>
          <a:off x="9639300" y="16745279"/>
          <a:ext cx="8382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54"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55" name="フローチャート: 判断 454"/>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114457</xdr:rowOff>
    </xdr:from>
    <xdr:to>
      <xdr:col>50</xdr:col>
      <xdr:colOff>114300</xdr:colOff>
      <xdr:row>97</xdr:row>
      <xdr:rowOff>114629</xdr:rowOff>
    </xdr:to>
    <xdr:cxnSp macro="">
      <xdr:nvCxnSpPr>
        <xdr:cNvPr id="456" name="直線コネクタ 455"/>
        <xdr:cNvCxnSpPr/>
      </xdr:nvCxnSpPr>
      <xdr:spPr>
        <a:xfrm>
          <a:off x="8750300" y="16745107"/>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57" name="フローチャート: 判断 456"/>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58" name="テキスト ボックス 457"/>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95963</xdr:rowOff>
    </xdr:from>
    <xdr:to>
      <xdr:col>45</xdr:col>
      <xdr:colOff>177800</xdr:colOff>
      <xdr:row>97</xdr:row>
      <xdr:rowOff>114457</xdr:rowOff>
    </xdr:to>
    <xdr:cxnSp macro="">
      <xdr:nvCxnSpPr>
        <xdr:cNvPr id="459" name="直線コネクタ 458"/>
        <xdr:cNvCxnSpPr/>
      </xdr:nvCxnSpPr>
      <xdr:spPr>
        <a:xfrm>
          <a:off x="7861300" y="16726613"/>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0" name="フローチャート: 判断 459"/>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1" name="テキスト ボックス 460"/>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95963</xdr:rowOff>
    </xdr:from>
    <xdr:to>
      <xdr:col>41</xdr:col>
      <xdr:colOff>50800</xdr:colOff>
      <xdr:row>97</xdr:row>
      <xdr:rowOff>109844</xdr:rowOff>
    </xdr:to>
    <xdr:cxnSp macro="">
      <xdr:nvCxnSpPr>
        <xdr:cNvPr id="462" name="直線コネクタ 461"/>
        <xdr:cNvCxnSpPr/>
      </xdr:nvCxnSpPr>
      <xdr:spPr>
        <a:xfrm flipV="1">
          <a:off x="6972300" y="16726613"/>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3" name="フローチャート: 判断 462"/>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64" name="テキスト ボックス 463"/>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65" name="フローチャート: 判断 464"/>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66" name="テキスト ボックス 465"/>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78082</xdr:rowOff>
    </xdr:from>
    <xdr:to>
      <xdr:col>55</xdr:col>
      <xdr:colOff>50800</xdr:colOff>
      <xdr:row>98</xdr:row>
      <xdr:rowOff>8232</xdr:rowOff>
    </xdr:to>
    <xdr:sp macro="" textlink="">
      <xdr:nvSpPr>
        <xdr:cNvPr id="472" name="楕円 471"/>
        <xdr:cNvSpPr/>
      </xdr:nvSpPr>
      <xdr:spPr>
        <a:xfrm>
          <a:off x="10426700" y="167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164459</xdr:rowOff>
    </xdr:from>
    <xdr:ext cx="534377" cy="259045"/>
    <xdr:sp macro="" textlink="">
      <xdr:nvSpPr>
        <xdr:cNvPr id="473" name="土木費該当値テキスト"/>
        <xdr:cNvSpPr txBox="1"/>
      </xdr:nvSpPr>
      <xdr:spPr>
        <a:xfrm>
          <a:off x="10528300" y="166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63829</xdr:rowOff>
    </xdr:from>
    <xdr:to>
      <xdr:col>50</xdr:col>
      <xdr:colOff>165100</xdr:colOff>
      <xdr:row>97</xdr:row>
      <xdr:rowOff>165429</xdr:rowOff>
    </xdr:to>
    <xdr:sp macro="" textlink="">
      <xdr:nvSpPr>
        <xdr:cNvPr id="474" name="楕円 473"/>
        <xdr:cNvSpPr/>
      </xdr:nvSpPr>
      <xdr:spPr>
        <a:xfrm>
          <a:off x="9588500" y="166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156556</xdr:rowOff>
    </xdr:from>
    <xdr:ext cx="534377" cy="259045"/>
    <xdr:sp macro="" textlink="">
      <xdr:nvSpPr>
        <xdr:cNvPr id="475" name="テキスト ボックス 474"/>
        <xdr:cNvSpPr txBox="1"/>
      </xdr:nvSpPr>
      <xdr:spPr>
        <a:xfrm>
          <a:off x="9372111" y="167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63657</xdr:rowOff>
    </xdr:from>
    <xdr:to>
      <xdr:col>46</xdr:col>
      <xdr:colOff>38100</xdr:colOff>
      <xdr:row>97</xdr:row>
      <xdr:rowOff>165257</xdr:rowOff>
    </xdr:to>
    <xdr:sp macro="" textlink="">
      <xdr:nvSpPr>
        <xdr:cNvPr id="476" name="楕円 475"/>
        <xdr:cNvSpPr/>
      </xdr:nvSpPr>
      <xdr:spPr>
        <a:xfrm>
          <a:off x="8699500" y="1669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156384</xdr:rowOff>
    </xdr:from>
    <xdr:ext cx="534377" cy="259045"/>
    <xdr:sp macro="" textlink="">
      <xdr:nvSpPr>
        <xdr:cNvPr id="477" name="テキスト ボックス 476"/>
        <xdr:cNvSpPr txBox="1"/>
      </xdr:nvSpPr>
      <xdr:spPr>
        <a:xfrm>
          <a:off x="8483111" y="1678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45163</xdr:rowOff>
    </xdr:from>
    <xdr:to>
      <xdr:col>41</xdr:col>
      <xdr:colOff>101600</xdr:colOff>
      <xdr:row>97</xdr:row>
      <xdr:rowOff>146763</xdr:rowOff>
    </xdr:to>
    <xdr:sp macro="" textlink="">
      <xdr:nvSpPr>
        <xdr:cNvPr id="478" name="楕円 477"/>
        <xdr:cNvSpPr/>
      </xdr:nvSpPr>
      <xdr:spPr>
        <a:xfrm>
          <a:off x="7810500" y="166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137890</xdr:rowOff>
    </xdr:from>
    <xdr:ext cx="534377" cy="259045"/>
    <xdr:sp macro="" textlink="">
      <xdr:nvSpPr>
        <xdr:cNvPr id="479" name="テキスト ボックス 478"/>
        <xdr:cNvSpPr txBox="1"/>
      </xdr:nvSpPr>
      <xdr:spPr>
        <a:xfrm>
          <a:off x="7594111" y="167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59044</xdr:rowOff>
    </xdr:from>
    <xdr:to>
      <xdr:col>36</xdr:col>
      <xdr:colOff>165100</xdr:colOff>
      <xdr:row>97</xdr:row>
      <xdr:rowOff>160644</xdr:rowOff>
    </xdr:to>
    <xdr:sp macro="" textlink="">
      <xdr:nvSpPr>
        <xdr:cNvPr id="480" name="楕円 479"/>
        <xdr:cNvSpPr/>
      </xdr:nvSpPr>
      <xdr:spPr>
        <a:xfrm>
          <a:off x="6921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151771</xdr:rowOff>
    </xdr:from>
    <xdr:ext cx="534377" cy="259045"/>
    <xdr:sp macro="" textlink="">
      <xdr:nvSpPr>
        <xdr:cNvPr id="481" name="テキスト ボックス 480"/>
        <xdr:cNvSpPr txBox="1"/>
      </xdr:nvSpPr>
      <xdr:spPr>
        <a:xfrm>
          <a:off x="6705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07" name="直線コネクタ 506"/>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08"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09" name="直線コネクタ 508"/>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0"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1" name="直線コネクタ 510"/>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61911</xdr:rowOff>
    </xdr:from>
    <xdr:to>
      <xdr:col>85</xdr:col>
      <xdr:colOff>127000</xdr:colOff>
      <xdr:row>38</xdr:row>
      <xdr:rowOff>63625</xdr:rowOff>
    </xdr:to>
    <xdr:cxnSp macro="">
      <xdr:nvCxnSpPr>
        <xdr:cNvPr id="512" name="直線コネクタ 511"/>
        <xdr:cNvCxnSpPr/>
      </xdr:nvCxnSpPr>
      <xdr:spPr>
        <a:xfrm flipV="1">
          <a:off x="15481300" y="657701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3"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14" name="フローチャート: 判断 513"/>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48750</xdr:rowOff>
    </xdr:from>
    <xdr:to>
      <xdr:col>81</xdr:col>
      <xdr:colOff>50800</xdr:colOff>
      <xdr:row>38</xdr:row>
      <xdr:rowOff>63625</xdr:rowOff>
    </xdr:to>
    <xdr:cxnSp macro="">
      <xdr:nvCxnSpPr>
        <xdr:cNvPr id="515" name="直線コネクタ 514"/>
        <xdr:cNvCxnSpPr/>
      </xdr:nvCxnSpPr>
      <xdr:spPr>
        <a:xfrm>
          <a:off x="14592300" y="6563850"/>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16" name="フローチャート: 判断 515"/>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17" name="テキスト ボックス 516"/>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48750</xdr:rowOff>
    </xdr:from>
    <xdr:to>
      <xdr:col>76</xdr:col>
      <xdr:colOff>114300</xdr:colOff>
      <xdr:row>38</xdr:row>
      <xdr:rowOff>60506</xdr:rowOff>
    </xdr:to>
    <xdr:cxnSp macro="">
      <xdr:nvCxnSpPr>
        <xdr:cNvPr id="518" name="直線コネクタ 517"/>
        <xdr:cNvCxnSpPr/>
      </xdr:nvCxnSpPr>
      <xdr:spPr>
        <a:xfrm flipV="1">
          <a:off x="13703300" y="656385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19" name="フローチャート: 判断 518"/>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0" name="テキスト ボックス 519"/>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21693</xdr:rowOff>
    </xdr:from>
    <xdr:to>
      <xdr:col>71</xdr:col>
      <xdr:colOff>177800</xdr:colOff>
      <xdr:row>38</xdr:row>
      <xdr:rowOff>60506</xdr:rowOff>
    </xdr:to>
    <xdr:cxnSp macro="">
      <xdr:nvCxnSpPr>
        <xdr:cNvPr id="521" name="直線コネクタ 520"/>
        <xdr:cNvCxnSpPr/>
      </xdr:nvCxnSpPr>
      <xdr:spPr>
        <a:xfrm>
          <a:off x="12814300" y="6365343"/>
          <a:ext cx="889000" cy="2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2" name="フローチャート: 判断 521"/>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3" name="テキスト ボックス 522"/>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24" name="フローチャート: 判断 523"/>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25" name="テキスト ボックス 524"/>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11111</xdr:rowOff>
    </xdr:from>
    <xdr:to>
      <xdr:col>85</xdr:col>
      <xdr:colOff>177800</xdr:colOff>
      <xdr:row>38</xdr:row>
      <xdr:rowOff>112711</xdr:rowOff>
    </xdr:to>
    <xdr:sp macro="" textlink="">
      <xdr:nvSpPr>
        <xdr:cNvPr id="531" name="楕円 530"/>
        <xdr:cNvSpPr/>
      </xdr:nvSpPr>
      <xdr:spPr>
        <a:xfrm>
          <a:off x="16268700" y="65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97488</xdr:rowOff>
    </xdr:from>
    <xdr:ext cx="534377" cy="259045"/>
    <xdr:sp macro="" textlink="">
      <xdr:nvSpPr>
        <xdr:cNvPr id="532" name="消防費該当値テキスト"/>
        <xdr:cNvSpPr txBox="1"/>
      </xdr:nvSpPr>
      <xdr:spPr>
        <a:xfrm>
          <a:off x="16370300" y="64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12825</xdr:rowOff>
    </xdr:from>
    <xdr:to>
      <xdr:col>81</xdr:col>
      <xdr:colOff>101600</xdr:colOff>
      <xdr:row>38</xdr:row>
      <xdr:rowOff>114425</xdr:rowOff>
    </xdr:to>
    <xdr:sp macro="" textlink="">
      <xdr:nvSpPr>
        <xdr:cNvPr id="533" name="楕円 532"/>
        <xdr:cNvSpPr/>
      </xdr:nvSpPr>
      <xdr:spPr>
        <a:xfrm>
          <a:off x="15430500" y="65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105552</xdr:rowOff>
    </xdr:from>
    <xdr:ext cx="534377" cy="259045"/>
    <xdr:sp macro="" textlink="">
      <xdr:nvSpPr>
        <xdr:cNvPr id="534" name="テキスト ボックス 533"/>
        <xdr:cNvSpPr txBox="1"/>
      </xdr:nvSpPr>
      <xdr:spPr>
        <a:xfrm>
          <a:off x="15214111" y="66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169400</xdr:rowOff>
    </xdr:from>
    <xdr:to>
      <xdr:col>76</xdr:col>
      <xdr:colOff>165100</xdr:colOff>
      <xdr:row>38</xdr:row>
      <xdr:rowOff>99550</xdr:rowOff>
    </xdr:to>
    <xdr:sp macro="" textlink="">
      <xdr:nvSpPr>
        <xdr:cNvPr id="535" name="楕円 534"/>
        <xdr:cNvSpPr/>
      </xdr:nvSpPr>
      <xdr:spPr>
        <a:xfrm>
          <a:off x="14541500" y="65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90677</xdr:rowOff>
    </xdr:from>
    <xdr:ext cx="534377" cy="259045"/>
    <xdr:sp macro="" textlink="">
      <xdr:nvSpPr>
        <xdr:cNvPr id="536" name="テキスト ボックス 535"/>
        <xdr:cNvSpPr txBox="1"/>
      </xdr:nvSpPr>
      <xdr:spPr>
        <a:xfrm>
          <a:off x="14325111" y="66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9706</xdr:rowOff>
    </xdr:from>
    <xdr:to>
      <xdr:col>72</xdr:col>
      <xdr:colOff>38100</xdr:colOff>
      <xdr:row>38</xdr:row>
      <xdr:rowOff>111306</xdr:rowOff>
    </xdr:to>
    <xdr:sp macro="" textlink="">
      <xdr:nvSpPr>
        <xdr:cNvPr id="537" name="楕円 536"/>
        <xdr:cNvSpPr/>
      </xdr:nvSpPr>
      <xdr:spPr>
        <a:xfrm>
          <a:off x="136525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102433</xdr:rowOff>
    </xdr:from>
    <xdr:ext cx="534377" cy="259045"/>
    <xdr:sp macro="" textlink="">
      <xdr:nvSpPr>
        <xdr:cNvPr id="538" name="テキスト ボックス 537"/>
        <xdr:cNvSpPr txBox="1"/>
      </xdr:nvSpPr>
      <xdr:spPr>
        <a:xfrm>
          <a:off x="13436111" y="661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142343</xdr:rowOff>
    </xdr:from>
    <xdr:to>
      <xdr:col>67</xdr:col>
      <xdr:colOff>101600</xdr:colOff>
      <xdr:row>37</xdr:row>
      <xdr:rowOff>72493</xdr:rowOff>
    </xdr:to>
    <xdr:sp macro="" textlink="">
      <xdr:nvSpPr>
        <xdr:cNvPr id="539" name="楕円 538"/>
        <xdr:cNvSpPr/>
      </xdr:nvSpPr>
      <xdr:spPr>
        <a:xfrm>
          <a:off x="12763500" y="6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63620</xdr:rowOff>
    </xdr:from>
    <xdr:ext cx="534377" cy="259045"/>
    <xdr:sp macro="" textlink="">
      <xdr:nvSpPr>
        <xdr:cNvPr id="540" name="テキスト ボックス 539"/>
        <xdr:cNvSpPr txBox="1"/>
      </xdr:nvSpPr>
      <xdr:spPr>
        <a:xfrm>
          <a:off x="12547111" y="64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2" name="直線コネクタ 561"/>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3"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64" name="直線コネクタ 563"/>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65"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66" name="直線コネクタ 565"/>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133738</xdr:rowOff>
    </xdr:from>
    <xdr:to>
      <xdr:col>85</xdr:col>
      <xdr:colOff>127000</xdr:colOff>
      <xdr:row>57</xdr:row>
      <xdr:rowOff>143275</xdr:rowOff>
    </xdr:to>
    <xdr:cxnSp macro="">
      <xdr:nvCxnSpPr>
        <xdr:cNvPr id="567" name="直線コネクタ 566"/>
        <xdr:cNvCxnSpPr/>
      </xdr:nvCxnSpPr>
      <xdr:spPr>
        <a:xfrm>
          <a:off x="15481300" y="9906388"/>
          <a:ext cx="8382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68"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69" name="フローチャート: 判断 568"/>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133738</xdr:rowOff>
    </xdr:from>
    <xdr:to>
      <xdr:col>81</xdr:col>
      <xdr:colOff>50800</xdr:colOff>
      <xdr:row>57</xdr:row>
      <xdr:rowOff>136751</xdr:rowOff>
    </xdr:to>
    <xdr:cxnSp macro="">
      <xdr:nvCxnSpPr>
        <xdr:cNvPr id="570" name="直線コネクタ 569"/>
        <xdr:cNvCxnSpPr/>
      </xdr:nvCxnSpPr>
      <xdr:spPr>
        <a:xfrm flipV="1">
          <a:off x="14592300" y="9906388"/>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1" name="フローチャート: 判断 570"/>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2" name="テキスト ボックス 571"/>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136751</xdr:rowOff>
    </xdr:from>
    <xdr:to>
      <xdr:col>76</xdr:col>
      <xdr:colOff>114300</xdr:colOff>
      <xdr:row>57</xdr:row>
      <xdr:rowOff>163826</xdr:rowOff>
    </xdr:to>
    <xdr:cxnSp macro="">
      <xdr:nvCxnSpPr>
        <xdr:cNvPr id="573" name="直線コネクタ 572"/>
        <xdr:cNvCxnSpPr/>
      </xdr:nvCxnSpPr>
      <xdr:spPr>
        <a:xfrm flipV="1">
          <a:off x="13703300" y="9909401"/>
          <a:ext cx="8890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74" name="フローチャート: 判断 573"/>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75" name="テキスト ボックス 574"/>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163826</xdr:rowOff>
    </xdr:from>
    <xdr:to>
      <xdr:col>71</xdr:col>
      <xdr:colOff>177800</xdr:colOff>
      <xdr:row>58</xdr:row>
      <xdr:rowOff>8447</xdr:rowOff>
    </xdr:to>
    <xdr:cxnSp macro="">
      <xdr:nvCxnSpPr>
        <xdr:cNvPr id="576" name="直線コネクタ 575"/>
        <xdr:cNvCxnSpPr/>
      </xdr:nvCxnSpPr>
      <xdr:spPr>
        <a:xfrm flipV="1">
          <a:off x="12814300" y="9936476"/>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77" name="フローチャート: 判断 576"/>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78" name="テキスト ボックス 577"/>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9" name="フローチャート: 判断 578"/>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0" name="テキスト ボックス 579"/>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92475</xdr:rowOff>
    </xdr:from>
    <xdr:to>
      <xdr:col>85</xdr:col>
      <xdr:colOff>177800</xdr:colOff>
      <xdr:row>58</xdr:row>
      <xdr:rowOff>22625</xdr:rowOff>
    </xdr:to>
    <xdr:sp macro="" textlink="">
      <xdr:nvSpPr>
        <xdr:cNvPr id="586" name="楕円 585"/>
        <xdr:cNvSpPr/>
      </xdr:nvSpPr>
      <xdr:spPr>
        <a:xfrm>
          <a:off x="16268700" y="98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7402</xdr:rowOff>
    </xdr:from>
    <xdr:ext cx="534377" cy="259045"/>
    <xdr:sp macro="" textlink="">
      <xdr:nvSpPr>
        <xdr:cNvPr id="587" name="教育費該当値テキスト"/>
        <xdr:cNvSpPr txBox="1"/>
      </xdr:nvSpPr>
      <xdr:spPr>
        <a:xfrm>
          <a:off x="16370300" y="97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82938</xdr:rowOff>
    </xdr:from>
    <xdr:to>
      <xdr:col>81</xdr:col>
      <xdr:colOff>101600</xdr:colOff>
      <xdr:row>58</xdr:row>
      <xdr:rowOff>13088</xdr:rowOff>
    </xdr:to>
    <xdr:sp macro="" textlink="">
      <xdr:nvSpPr>
        <xdr:cNvPr id="588" name="楕円 587"/>
        <xdr:cNvSpPr/>
      </xdr:nvSpPr>
      <xdr:spPr>
        <a:xfrm>
          <a:off x="15430500" y="98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4215</xdr:rowOff>
    </xdr:from>
    <xdr:ext cx="534377" cy="259045"/>
    <xdr:sp macro="" textlink="">
      <xdr:nvSpPr>
        <xdr:cNvPr id="589" name="テキスト ボックス 588"/>
        <xdr:cNvSpPr txBox="1"/>
      </xdr:nvSpPr>
      <xdr:spPr>
        <a:xfrm>
          <a:off x="15214111" y="99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85951</xdr:rowOff>
    </xdr:from>
    <xdr:to>
      <xdr:col>76</xdr:col>
      <xdr:colOff>165100</xdr:colOff>
      <xdr:row>58</xdr:row>
      <xdr:rowOff>16101</xdr:rowOff>
    </xdr:to>
    <xdr:sp macro="" textlink="">
      <xdr:nvSpPr>
        <xdr:cNvPr id="590" name="楕円 589"/>
        <xdr:cNvSpPr/>
      </xdr:nvSpPr>
      <xdr:spPr>
        <a:xfrm>
          <a:off x="14541500" y="98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7228</xdr:rowOff>
    </xdr:from>
    <xdr:ext cx="534377" cy="259045"/>
    <xdr:sp macro="" textlink="">
      <xdr:nvSpPr>
        <xdr:cNvPr id="591" name="テキスト ボックス 590"/>
        <xdr:cNvSpPr txBox="1"/>
      </xdr:nvSpPr>
      <xdr:spPr>
        <a:xfrm>
          <a:off x="14325111" y="995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113026</xdr:rowOff>
    </xdr:from>
    <xdr:to>
      <xdr:col>72</xdr:col>
      <xdr:colOff>38100</xdr:colOff>
      <xdr:row>58</xdr:row>
      <xdr:rowOff>43176</xdr:rowOff>
    </xdr:to>
    <xdr:sp macro="" textlink="">
      <xdr:nvSpPr>
        <xdr:cNvPr id="592" name="楕円 591"/>
        <xdr:cNvSpPr/>
      </xdr:nvSpPr>
      <xdr:spPr>
        <a:xfrm>
          <a:off x="13652500" y="98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34303</xdr:rowOff>
    </xdr:from>
    <xdr:ext cx="534377" cy="259045"/>
    <xdr:sp macro="" textlink="">
      <xdr:nvSpPr>
        <xdr:cNvPr id="593" name="テキスト ボックス 592"/>
        <xdr:cNvSpPr txBox="1"/>
      </xdr:nvSpPr>
      <xdr:spPr>
        <a:xfrm>
          <a:off x="13436111" y="99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129097</xdr:rowOff>
    </xdr:from>
    <xdr:to>
      <xdr:col>67</xdr:col>
      <xdr:colOff>101600</xdr:colOff>
      <xdr:row>58</xdr:row>
      <xdr:rowOff>59247</xdr:rowOff>
    </xdr:to>
    <xdr:sp macro="" textlink="">
      <xdr:nvSpPr>
        <xdr:cNvPr id="594" name="楕円 593"/>
        <xdr:cNvSpPr/>
      </xdr:nvSpPr>
      <xdr:spPr>
        <a:xfrm>
          <a:off x="12763500" y="99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50374</xdr:rowOff>
    </xdr:from>
    <xdr:ext cx="534377" cy="259045"/>
    <xdr:sp macro="" textlink="">
      <xdr:nvSpPr>
        <xdr:cNvPr id="595" name="テキスト ボックス 594"/>
        <xdr:cNvSpPr txBox="1"/>
      </xdr:nvSpPr>
      <xdr:spPr>
        <a:xfrm>
          <a:off x="12547111" y="99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6" name="直線コネクタ 60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7" name="テキスト ボックス 60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1" name="テキスト ボックス 61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15" name="直線コネクタ 614"/>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16"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7" name="直線コネクタ 61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18"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19" name="直線コネクタ 618"/>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24062</xdr:rowOff>
    </xdr:from>
    <xdr:to>
      <xdr:col>85</xdr:col>
      <xdr:colOff>127000</xdr:colOff>
      <xdr:row>78</xdr:row>
      <xdr:rowOff>25355</xdr:rowOff>
    </xdr:to>
    <xdr:cxnSp macro="">
      <xdr:nvCxnSpPr>
        <xdr:cNvPr id="620" name="直線コネクタ 619"/>
        <xdr:cNvCxnSpPr/>
      </xdr:nvCxnSpPr>
      <xdr:spPr>
        <a:xfrm>
          <a:off x="15481300" y="13397162"/>
          <a:ext cx="8382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1"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2" name="フローチャート: 判断 621"/>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24062</xdr:rowOff>
    </xdr:from>
    <xdr:to>
      <xdr:col>81</xdr:col>
      <xdr:colOff>50800</xdr:colOff>
      <xdr:row>78</xdr:row>
      <xdr:rowOff>25268</xdr:rowOff>
    </xdr:to>
    <xdr:cxnSp macro="">
      <xdr:nvCxnSpPr>
        <xdr:cNvPr id="623" name="直線コネクタ 622"/>
        <xdr:cNvCxnSpPr/>
      </xdr:nvCxnSpPr>
      <xdr:spPr>
        <a:xfrm flipV="1">
          <a:off x="14592300" y="1339716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24" name="フローチャート: 判断 623"/>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25" name="テキスト ボックス 624"/>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23275</xdr:rowOff>
    </xdr:from>
    <xdr:to>
      <xdr:col>76</xdr:col>
      <xdr:colOff>114300</xdr:colOff>
      <xdr:row>78</xdr:row>
      <xdr:rowOff>25268</xdr:rowOff>
    </xdr:to>
    <xdr:cxnSp macro="">
      <xdr:nvCxnSpPr>
        <xdr:cNvPr id="626" name="直線コネクタ 625"/>
        <xdr:cNvCxnSpPr/>
      </xdr:nvCxnSpPr>
      <xdr:spPr>
        <a:xfrm>
          <a:off x="13703300" y="13396375"/>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27" name="フローチャート: 判断 626"/>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28" name="テキスト ボックス 627"/>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22822</xdr:rowOff>
    </xdr:from>
    <xdr:to>
      <xdr:col>71</xdr:col>
      <xdr:colOff>177800</xdr:colOff>
      <xdr:row>78</xdr:row>
      <xdr:rowOff>23275</xdr:rowOff>
    </xdr:to>
    <xdr:cxnSp macro="">
      <xdr:nvCxnSpPr>
        <xdr:cNvPr id="629" name="直線コネクタ 628"/>
        <xdr:cNvCxnSpPr/>
      </xdr:nvCxnSpPr>
      <xdr:spPr>
        <a:xfrm>
          <a:off x="12814300" y="13395922"/>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0" name="フローチャート: 判断 629"/>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1" name="テキスト ボックス 630"/>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2" name="フローチャート: 判断 631"/>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3" name="テキスト ボックス 632"/>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146005</xdr:rowOff>
    </xdr:from>
    <xdr:to>
      <xdr:col>85</xdr:col>
      <xdr:colOff>177800</xdr:colOff>
      <xdr:row>78</xdr:row>
      <xdr:rowOff>76155</xdr:rowOff>
    </xdr:to>
    <xdr:sp macro="" textlink="">
      <xdr:nvSpPr>
        <xdr:cNvPr id="639" name="楕円 638"/>
        <xdr:cNvSpPr/>
      </xdr:nvSpPr>
      <xdr:spPr>
        <a:xfrm>
          <a:off x="16268700" y="133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97663</xdr:rowOff>
    </xdr:from>
    <xdr:ext cx="249299" cy="259045"/>
    <xdr:sp macro="" textlink="">
      <xdr:nvSpPr>
        <xdr:cNvPr id="640" name="災害復旧費該当値テキスト"/>
        <xdr:cNvSpPr txBox="1"/>
      </xdr:nvSpPr>
      <xdr:spPr>
        <a:xfrm>
          <a:off x="16370300" y="13299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144712</xdr:rowOff>
    </xdr:from>
    <xdr:to>
      <xdr:col>81</xdr:col>
      <xdr:colOff>101600</xdr:colOff>
      <xdr:row>78</xdr:row>
      <xdr:rowOff>74862</xdr:rowOff>
    </xdr:to>
    <xdr:sp macro="" textlink="">
      <xdr:nvSpPr>
        <xdr:cNvPr id="641" name="楕円 640"/>
        <xdr:cNvSpPr/>
      </xdr:nvSpPr>
      <xdr:spPr>
        <a:xfrm>
          <a:off x="15430500" y="1334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65989</xdr:rowOff>
    </xdr:from>
    <xdr:ext cx="378565" cy="259045"/>
    <xdr:sp macro="" textlink="">
      <xdr:nvSpPr>
        <xdr:cNvPr id="642" name="テキスト ボックス 641"/>
        <xdr:cNvSpPr txBox="1"/>
      </xdr:nvSpPr>
      <xdr:spPr>
        <a:xfrm>
          <a:off x="15292017" y="13439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145918</xdr:rowOff>
    </xdr:from>
    <xdr:to>
      <xdr:col>76</xdr:col>
      <xdr:colOff>165100</xdr:colOff>
      <xdr:row>78</xdr:row>
      <xdr:rowOff>76068</xdr:rowOff>
    </xdr:to>
    <xdr:sp macro="" textlink="">
      <xdr:nvSpPr>
        <xdr:cNvPr id="643" name="楕円 642"/>
        <xdr:cNvSpPr/>
      </xdr:nvSpPr>
      <xdr:spPr>
        <a:xfrm>
          <a:off x="14541500" y="133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67195</xdr:rowOff>
    </xdr:from>
    <xdr:ext cx="313932" cy="259045"/>
    <xdr:sp macro="" textlink="">
      <xdr:nvSpPr>
        <xdr:cNvPr id="644" name="テキスト ボックス 643"/>
        <xdr:cNvSpPr txBox="1"/>
      </xdr:nvSpPr>
      <xdr:spPr>
        <a:xfrm>
          <a:off x="14435333" y="13440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143925</xdr:rowOff>
    </xdr:from>
    <xdr:to>
      <xdr:col>72</xdr:col>
      <xdr:colOff>38100</xdr:colOff>
      <xdr:row>78</xdr:row>
      <xdr:rowOff>74075</xdr:rowOff>
    </xdr:to>
    <xdr:sp macro="" textlink="">
      <xdr:nvSpPr>
        <xdr:cNvPr id="645" name="楕円 644"/>
        <xdr:cNvSpPr/>
      </xdr:nvSpPr>
      <xdr:spPr>
        <a:xfrm>
          <a:off x="13652500" y="133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65202</xdr:rowOff>
    </xdr:from>
    <xdr:ext cx="378565" cy="259045"/>
    <xdr:sp macro="" textlink="">
      <xdr:nvSpPr>
        <xdr:cNvPr id="646" name="テキスト ボックス 645"/>
        <xdr:cNvSpPr txBox="1"/>
      </xdr:nvSpPr>
      <xdr:spPr>
        <a:xfrm>
          <a:off x="13514017" y="1343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143472</xdr:rowOff>
    </xdr:from>
    <xdr:to>
      <xdr:col>67</xdr:col>
      <xdr:colOff>101600</xdr:colOff>
      <xdr:row>78</xdr:row>
      <xdr:rowOff>73622</xdr:rowOff>
    </xdr:to>
    <xdr:sp macro="" textlink="">
      <xdr:nvSpPr>
        <xdr:cNvPr id="647" name="楕円 646"/>
        <xdr:cNvSpPr/>
      </xdr:nvSpPr>
      <xdr:spPr>
        <a:xfrm>
          <a:off x="12763500" y="133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64749</xdr:rowOff>
    </xdr:from>
    <xdr:ext cx="378565" cy="259045"/>
    <xdr:sp macro="" textlink="">
      <xdr:nvSpPr>
        <xdr:cNvPr id="648" name="テキスト ボックス 647"/>
        <xdr:cNvSpPr txBox="1"/>
      </xdr:nvSpPr>
      <xdr:spPr>
        <a:xfrm>
          <a:off x="12625017" y="13437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2" name="直線コネクタ 671"/>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3"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74" name="直線コネクタ 673"/>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75"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76" name="直線コネクタ 675"/>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136613</xdr:rowOff>
    </xdr:from>
    <xdr:to>
      <xdr:col>85</xdr:col>
      <xdr:colOff>127000</xdr:colOff>
      <xdr:row>97</xdr:row>
      <xdr:rowOff>149065</xdr:rowOff>
    </xdr:to>
    <xdr:cxnSp macro="">
      <xdr:nvCxnSpPr>
        <xdr:cNvPr id="677" name="直線コネクタ 676"/>
        <xdr:cNvCxnSpPr/>
      </xdr:nvCxnSpPr>
      <xdr:spPr>
        <a:xfrm flipV="1">
          <a:off x="15481300" y="16767263"/>
          <a:ext cx="8382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78"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79" name="フローチャート: 判断 678"/>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149065</xdr:rowOff>
    </xdr:from>
    <xdr:to>
      <xdr:col>81</xdr:col>
      <xdr:colOff>50800</xdr:colOff>
      <xdr:row>97</xdr:row>
      <xdr:rowOff>150048</xdr:rowOff>
    </xdr:to>
    <xdr:cxnSp macro="">
      <xdr:nvCxnSpPr>
        <xdr:cNvPr id="680" name="直線コネクタ 679"/>
        <xdr:cNvCxnSpPr/>
      </xdr:nvCxnSpPr>
      <xdr:spPr>
        <a:xfrm flipV="1">
          <a:off x="14592300" y="1677971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1" name="フローチャート: 判断 680"/>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2" name="テキスト ボックス 681"/>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150048</xdr:rowOff>
    </xdr:from>
    <xdr:to>
      <xdr:col>76</xdr:col>
      <xdr:colOff>114300</xdr:colOff>
      <xdr:row>97</xdr:row>
      <xdr:rowOff>158795</xdr:rowOff>
    </xdr:to>
    <xdr:cxnSp macro="">
      <xdr:nvCxnSpPr>
        <xdr:cNvPr id="683" name="直線コネクタ 682"/>
        <xdr:cNvCxnSpPr/>
      </xdr:nvCxnSpPr>
      <xdr:spPr>
        <a:xfrm flipV="1">
          <a:off x="13703300" y="1678069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84" name="フローチャート: 判断 683"/>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85" name="テキスト ボックス 684"/>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158795</xdr:rowOff>
    </xdr:from>
    <xdr:to>
      <xdr:col>71</xdr:col>
      <xdr:colOff>177800</xdr:colOff>
      <xdr:row>97</xdr:row>
      <xdr:rowOff>165036</xdr:rowOff>
    </xdr:to>
    <xdr:cxnSp macro="">
      <xdr:nvCxnSpPr>
        <xdr:cNvPr id="686" name="直線コネクタ 685"/>
        <xdr:cNvCxnSpPr/>
      </xdr:nvCxnSpPr>
      <xdr:spPr>
        <a:xfrm flipV="1">
          <a:off x="12814300" y="16789445"/>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87" name="フローチャート: 判断 686"/>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688" name="テキスト ボックス 687"/>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89" name="フローチャート: 判断 688"/>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0" name="テキスト ボックス 689"/>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85813</xdr:rowOff>
    </xdr:from>
    <xdr:to>
      <xdr:col>85</xdr:col>
      <xdr:colOff>177800</xdr:colOff>
      <xdr:row>98</xdr:row>
      <xdr:rowOff>15963</xdr:rowOff>
    </xdr:to>
    <xdr:sp macro="" textlink="">
      <xdr:nvSpPr>
        <xdr:cNvPr id="696" name="楕円 695"/>
        <xdr:cNvSpPr/>
      </xdr:nvSpPr>
      <xdr:spPr>
        <a:xfrm>
          <a:off x="16268700" y="167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64240</xdr:rowOff>
    </xdr:from>
    <xdr:ext cx="534377" cy="259045"/>
    <xdr:sp macro="" textlink="">
      <xdr:nvSpPr>
        <xdr:cNvPr id="697" name="公債費該当値テキスト"/>
        <xdr:cNvSpPr txBox="1"/>
      </xdr:nvSpPr>
      <xdr:spPr>
        <a:xfrm>
          <a:off x="16370300" y="166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98265</xdr:rowOff>
    </xdr:from>
    <xdr:to>
      <xdr:col>81</xdr:col>
      <xdr:colOff>101600</xdr:colOff>
      <xdr:row>98</xdr:row>
      <xdr:rowOff>28415</xdr:rowOff>
    </xdr:to>
    <xdr:sp macro="" textlink="">
      <xdr:nvSpPr>
        <xdr:cNvPr id="698" name="楕円 697"/>
        <xdr:cNvSpPr/>
      </xdr:nvSpPr>
      <xdr:spPr>
        <a:xfrm>
          <a:off x="15430500" y="167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19542</xdr:rowOff>
    </xdr:from>
    <xdr:ext cx="534377" cy="259045"/>
    <xdr:sp macro="" textlink="">
      <xdr:nvSpPr>
        <xdr:cNvPr id="699" name="テキスト ボックス 698"/>
        <xdr:cNvSpPr txBox="1"/>
      </xdr:nvSpPr>
      <xdr:spPr>
        <a:xfrm>
          <a:off x="15214111" y="168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99248</xdr:rowOff>
    </xdr:from>
    <xdr:to>
      <xdr:col>76</xdr:col>
      <xdr:colOff>165100</xdr:colOff>
      <xdr:row>98</xdr:row>
      <xdr:rowOff>29398</xdr:rowOff>
    </xdr:to>
    <xdr:sp macro="" textlink="">
      <xdr:nvSpPr>
        <xdr:cNvPr id="700" name="楕円 699"/>
        <xdr:cNvSpPr/>
      </xdr:nvSpPr>
      <xdr:spPr>
        <a:xfrm>
          <a:off x="14541500" y="167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20525</xdr:rowOff>
    </xdr:from>
    <xdr:ext cx="534377" cy="259045"/>
    <xdr:sp macro="" textlink="">
      <xdr:nvSpPr>
        <xdr:cNvPr id="701" name="テキスト ボックス 700"/>
        <xdr:cNvSpPr txBox="1"/>
      </xdr:nvSpPr>
      <xdr:spPr>
        <a:xfrm>
          <a:off x="14325111" y="168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107995</xdr:rowOff>
    </xdr:from>
    <xdr:to>
      <xdr:col>72</xdr:col>
      <xdr:colOff>38100</xdr:colOff>
      <xdr:row>98</xdr:row>
      <xdr:rowOff>38145</xdr:rowOff>
    </xdr:to>
    <xdr:sp macro="" textlink="">
      <xdr:nvSpPr>
        <xdr:cNvPr id="702" name="楕円 701"/>
        <xdr:cNvSpPr/>
      </xdr:nvSpPr>
      <xdr:spPr>
        <a:xfrm>
          <a:off x="136525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29272</xdr:rowOff>
    </xdr:from>
    <xdr:ext cx="534377" cy="259045"/>
    <xdr:sp macro="" textlink="">
      <xdr:nvSpPr>
        <xdr:cNvPr id="703" name="テキスト ボックス 702"/>
        <xdr:cNvSpPr txBox="1"/>
      </xdr:nvSpPr>
      <xdr:spPr>
        <a:xfrm>
          <a:off x="13436111" y="16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114236</xdr:rowOff>
    </xdr:from>
    <xdr:to>
      <xdr:col>67</xdr:col>
      <xdr:colOff>101600</xdr:colOff>
      <xdr:row>98</xdr:row>
      <xdr:rowOff>44386</xdr:rowOff>
    </xdr:to>
    <xdr:sp macro="" textlink="">
      <xdr:nvSpPr>
        <xdr:cNvPr id="704" name="楕円 703"/>
        <xdr:cNvSpPr/>
      </xdr:nvSpPr>
      <xdr:spPr>
        <a:xfrm>
          <a:off x="12763500" y="167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35513</xdr:rowOff>
    </xdr:from>
    <xdr:ext cx="534377" cy="259045"/>
    <xdr:sp macro="" textlink="">
      <xdr:nvSpPr>
        <xdr:cNvPr id="705" name="テキスト ボックス 704"/>
        <xdr:cNvSpPr txBox="1"/>
      </xdr:nvSpPr>
      <xdr:spPr>
        <a:xfrm>
          <a:off x="12547111" y="168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1" name="テキスト ボックス 72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25" name="直線コネクタ 724"/>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6"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28"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29" name="直線コネクタ 728"/>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0" name="直線コネクタ 72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1"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2" name="フローチャート: 判断 731"/>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3" name="直線コネクタ 73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34" name="フローチャート: 判断 733"/>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35" name="テキスト ボックス 734"/>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6" name="直線コネクタ 73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37" name="フローチャート: 判断 736"/>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38" name="テキスト ボックス 737"/>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9" name="直線コネクタ 73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0" name="フローチャート: 判断 739"/>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1" name="テキスト ボックス 740"/>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2" name="フローチャート: 判断 741"/>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3" name="テキスト ボックス 742"/>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9" name="楕円 74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0"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1" name="楕円 75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2" name="テキスト ボックス 75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3" name="楕円 75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4" name="テキスト ボックス 75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5" name="楕円 75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6" name="テキスト ボックス 75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楕円 75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2" name="テキスト ボックス 77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4" name="テキスト ボックス 77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6" name="テキスト ボックス 77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78" name="テキスト ボックス 77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0" name="テキスト ボックス 77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2" name="直線コネクタ 78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89" name="フローチャート: 判断 78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1" name="フローチャート: 判断 79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2" name="テキスト ボックス 79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4" name="フローチャート: 判断 79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5" name="テキスト ボックス 79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797" name="フローチャート: 判断 79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798" name="テキスト ボックス 79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799" name="フローチャート: 判断 798"/>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0" name="テキスト ボックス 799"/>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0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09" name="テキスト ボックス 80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1" name="テキスト ボックス 81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3" name="テキスト ボックス 81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・経費を目的別に分類し類似団体と比較すると、多くは平均もしくはそれ以下に収まっているが、</a:t>
          </a:r>
          <a:r>
            <a:rPr kumimoji="1" lang="ja-JP" altLang="en-US" sz="1000">
              <a:solidFill>
                <a:schemeClr val="dk1"/>
              </a:solidFill>
              <a:effectLst/>
              <a:latin typeface="+mn-lt"/>
              <a:ea typeface="+mn-ea"/>
              <a:cs typeface="+mn-cs"/>
            </a:rPr>
            <a:t>総務費・</a:t>
          </a:r>
          <a:r>
            <a:rPr kumimoji="1" lang="ja-JP" altLang="ja-JP" sz="1000">
              <a:solidFill>
                <a:schemeClr val="dk1"/>
              </a:solidFill>
              <a:effectLst/>
              <a:latin typeface="+mn-lt"/>
              <a:ea typeface="+mn-ea"/>
              <a:cs typeface="+mn-cs"/>
            </a:rPr>
            <a:t>民生費</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農林水産業費が平均を超えている。</a:t>
          </a:r>
          <a:r>
            <a:rPr kumimoji="1" lang="ja-JP" altLang="en-US" sz="1000">
              <a:solidFill>
                <a:schemeClr val="dk1"/>
              </a:solidFill>
              <a:effectLst/>
              <a:latin typeface="+mn-lt"/>
              <a:ea typeface="+mn-ea"/>
              <a:cs typeface="+mn-cs"/>
            </a:rPr>
            <a:t>総務費はふるさと納税の増加による必要経費の増により、住民一人当たりのコストが倍増している。民生費は臨時福祉給付金の皆減等により平成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年度から住民一人当たりのコストは減少しているが、未だ類似団体平均を上回っている。</a:t>
          </a:r>
          <a:r>
            <a:rPr kumimoji="1" lang="ja-JP" altLang="ja-JP" sz="1000">
              <a:solidFill>
                <a:schemeClr val="dk1"/>
              </a:solidFill>
              <a:effectLst/>
              <a:latin typeface="+mn-lt"/>
              <a:ea typeface="+mn-ea"/>
              <a:cs typeface="+mn-cs"/>
            </a:rPr>
            <a:t>農林水産業費は</a:t>
          </a:r>
          <a:r>
            <a:rPr kumimoji="1" lang="ja-JP" altLang="en-US" sz="1000">
              <a:solidFill>
                <a:schemeClr val="dk1"/>
              </a:solidFill>
              <a:effectLst/>
              <a:latin typeface="+mn-lt"/>
              <a:ea typeface="+mn-ea"/>
              <a:cs typeface="+mn-cs"/>
            </a:rPr>
            <a:t>農村振興総合整備事業負担金</a:t>
          </a:r>
          <a:r>
            <a:rPr kumimoji="1" lang="ja-JP" altLang="ja-JP" sz="1000">
              <a:solidFill>
                <a:schemeClr val="dk1"/>
              </a:solidFill>
              <a:effectLst/>
              <a:latin typeface="+mn-lt"/>
              <a:ea typeface="+mn-ea"/>
              <a:cs typeface="+mn-cs"/>
            </a:rPr>
            <a:t>の減等により、平成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から住民一人当たりのコストは減少しているが、未だ類似団体平均を上回っている。公債費の漸増傾向はしばらく続くと予想され、将来的には公共施設の大規模改修及び更新の費用も嵩んで来ることから、今後より一層、公債費負担の健全性維持を念頭に、適切な範囲内で起債を活用していくこととし、上昇を抑えていかなければならない。</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財政調整基金残高は、</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傾向にあったが、平成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年度は地方財政法第</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条</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項の規定に基づき積</a:t>
          </a:r>
          <a:r>
            <a:rPr kumimoji="1" lang="ja-JP" altLang="en-US" sz="1000">
              <a:solidFill>
                <a:schemeClr val="dk1"/>
              </a:solidFill>
              <a:effectLst/>
              <a:latin typeface="+mn-lt"/>
              <a:ea typeface="+mn-ea"/>
              <a:cs typeface="+mn-cs"/>
            </a:rPr>
            <a:t>み</a:t>
          </a:r>
          <a:r>
            <a:rPr kumimoji="1" lang="ja-JP" altLang="ja-JP" sz="1000">
              <a:solidFill>
                <a:schemeClr val="dk1"/>
              </a:solidFill>
              <a:effectLst/>
              <a:latin typeface="+mn-lt"/>
              <a:ea typeface="+mn-ea"/>
              <a:cs typeface="+mn-cs"/>
            </a:rPr>
            <a:t>立てたことにより、残高が増加し</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年度はふるさと納税による歳計剰余金を積み立てたことにより、残高が増加した。</a:t>
          </a:r>
          <a:endParaRPr lang="ja-JP" altLang="ja-JP" sz="1000">
            <a:effectLst/>
          </a:endParaRPr>
        </a:p>
        <a:p>
          <a:r>
            <a:rPr kumimoji="1" lang="ja-JP" altLang="ja-JP" sz="1000">
              <a:solidFill>
                <a:schemeClr val="dk1"/>
              </a:solidFill>
              <a:effectLst/>
              <a:latin typeface="+mn-lt"/>
              <a:ea typeface="+mn-ea"/>
              <a:cs typeface="+mn-cs"/>
            </a:rPr>
            <a:t>　実質収支額・実質単年度収支については、年々一般財源の確保が厳しい状況となっている　今後は更に事業の取捨選択を厳しく行い、高い費用対効果が得られるポイントへ投資していくことを基本に、健全な財政運営に努める。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財政基盤の脆弱な国民健康保険特別会計は、いったん保険料の値上げによる抜本的見直しにより黒字に持ち直したが、</a:t>
          </a:r>
          <a:r>
            <a:rPr kumimoji="1" lang="en-US" altLang="ja-JP" sz="1000">
              <a:solidFill>
                <a:schemeClr val="dk1"/>
              </a:solidFill>
              <a:effectLst/>
              <a:latin typeface="+mn-lt"/>
              <a:ea typeface="+mn-ea"/>
              <a:cs typeface="+mn-cs"/>
            </a:rPr>
            <a:t>C</a:t>
          </a:r>
          <a:r>
            <a:rPr kumimoji="1" lang="ja-JP" altLang="ja-JP" sz="1000">
              <a:solidFill>
                <a:schemeClr val="dk1"/>
              </a:solidFill>
              <a:effectLst/>
              <a:latin typeface="+mn-lt"/>
              <a:ea typeface="+mn-ea"/>
              <a:cs typeface="+mn-cs"/>
            </a:rPr>
            <a:t>型肝炎やがんに対する新薬の登場で赤字へ逆戻りとな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未だ赤字状態が続いている。一般会計からの法定外繰出を常態化させないよう、保険料の適正化及び健康増進事業の充実に継続して取り組み、健全な財政運営に努める必要がある。また、一般会計において今後、地方税をはじめとする一般財源を確保していくことが年々厳しい状況となっていくことから、財政調整基金をはじめとする各種基金の運用による財政運営が求められることも想定し、特別会計の健全性確保について注視していく。</a:t>
          </a:r>
          <a:endParaRPr lang="ja-JP" altLang="ja-JP" sz="1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O59"/>
  <sheetViews>
    <sheetView showGridLines="0" tabSelected="1"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6794339</v>
      </c>
      <c r="BO4" s="461"/>
      <c r="BP4" s="461"/>
      <c r="BQ4" s="461"/>
      <c r="BR4" s="461"/>
      <c r="BS4" s="461"/>
      <c r="BT4" s="461"/>
      <c r="BU4" s="462"/>
      <c r="BV4" s="460">
        <v>5876054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6.9</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6551470</v>
      </c>
      <c r="BO5" s="466"/>
      <c r="BP5" s="466"/>
      <c r="BQ5" s="466"/>
      <c r="BR5" s="466"/>
      <c r="BS5" s="466"/>
      <c r="BT5" s="466"/>
      <c r="BU5" s="467"/>
      <c r="BV5" s="465">
        <v>5705806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88.2</v>
      </c>
      <c r="CU5" s="436"/>
      <c r="CV5" s="436"/>
      <c r="CW5" s="436"/>
      <c r="CX5" s="436"/>
      <c r="CY5" s="436"/>
      <c r="CZ5" s="436"/>
      <c r="DA5" s="437"/>
      <c r="DB5" s="435">
        <v>86.2</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242869</v>
      </c>
      <c r="BO6" s="466"/>
      <c r="BP6" s="466"/>
      <c r="BQ6" s="466"/>
      <c r="BR6" s="466"/>
      <c r="BS6" s="466"/>
      <c r="BT6" s="466"/>
      <c r="BU6" s="467"/>
      <c r="BV6" s="465">
        <v>170248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93.6</v>
      </c>
      <c r="CU6" s="616"/>
      <c r="CV6" s="616"/>
      <c r="CW6" s="616"/>
      <c r="CX6" s="616"/>
      <c r="CY6" s="616"/>
      <c r="CZ6" s="616"/>
      <c r="DA6" s="617"/>
      <c r="DB6" s="615">
        <v>91.7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19267</v>
      </c>
      <c r="BO7" s="466"/>
      <c r="BP7" s="466"/>
      <c r="BQ7" s="466"/>
      <c r="BR7" s="466"/>
      <c r="BS7" s="466"/>
      <c r="BT7" s="466"/>
      <c r="BU7" s="467"/>
      <c r="BV7" s="465">
        <v>6883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3244615</v>
      </c>
      <c r="CU7" s="466"/>
      <c r="CV7" s="466"/>
      <c r="CW7" s="466"/>
      <c r="CX7" s="466"/>
      <c r="CY7" s="466"/>
      <c r="CZ7" s="466"/>
      <c r="DA7" s="467"/>
      <c r="DB7" s="465">
        <v>3205449</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223602</v>
      </c>
      <c r="BO8" s="466"/>
      <c r="BP8" s="466"/>
      <c r="BQ8" s="466"/>
      <c r="BR8" s="466"/>
      <c r="BS8" s="466"/>
      <c r="BT8" s="466"/>
      <c r="BU8" s="467"/>
      <c r="BV8" s="465">
        <v>163365</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0.52</v>
      </c>
      <c r="CU8" s="579"/>
      <c r="CV8" s="579"/>
      <c r="CW8" s="579"/>
      <c r="CX8" s="579"/>
      <c r="CY8" s="579"/>
      <c r="CZ8" s="579"/>
      <c r="DA8" s="580"/>
      <c r="DB8" s="578">
        <v>0.52</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14176</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60237</v>
      </c>
      <c r="BO9" s="466"/>
      <c r="BP9" s="466"/>
      <c r="BQ9" s="466"/>
      <c r="BR9" s="466"/>
      <c r="BS9" s="466"/>
      <c r="BT9" s="466"/>
      <c r="BU9" s="467"/>
      <c r="BV9" s="465">
        <v>11941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9.3000000000000007</v>
      </c>
      <c r="CU9" s="436"/>
      <c r="CV9" s="436"/>
      <c r="CW9" s="436"/>
      <c r="CX9" s="436"/>
      <c r="CY9" s="436"/>
      <c r="CZ9" s="436"/>
      <c r="DA9" s="437"/>
      <c r="DB9" s="435">
        <v>12.2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14350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156000</v>
      </c>
      <c r="BO10" s="466"/>
      <c r="BP10" s="466"/>
      <c r="BQ10" s="466"/>
      <c r="BR10" s="466"/>
      <c r="BS10" s="466"/>
      <c r="BT10" s="466"/>
      <c r="BU10" s="467"/>
      <c r="BV10" s="465">
        <v>74000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14256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14141</v>
      </c>
      <c r="S13" s="569"/>
      <c r="T13" s="569"/>
      <c r="U13" s="569"/>
      <c r="V13" s="570"/>
      <c r="W13" s="556" t="s">
        <v>141</v>
      </c>
      <c r="X13" s="478"/>
      <c r="Y13" s="478"/>
      <c r="Z13" s="478"/>
      <c r="AA13" s="478"/>
      <c r="AB13" s="479"/>
      <c r="AC13" s="441">
        <v>811</v>
      </c>
      <c r="AD13" s="442"/>
      <c r="AE13" s="442"/>
      <c r="AF13" s="442"/>
      <c r="AG13" s="443"/>
      <c r="AH13" s="441">
        <v>883</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216237</v>
      </c>
      <c r="BO13" s="466"/>
      <c r="BP13" s="466"/>
      <c r="BQ13" s="466"/>
      <c r="BR13" s="466"/>
      <c r="BS13" s="466"/>
      <c r="BT13" s="466"/>
      <c r="BU13" s="467"/>
      <c r="BV13" s="465">
        <v>55941</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7.7</v>
      </c>
      <c r="CU13" s="436"/>
      <c r="CV13" s="436"/>
      <c r="CW13" s="436"/>
      <c r="CX13" s="436"/>
      <c r="CY13" s="436"/>
      <c r="CZ13" s="436"/>
      <c r="DA13" s="437"/>
      <c r="DB13" s="435">
        <v>7.5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14333</v>
      </c>
      <c r="S14" s="569"/>
      <c r="T14" s="569"/>
      <c r="U14" s="569"/>
      <c r="V14" s="570"/>
      <c r="W14" s="571"/>
      <c r="X14" s="481"/>
      <c r="Y14" s="481"/>
      <c r="Z14" s="481"/>
      <c r="AA14" s="481"/>
      <c r="AB14" s="482"/>
      <c r="AC14" s="561">
        <v>11.9</v>
      </c>
      <c r="AD14" s="562"/>
      <c r="AE14" s="562"/>
      <c r="AF14" s="562"/>
      <c r="AG14" s="563"/>
      <c r="AH14" s="561">
        <v>12.7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t="s">
        <v>148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149</v>
      </c>
      <c r="N15" s="566"/>
      <c r="O15" s="566"/>
      <c r="P15" s="566"/>
      <c r="Q15" s="567"/>
      <c r="R15" s="568">
        <v>14227</v>
      </c>
      <c r="S15" s="569"/>
      <c r="T15" s="569"/>
      <c r="U15" s="569"/>
      <c r="V15" s="570"/>
      <c r="W15" s="556" t="s">
        <v>150</v>
      </c>
      <c r="X15" s="478"/>
      <c r="Y15" s="478"/>
      <c r="Z15" s="478"/>
      <c r="AA15" s="478"/>
      <c r="AB15" s="479"/>
      <c r="AC15" s="441">
        <v>1723</v>
      </c>
      <c r="AD15" s="442"/>
      <c r="AE15" s="442"/>
      <c r="AF15" s="442"/>
      <c r="AG15" s="443"/>
      <c r="AH15" s="441">
        <v>1813</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1409607</v>
      </c>
      <c r="BO15" s="461"/>
      <c r="BP15" s="461"/>
      <c r="BQ15" s="461"/>
      <c r="BR15" s="461"/>
      <c r="BS15" s="461"/>
      <c r="BT15" s="461"/>
      <c r="BU15" s="462"/>
      <c r="BV15" s="460">
        <v>1381178</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25.2</v>
      </c>
      <c r="AD16" s="562"/>
      <c r="AE16" s="562"/>
      <c r="AF16" s="562"/>
      <c r="AG16" s="563"/>
      <c r="AH16" s="561">
        <v>26</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2682380</v>
      </c>
      <c r="BO16" s="466"/>
      <c r="BP16" s="466"/>
      <c r="BQ16" s="466"/>
      <c r="BR16" s="466"/>
      <c r="BS16" s="466"/>
      <c r="BT16" s="466"/>
      <c r="BU16" s="467"/>
      <c r="BV16" s="465">
        <v>2654915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4308</v>
      </c>
      <c r="AD17" s="442"/>
      <c r="AE17" s="442"/>
      <c r="AF17" s="442"/>
      <c r="AG17" s="443"/>
      <c r="AH17" s="441">
        <v>4275</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1773065</v>
      </c>
      <c r="BO17" s="466"/>
      <c r="BP17" s="466"/>
      <c r="BQ17" s="466"/>
      <c r="BR17" s="466"/>
      <c r="BS17" s="466"/>
      <c r="BT17" s="466"/>
      <c r="BU17" s="467"/>
      <c r="BV17" s="465">
        <v>1737530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160</v>
      </c>
      <c r="C18" s="528"/>
      <c r="D18" s="528"/>
      <c r="E18" s="529"/>
      <c r="F18" s="529"/>
      <c r="G18" s="529"/>
      <c r="H18" s="529"/>
      <c r="I18" s="529"/>
      <c r="J18" s="529"/>
      <c r="K18" s="529"/>
      <c r="L18" s="530">
        <v>18.440000000000001</v>
      </c>
      <c r="M18" s="530"/>
      <c r="N18" s="530"/>
      <c r="O18" s="530"/>
      <c r="P18" s="530"/>
      <c r="Q18" s="530"/>
      <c r="R18" s="531"/>
      <c r="S18" s="531"/>
      <c r="T18" s="531"/>
      <c r="U18" s="531"/>
      <c r="V18" s="532"/>
      <c r="W18" s="546"/>
      <c r="X18" s="547"/>
      <c r="Y18" s="547"/>
      <c r="Z18" s="547"/>
      <c r="AA18" s="547"/>
      <c r="AB18" s="557"/>
      <c r="AC18" s="429">
        <v>63</v>
      </c>
      <c r="AD18" s="430"/>
      <c r="AE18" s="430"/>
      <c r="AF18" s="430"/>
      <c r="AG18" s="533"/>
      <c r="AH18" s="429">
        <v>61.3</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2893775</v>
      </c>
      <c r="BO18" s="466"/>
      <c r="BP18" s="466"/>
      <c r="BQ18" s="466"/>
      <c r="BR18" s="466"/>
      <c r="BS18" s="466"/>
      <c r="BT18" s="466"/>
      <c r="BU18" s="467"/>
      <c r="BV18" s="465">
        <v>2828654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162</v>
      </c>
      <c r="C19" s="528"/>
      <c r="D19" s="528"/>
      <c r="E19" s="529"/>
      <c r="F19" s="529"/>
      <c r="G19" s="529"/>
      <c r="H19" s="529"/>
      <c r="I19" s="529"/>
      <c r="J19" s="529"/>
      <c r="K19" s="529"/>
      <c r="L19" s="535">
        <v>769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5036445</v>
      </c>
      <c r="BO19" s="466"/>
      <c r="BP19" s="466"/>
      <c r="BQ19" s="466"/>
      <c r="BR19" s="466"/>
      <c r="BS19" s="466"/>
      <c r="BT19" s="466"/>
      <c r="BU19" s="467"/>
      <c r="BV19" s="465">
        <v>3670290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164</v>
      </c>
      <c r="C20" s="528"/>
      <c r="D20" s="528"/>
      <c r="E20" s="529"/>
      <c r="F20" s="529"/>
      <c r="G20" s="529"/>
      <c r="H20" s="529"/>
      <c r="I20" s="529"/>
      <c r="J20" s="529"/>
      <c r="K20" s="529"/>
      <c r="L20" s="535">
        <v>4556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5050979</v>
      </c>
      <c r="BO23" s="466"/>
      <c r="BP23" s="466"/>
      <c r="BQ23" s="466"/>
      <c r="BR23" s="466"/>
      <c r="BS23" s="466"/>
      <c r="BT23" s="466"/>
      <c r="BU23" s="467"/>
      <c r="BV23" s="465">
        <v>5172080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173</v>
      </c>
      <c r="F24" s="439"/>
      <c r="G24" s="439"/>
      <c r="H24" s="439"/>
      <c r="I24" s="439"/>
      <c r="J24" s="439"/>
      <c r="K24" s="440"/>
      <c r="L24" s="441">
        <v>1</v>
      </c>
      <c r="M24" s="442"/>
      <c r="N24" s="442"/>
      <c r="O24" s="442"/>
      <c r="P24" s="443"/>
      <c r="Q24" s="441">
        <v>7200</v>
      </c>
      <c r="R24" s="442"/>
      <c r="S24" s="442"/>
      <c r="T24" s="442"/>
      <c r="U24" s="442"/>
      <c r="V24" s="443"/>
      <c r="W24" s="507"/>
      <c r="X24" s="498"/>
      <c r="Y24" s="499"/>
      <c r="Z24" s="438" t="s">
        <v>174</v>
      </c>
      <c r="AA24" s="439"/>
      <c r="AB24" s="439"/>
      <c r="AC24" s="439"/>
      <c r="AD24" s="439"/>
      <c r="AE24" s="439"/>
      <c r="AF24" s="439"/>
      <c r="AG24" s="440"/>
      <c r="AH24" s="441">
        <v>92</v>
      </c>
      <c r="AI24" s="442"/>
      <c r="AJ24" s="442"/>
      <c r="AK24" s="442"/>
      <c r="AL24" s="443"/>
      <c r="AM24" s="441">
        <v>301576</v>
      </c>
      <c r="AN24" s="442"/>
      <c r="AO24" s="442"/>
      <c r="AP24" s="442"/>
      <c r="AQ24" s="442"/>
      <c r="AR24" s="443"/>
      <c r="AS24" s="441">
        <v>3278</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4922045</v>
      </c>
      <c r="BO24" s="466"/>
      <c r="BP24" s="466"/>
      <c r="BQ24" s="466"/>
      <c r="BR24" s="466"/>
      <c r="BS24" s="466"/>
      <c r="BT24" s="466"/>
      <c r="BU24" s="467"/>
      <c r="BV24" s="465">
        <v>5015273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176</v>
      </c>
      <c r="F25" s="439"/>
      <c r="G25" s="439"/>
      <c r="H25" s="439"/>
      <c r="I25" s="439"/>
      <c r="J25" s="439"/>
      <c r="K25" s="440"/>
      <c r="L25" s="441">
        <v>1</v>
      </c>
      <c r="M25" s="442"/>
      <c r="N25" s="442"/>
      <c r="O25" s="442"/>
      <c r="P25" s="443"/>
      <c r="Q25" s="441">
        <v>5800</v>
      </c>
      <c r="R25" s="442"/>
      <c r="S25" s="442"/>
      <c r="T25" s="442"/>
      <c r="U25" s="442"/>
      <c r="V25" s="443"/>
      <c r="W25" s="507"/>
      <c r="X25" s="498"/>
      <c r="Y25" s="499"/>
      <c r="Z25" s="438" t="s">
        <v>177</v>
      </c>
      <c r="AA25" s="439"/>
      <c r="AB25" s="439"/>
      <c r="AC25" s="439"/>
      <c r="AD25" s="439"/>
      <c r="AE25" s="439"/>
      <c r="AF25" s="439"/>
      <c r="AG25" s="440"/>
      <c r="AH25" s="441" t="s">
        <v>129</v>
      </c>
      <c r="AI25" s="442"/>
      <c r="AJ25" s="442"/>
      <c r="AK25" s="442"/>
      <c r="AL25" s="443"/>
      <c r="AM25" s="441" t="s">
        <v>139</v>
      </c>
      <c r="AN25" s="442"/>
      <c r="AO25" s="442"/>
      <c r="AP25" s="442"/>
      <c r="AQ25" s="442"/>
      <c r="AR25" s="443"/>
      <c r="AS25" s="441" t="s">
        <v>139</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653265</v>
      </c>
      <c r="BO25" s="461"/>
      <c r="BP25" s="461"/>
      <c r="BQ25" s="461"/>
      <c r="BR25" s="461"/>
      <c r="BS25" s="461"/>
      <c r="BT25" s="461"/>
      <c r="BU25" s="462"/>
      <c r="BV25" s="460">
        <v>584270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179</v>
      </c>
      <c r="F26" s="439"/>
      <c r="G26" s="439"/>
      <c r="H26" s="439"/>
      <c r="I26" s="439"/>
      <c r="J26" s="439"/>
      <c r="K26" s="440"/>
      <c r="L26" s="441">
        <v>1</v>
      </c>
      <c r="M26" s="442"/>
      <c r="N26" s="442"/>
      <c r="O26" s="442"/>
      <c r="P26" s="443"/>
      <c r="Q26" s="441">
        <v>5500</v>
      </c>
      <c r="R26" s="442"/>
      <c r="S26" s="442"/>
      <c r="T26" s="442"/>
      <c r="U26" s="442"/>
      <c r="V26" s="443"/>
      <c r="W26" s="507"/>
      <c r="X26" s="498"/>
      <c r="Y26" s="499"/>
      <c r="Z26" s="438" t="s">
        <v>180</v>
      </c>
      <c r="AA26" s="520"/>
      <c r="AB26" s="520"/>
      <c r="AC26" s="520"/>
      <c r="AD26" s="520"/>
      <c r="AE26" s="520"/>
      <c r="AF26" s="520"/>
      <c r="AG26" s="521"/>
      <c r="AH26" s="441">
        <v>8</v>
      </c>
      <c r="AI26" s="442"/>
      <c r="AJ26" s="442"/>
      <c r="AK26" s="442"/>
      <c r="AL26" s="443"/>
      <c r="AM26" s="441">
        <v>29264</v>
      </c>
      <c r="AN26" s="442"/>
      <c r="AO26" s="442"/>
      <c r="AP26" s="442"/>
      <c r="AQ26" s="442"/>
      <c r="AR26" s="443"/>
      <c r="AS26" s="441">
        <v>3658</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182</v>
      </c>
      <c r="F27" s="439"/>
      <c r="G27" s="439"/>
      <c r="H27" s="439"/>
      <c r="I27" s="439"/>
      <c r="J27" s="439"/>
      <c r="K27" s="440"/>
      <c r="L27" s="441">
        <v>1</v>
      </c>
      <c r="M27" s="442"/>
      <c r="N27" s="442"/>
      <c r="O27" s="442"/>
      <c r="P27" s="443"/>
      <c r="Q27" s="441">
        <v>3070</v>
      </c>
      <c r="R27" s="442"/>
      <c r="S27" s="442"/>
      <c r="T27" s="442"/>
      <c r="U27" s="442"/>
      <c r="V27" s="443"/>
      <c r="W27" s="507"/>
      <c r="X27" s="498"/>
      <c r="Y27" s="499"/>
      <c r="Z27" s="438" t="s">
        <v>183</v>
      </c>
      <c r="AA27" s="439"/>
      <c r="AB27" s="439"/>
      <c r="AC27" s="439"/>
      <c r="AD27" s="439"/>
      <c r="AE27" s="439"/>
      <c r="AF27" s="439"/>
      <c r="AG27" s="440"/>
      <c r="AH27" s="441" t="s">
        <v>139</v>
      </c>
      <c r="AI27" s="442"/>
      <c r="AJ27" s="442"/>
      <c r="AK27" s="442"/>
      <c r="AL27" s="443"/>
      <c r="AM27" s="441" t="s">
        <v>139</v>
      </c>
      <c r="AN27" s="442"/>
      <c r="AO27" s="442"/>
      <c r="AP27" s="442"/>
      <c r="AQ27" s="442"/>
      <c r="AR27" s="443"/>
      <c r="AS27" s="441" t="s">
        <v>139</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272666</v>
      </c>
      <c r="BO27" s="469"/>
      <c r="BP27" s="469"/>
      <c r="BQ27" s="469"/>
      <c r="BR27" s="469"/>
      <c r="BS27" s="469"/>
      <c r="BT27" s="469"/>
      <c r="BU27" s="470"/>
      <c r="BV27" s="468">
        <v>272609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2500</v>
      </c>
      <c r="R28" s="442"/>
      <c r="S28" s="442"/>
      <c r="T28" s="442"/>
      <c r="U28" s="442"/>
      <c r="V28" s="443"/>
      <c r="W28" s="507"/>
      <c r="X28" s="498"/>
      <c r="Y28" s="499"/>
      <c r="Z28" s="438" t="s">
        <v>186</v>
      </c>
      <c r="AA28" s="439"/>
      <c r="AB28" s="439"/>
      <c r="AC28" s="439"/>
      <c r="AD28" s="439"/>
      <c r="AE28" s="439"/>
      <c r="AF28" s="439"/>
      <c r="AG28" s="440"/>
      <c r="AH28" s="441">
        <v>1</v>
      </c>
      <c r="AI28" s="442"/>
      <c r="AJ28" s="442"/>
      <c r="AK28" s="442"/>
      <c r="AL28" s="443"/>
      <c r="AM28" s="441" t="s">
        <v>187</v>
      </c>
      <c r="AN28" s="442"/>
      <c r="AO28" s="442"/>
      <c r="AP28" s="442"/>
      <c r="AQ28" s="442"/>
      <c r="AR28" s="443"/>
      <c r="AS28" s="441" t="s">
        <v>188</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2038000</v>
      </c>
      <c r="BO28" s="461"/>
      <c r="BP28" s="461"/>
      <c r="BQ28" s="461"/>
      <c r="BR28" s="461"/>
      <c r="BS28" s="461"/>
      <c r="BT28" s="461"/>
      <c r="BU28" s="462"/>
      <c r="BV28" s="460">
        <v>1882000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190</v>
      </c>
      <c r="F29" s="439"/>
      <c r="G29" s="439"/>
      <c r="H29" s="439"/>
      <c r="I29" s="439"/>
      <c r="J29" s="439"/>
      <c r="K29" s="440"/>
      <c r="L29" s="441">
        <v>10</v>
      </c>
      <c r="M29" s="442"/>
      <c r="N29" s="442"/>
      <c r="O29" s="442"/>
      <c r="P29" s="443"/>
      <c r="Q29" s="441">
        <v>2330</v>
      </c>
      <c r="R29" s="442"/>
      <c r="S29" s="442"/>
      <c r="T29" s="442"/>
      <c r="U29" s="442"/>
      <c r="V29" s="443"/>
      <c r="W29" s="508"/>
      <c r="X29" s="509"/>
      <c r="Y29" s="510"/>
      <c r="Z29" s="438" t="s">
        <v>191</v>
      </c>
      <c r="AA29" s="439"/>
      <c r="AB29" s="439"/>
      <c r="AC29" s="439"/>
      <c r="AD29" s="439"/>
      <c r="AE29" s="439"/>
      <c r="AF29" s="439"/>
      <c r="AG29" s="440"/>
      <c r="AH29" s="441">
        <v>93</v>
      </c>
      <c r="AI29" s="442"/>
      <c r="AJ29" s="442"/>
      <c r="AK29" s="442"/>
      <c r="AL29" s="443"/>
      <c r="AM29" s="441">
        <v>304052</v>
      </c>
      <c r="AN29" s="442"/>
      <c r="AO29" s="442"/>
      <c r="AP29" s="442"/>
      <c r="AQ29" s="442"/>
      <c r="AR29" s="443"/>
      <c r="AS29" s="441">
        <v>3269</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315000</v>
      </c>
      <c r="BO29" s="466"/>
      <c r="BP29" s="466"/>
      <c r="BQ29" s="466"/>
      <c r="BR29" s="466"/>
      <c r="BS29" s="466"/>
      <c r="BT29" s="466"/>
      <c r="BU29" s="467"/>
      <c r="BV29" s="465">
        <v>315000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1329440</v>
      </c>
      <c r="BO30" s="469"/>
      <c r="BP30" s="469"/>
      <c r="BQ30" s="469"/>
      <c r="BR30" s="469"/>
      <c r="BS30" s="469"/>
      <c r="BT30" s="469"/>
      <c r="BU30" s="470"/>
      <c r="BV30" s="468">
        <v>1220440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202</v>
      </c>
      <c r="V33" s="428"/>
      <c r="W33" s="427" t="s">
        <v>201</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200</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大木町国民健康保険特別会計</v>
      </c>
      <c r="X34" s="423"/>
      <c r="Y34" s="423"/>
      <c r="Z34" s="423"/>
      <c r="AA34" s="423"/>
      <c r="AB34" s="423"/>
      <c r="AC34" s="423"/>
      <c r="AD34" s="423"/>
      <c r="AE34" s="423"/>
      <c r="AF34" s="423"/>
      <c r="AG34" s="423"/>
      <c r="AH34" s="423"/>
      <c r="AI34" s="423"/>
      <c r="AJ34" s="423"/>
      <c r="AK34" s="423"/>
      <c r="AL34" s="213"/>
      <c r="AM34" s="424">
        <f>IF(AO34="","",MAX(C34:D43,U34:V43)+1)</f>
        <v>4</v>
      </c>
      <c r="AN34" s="424"/>
      <c r="AO34" s="423" t="str">
        <f>IF('各会計、関係団体の財政状況及び健全化判断比率'!B30="","",'各会計、関係団体の財政状況及び健全化判断比率'!B30)</f>
        <v>大木町水道事業会計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5</v>
      </c>
      <c r="BX34" s="424"/>
      <c r="BY34" s="423" t="str">
        <f>IF('各会計、関係団体の財政状況及び健全化判断比率'!B68="","",'各会計、関係団体の財政状況及び健全化判断比率'!B68)</f>
        <v>花宗太田土木組合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ひしのみ国際交流センター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大木町後期高齢者医療特別会計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6</v>
      </c>
      <c r="BX35" s="424"/>
      <c r="BY35" s="423" t="str">
        <f>IF('各会計、関係団体の財政状況及び健全化判断比率'!B69="","",'各会計、関係団体の財政状況及び健全化判断比率'!B69)</f>
        <v>福岡県市町村消防団員等公務災害補償組合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大木町健康づくり公社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7</v>
      </c>
      <c r="BX36" s="424"/>
      <c r="BY36" s="423" t="str">
        <f>IF('各会計、関係団体の財政状況及び健全化判断比率'!B70="","",'各会計、関係団体の財政状況及び健全化判断比率'!B70)</f>
        <v>福岡県市町村職員退職手当組合（一般会計）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サスティナブルおおき</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8</v>
      </c>
      <c r="BX37" s="424"/>
      <c r="BY37" s="423" t="str">
        <f>IF('各会計、関係団体の財政状況及び健全化判断比率'!B71="","",'各会計、関係団体の財政状況及び健全化判断比率'!B71)</f>
        <v>福岡県市町村職員退職手当組合（基金特別会計）</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クリエイティブおおき</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9</v>
      </c>
      <c r="BX38" s="424"/>
      <c r="BY38" s="423" t="str">
        <f>IF('各会計、関係団体の財政状況及び健全化判断比率'!B72="","",'各会計、関係団体の財政状況及び健全化判断比率'!B72)</f>
        <v>福岡県自治会館管理組合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10</v>
      </c>
      <c r="BX39" s="424"/>
      <c r="BY39" s="423" t="str">
        <f>IF('各会計、関係団体の財政状況及び健全化判断比率'!B73="","",'各会計、関係団体の財政状況及び健全化判断比率'!B73)</f>
        <v>久留米広域市町村圏事務組合（一般会計）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11</v>
      </c>
      <c r="BX40" s="424"/>
      <c r="BY40" s="423" t="str">
        <f>IF('各会計、関係団体の財政状況及び健全化判断比率'!B74="","",'各会計、関係団体の財政状況及び健全化判断比率'!B74)</f>
        <v>久留米広域市町村圏事務組合（ふるさと振興事業特別会計）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12</v>
      </c>
      <c r="BX41" s="424"/>
      <c r="BY41" s="423" t="str">
        <f>IF('各会計、関係団体の財政状況及び健全化判断比率'!B75="","",'各会計、関係団体の財政状況及び健全化判断比率'!B75)</f>
        <v>久留米広域市町村圏事務組合（小児救急医療支援事業特別会計）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13</v>
      </c>
      <c r="BX42" s="424"/>
      <c r="BY42" s="423" t="str">
        <f>IF('各会計、関係団体の財政状況及び健全化判断比率'!B76="","",'各会計、関係団体の財政状況及び健全化判断比率'!B76)</f>
        <v>久留米広域市町村圏事務組合（広域消防特別会計）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14</v>
      </c>
      <c r="BX43" s="424"/>
      <c r="BY43" s="423" t="str">
        <f>IF('各会計、関係団体の財政状況及び健全化判断比率'!B77="","",'各会計、関係団体の財政状況及び健全化判断比率'!B77)</f>
        <v>八女西部広域事務組合（一般会計）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wXA6sPoVS2Zjcc2wJqj+2FCEbkZAlXe+wShwjdRAHzq7pi2NDziO1u4QcybJ4qu+pYCaXSsf6+3LihlnxOnFew==" saltValue="DLP8VT/IX+zolBL9OBaA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0"/>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44" t="s">
        <v>554</v>
      </c>
      <c r="D34" s="1244"/>
      <c r="E34" s="1245"/>
      <c r="F34" s="32">
        <v>1.68</v>
      </c>
      <c r="G34" s="33" t="s">
        <v>555</v>
      </c>
      <c r="H34" s="33" t="s">
        <v>556</v>
      </c>
      <c r="I34" s="33" t="s">
        <v>557</v>
      </c>
      <c r="J34" s="34" t="s">
        <v>558</v>
      </c>
      <c r="K34" s="22"/>
      <c r="L34" s="22"/>
      <c r="M34" s="22"/>
      <c r="N34" s="22"/>
      <c r="O34" s="22"/>
      <c r="P34" s="22"/>
    </row>
    <row r="35" spans="1:16" ht="39" customHeight="1">
      <c r="A35" s="22"/>
      <c r="B35" s="35"/>
      <c r="C35" s="1238" t="s">
        <v>559</v>
      </c>
      <c r="D35" s="1239"/>
      <c r="E35" s="1240"/>
      <c r="F35" s="36">
        <v>24.54</v>
      </c>
      <c r="G35" s="37">
        <v>24.86</v>
      </c>
      <c r="H35" s="37">
        <v>26.8</v>
      </c>
      <c r="I35" s="37">
        <v>27.99</v>
      </c>
      <c r="J35" s="38">
        <v>28.53</v>
      </c>
      <c r="K35" s="22"/>
      <c r="L35" s="22"/>
      <c r="M35" s="22"/>
      <c r="N35" s="22"/>
      <c r="O35" s="22"/>
      <c r="P35" s="22"/>
    </row>
    <row r="36" spans="1:16" ht="39" customHeight="1">
      <c r="A36" s="22"/>
      <c r="B36" s="35"/>
      <c r="C36" s="1238" t="s">
        <v>560</v>
      </c>
      <c r="D36" s="1239"/>
      <c r="E36" s="1240"/>
      <c r="F36" s="36">
        <v>5.6</v>
      </c>
      <c r="G36" s="37">
        <v>5.78</v>
      </c>
      <c r="H36" s="37">
        <v>4.75</v>
      </c>
      <c r="I36" s="37">
        <v>5.09</v>
      </c>
      <c r="J36" s="38">
        <v>6.89</v>
      </c>
      <c r="K36" s="22"/>
      <c r="L36" s="22"/>
      <c r="M36" s="22"/>
      <c r="N36" s="22"/>
      <c r="O36" s="22"/>
      <c r="P36" s="22"/>
    </row>
    <row r="37" spans="1:16" ht="39" customHeight="1">
      <c r="A37" s="22"/>
      <c r="B37" s="35"/>
      <c r="C37" s="1238" t="s">
        <v>561</v>
      </c>
      <c r="D37" s="1239"/>
      <c r="E37" s="1240"/>
      <c r="F37" s="36">
        <v>0.18</v>
      </c>
      <c r="G37" s="37">
        <v>0.17</v>
      </c>
      <c r="H37" s="37">
        <v>0.18</v>
      </c>
      <c r="I37" s="37">
        <v>0.17</v>
      </c>
      <c r="J37" s="38">
        <v>0.19</v>
      </c>
      <c r="K37" s="22"/>
      <c r="L37" s="22"/>
      <c r="M37" s="22"/>
      <c r="N37" s="22"/>
      <c r="O37" s="22"/>
      <c r="P37" s="22"/>
    </row>
    <row r="38" spans="1:16" ht="39" customHeight="1">
      <c r="A38" s="22"/>
      <c r="B38" s="35"/>
      <c r="C38" s="1238"/>
      <c r="D38" s="1239"/>
      <c r="E38" s="1240"/>
      <c r="F38" s="36"/>
      <c r="G38" s="37"/>
      <c r="H38" s="37"/>
      <c r="I38" s="37"/>
      <c r="J38" s="38"/>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562</v>
      </c>
      <c r="D42" s="1239"/>
      <c r="E42" s="1240"/>
      <c r="F42" s="36" t="s">
        <v>505</v>
      </c>
      <c r="G42" s="37" t="s">
        <v>505</v>
      </c>
      <c r="H42" s="37" t="s">
        <v>505</v>
      </c>
      <c r="I42" s="37" t="s">
        <v>505</v>
      </c>
      <c r="J42" s="38" t="s">
        <v>505</v>
      </c>
      <c r="K42" s="22"/>
      <c r="L42" s="22"/>
      <c r="M42" s="22"/>
      <c r="N42" s="22"/>
      <c r="O42" s="22"/>
      <c r="P42" s="22"/>
    </row>
    <row r="43" spans="1:16" ht="39" customHeight="1" thickBot="1">
      <c r="A43" s="22"/>
      <c r="B43" s="40"/>
      <c r="C43" s="1241" t="s">
        <v>563</v>
      </c>
      <c r="D43" s="1242"/>
      <c r="E43" s="1243"/>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jZfX0zN+8KXZFQw+G0mM7gBWK3wp6JtV8I1fkWlNwwTgsA7r1+dZNzIQpM0TspmmHtvQv4pvPpTDHa7rWQxbQ==" saltValue="UvWeEpxy1bLNqRjmr8Sa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0"/>
    <pageSetUpPr fitToPage="1"/>
  </sheetPr>
  <dimension ref="A1:U62"/>
  <sheetViews>
    <sheetView showGridLines="0" zoomScale="70" zoomScaleNormal="7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64" t="s">
        <v>11</v>
      </c>
      <c r="C45" s="1265"/>
      <c r="D45" s="58"/>
      <c r="E45" s="1270" t="s">
        <v>12</v>
      </c>
      <c r="F45" s="1270"/>
      <c r="G45" s="1270"/>
      <c r="H45" s="1270"/>
      <c r="I45" s="1270"/>
      <c r="J45" s="1271"/>
      <c r="K45" s="59">
        <v>425</v>
      </c>
      <c r="L45" s="60">
        <v>433</v>
      </c>
      <c r="M45" s="60">
        <v>447</v>
      </c>
      <c r="N45" s="60">
        <v>448</v>
      </c>
      <c r="O45" s="61">
        <v>469</v>
      </c>
      <c r="P45" s="48"/>
      <c r="Q45" s="48"/>
      <c r="R45" s="48"/>
      <c r="S45" s="48"/>
      <c r="T45" s="48"/>
      <c r="U45" s="48"/>
    </row>
    <row r="46" spans="1:21" ht="30.75" customHeight="1">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c r="A48" s="48"/>
      <c r="B48" s="1266"/>
      <c r="C48" s="1267"/>
      <c r="D48" s="62"/>
      <c r="E48" s="1248" t="s">
        <v>15</v>
      </c>
      <c r="F48" s="1248"/>
      <c r="G48" s="1248"/>
      <c r="H48" s="1248"/>
      <c r="I48" s="1248"/>
      <c r="J48" s="1249"/>
      <c r="K48" s="63" t="s">
        <v>505</v>
      </c>
      <c r="L48" s="64" t="s">
        <v>505</v>
      </c>
      <c r="M48" s="64">
        <v>0</v>
      </c>
      <c r="N48" s="64" t="s">
        <v>505</v>
      </c>
      <c r="O48" s="65" t="s">
        <v>505</v>
      </c>
      <c r="P48" s="48"/>
      <c r="Q48" s="48"/>
      <c r="R48" s="48"/>
      <c r="S48" s="48"/>
      <c r="T48" s="48"/>
      <c r="U48" s="48"/>
    </row>
    <row r="49" spans="1:21" ht="30.75" customHeight="1">
      <c r="A49" s="48"/>
      <c r="B49" s="1266"/>
      <c r="C49" s="1267"/>
      <c r="D49" s="62"/>
      <c r="E49" s="1248" t="s">
        <v>16</v>
      </c>
      <c r="F49" s="1248"/>
      <c r="G49" s="1248"/>
      <c r="H49" s="1248"/>
      <c r="I49" s="1248"/>
      <c r="J49" s="1249"/>
      <c r="K49" s="63">
        <v>4</v>
      </c>
      <c r="L49" s="64">
        <v>3</v>
      </c>
      <c r="M49" s="64">
        <v>4</v>
      </c>
      <c r="N49" s="64">
        <v>7</v>
      </c>
      <c r="O49" s="65">
        <v>14</v>
      </c>
      <c r="P49" s="48"/>
      <c r="Q49" s="48"/>
      <c r="R49" s="48"/>
      <c r="S49" s="48"/>
      <c r="T49" s="48"/>
      <c r="U49" s="48"/>
    </row>
    <row r="50" spans="1:21" ht="30.75" customHeight="1">
      <c r="A50" s="48"/>
      <c r="B50" s="1266"/>
      <c r="C50" s="1267"/>
      <c r="D50" s="62"/>
      <c r="E50" s="1248" t="s">
        <v>17</v>
      </c>
      <c r="F50" s="1248"/>
      <c r="G50" s="1248"/>
      <c r="H50" s="1248"/>
      <c r="I50" s="1248"/>
      <c r="J50" s="1249"/>
      <c r="K50" s="63">
        <v>77</v>
      </c>
      <c r="L50" s="64">
        <v>77</v>
      </c>
      <c r="M50" s="64">
        <v>76</v>
      </c>
      <c r="N50" s="64">
        <v>76</v>
      </c>
      <c r="O50" s="65">
        <v>75</v>
      </c>
      <c r="P50" s="48"/>
      <c r="Q50" s="48"/>
      <c r="R50" s="48"/>
      <c r="S50" s="48"/>
      <c r="T50" s="48"/>
      <c r="U50" s="48"/>
    </row>
    <row r="51" spans="1:21" ht="30.75" customHeight="1">
      <c r="A51" s="48"/>
      <c r="B51" s="1268"/>
      <c r="C51" s="1269"/>
      <c r="D51" s="66"/>
      <c r="E51" s="1248" t="s">
        <v>18</v>
      </c>
      <c r="F51" s="1248"/>
      <c r="G51" s="1248"/>
      <c r="H51" s="1248"/>
      <c r="I51" s="1248"/>
      <c r="J51" s="1249"/>
      <c r="K51" s="63" t="s">
        <v>505</v>
      </c>
      <c r="L51" s="64" t="s">
        <v>505</v>
      </c>
      <c r="M51" s="64" t="s">
        <v>505</v>
      </c>
      <c r="N51" s="64">
        <v>0</v>
      </c>
      <c r="O51" s="65" t="s">
        <v>505</v>
      </c>
      <c r="P51" s="48"/>
      <c r="Q51" s="48"/>
      <c r="R51" s="48"/>
      <c r="S51" s="48"/>
      <c r="T51" s="48"/>
      <c r="U51" s="48"/>
    </row>
    <row r="52" spans="1:21" ht="30.75" customHeight="1">
      <c r="A52" s="48"/>
      <c r="B52" s="1246" t="s">
        <v>19</v>
      </c>
      <c r="C52" s="1247"/>
      <c r="D52" s="66"/>
      <c r="E52" s="1248" t="s">
        <v>20</v>
      </c>
      <c r="F52" s="1248"/>
      <c r="G52" s="1248"/>
      <c r="H52" s="1248"/>
      <c r="I52" s="1248"/>
      <c r="J52" s="1249"/>
      <c r="K52" s="63">
        <v>296</v>
      </c>
      <c r="L52" s="64">
        <v>292</v>
      </c>
      <c r="M52" s="64">
        <v>306</v>
      </c>
      <c r="N52" s="64">
        <v>316</v>
      </c>
      <c r="O52" s="65">
        <v>325</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210</v>
      </c>
      <c r="L53" s="69">
        <v>221</v>
      </c>
      <c r="M53" s="69">
        <v>221</v>
      </c>
      <c r="N53" s="69">
        <v>215</v>
      </c>
      <c r="O53" s="70">
        <v>233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c r="B57" s="1254" t="s">
        <v>25</v>
      </c>
      <c r="C57" s="1255"/>
      <c r="D57" s="1258" t="s">
        <v>26</v>
      </c>
      <c r="E57" s="1259"/>
      <c r="F57" s="1259"/>
      <c r="G57" s="1259"/>
      <c r="H57" s="1259"/>
      <c r="I57" s="1259"/>
      <c r="J57" s="1260"/>
      <c r="K57" s="82" t="s">
        <v>598</v>
      </c>
      <c r="L57" s="83" t="s">
        <v>599</v>
      </c>
      <c r="M57" s="83" t="s">
        <v>598</v>
      </c>
      <c r="N57" s="83" t="s">
        <v>598</v>
      </c>
      <c r="O57" s="84" t="s">
        <v>598</v>
      </c>
    </row>
    <row r="58" spans="1:21" ht="31.5" customHeight="1" thickBot="1">
      <c r="B58" s="1256"/>
      <c r="C58" s="1257"/>
      <c r="D58" s="1261" t="s">
        <v>27</v>
      </c>
      <c r="E58" s="1262"/>
      <c r="F58" s="1262"/>
      <c r="G58" s="1262"/>
      <c r="H58" s="1262"/>
      <c r="I58" s="1262"/>
      <c r="J58" s="1263"/>
      <c r="K58" s="85" t="s">
        <v>598</v>
      </c>
      <c r="L58" s="86" t="s">
        <v>598</v>
      </c>
      <c r="M58" s="86" t="s">
        <v>598</v>
      </c>
      <c r="N58" s="86" t="s">
        <v>598</v>
      </c>
      <c r="O58" s="87" t="s">
        <v>598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za5M3lA2VFGxtxxs27zKPRFfhQE6SMO0ynYNfWrLhK6LHwu1YCsKzDxTw++QfjSdAwuPbKTUGnuG1xJ1WQ7w==" saltValue="6HIFtkivRGy2k5dZ1GZ8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547</v>
      </c>
      <c r="J40" s="99" t="s">
        <v>548</v>
      </c>
      <c r="K40" s="99" t="s">
        <v>549</v>
      </c>
      <c r="L40" s="99" t="s">
        <v>550</v>
      </c>
      <c r="M40" s="100" t="s">
        <v>551</v>
      </c>
    </row>
    <row r="41" spans="2:13" ht="27.75" customHeight="1">
      <c r="B41" s="1284" t="s">
        <v>30</v>
      </c>
      <c r="C41" s="1285"/>
      <c r="D41" s="101"/>
      <c r="E41" s="1286" t="s">
        <v>31</v>
      </c>
      <c r="F41" s="1286"/>
      <c r="G41" s="1286"/>
      <c r="H41" s="1287"/>
      <c r="I41" s="102">
        <v>5219</v>
      </c>
      <c r="J41" s="103">
        <v>5167</v>
      </c>
      <c r="K41" s="103">
        <v>5144</v>
      </c>
      <c r="L41" s="103">
        <v>5172</v>
      </c>
      <c r="M41" s="104">
        <v>5051</v>
      </c>
    </row>
    <row r="42" spans="2:13" ht="27.75" customHeight="1">
      <c r="B42" s="1274"/>
      <c r="C42" s="1275"/>
      <c r="D42" s="105"/>
      <c r="E42" s="1278" t="s">
        <v>32</v>
      </c>
      <c r="F42" s="1278"/>
      <c r="G42" s="1278"/>
      <c r="H42" s="1279"/>
      <c r="I42" s="106">
        <v>445</v>
      </c>
      <c r="J42" s="107">
        <v>372</v>
      </c>
      <c r="K42" s="107">
        <v>300</v>
      </c>
      <c r="L42" s="107">
        <v>227</v>
      </c>
      <c r="M42" s="108">
        <v>343</v>
      </c>
    </row>
    <row r="43" spans="2:13" ht="27.75" customHeight="1">
      <c r="B43" s="1274"/>
      <c r="C43" s="1275"/>
      <c r="D43" s="105"/>
      <c r="E43" s="1278" t="s">
        <v>33</v>
      </c>
      <c r="F43" s="1278"/>
      <c r="G43" s="1278"/>
      <c r="H43" s="1279"/>
      <c r="I43" s="106">
        <v>1</v>
      </c>
      <c r="J43" s="107">
        <v>0</v>
      </c>
      <c r="K43" s="107">
        <v>1</v>
      </c>
      <c r="L43" s="107">
        <v>2</v>
      </c>
      <c r="M43" s="108">
        <v>2</v>
      </c>
    </row>
    <row r="44" spans="2:13" ht="27.75" customHeight="1">
      <c r="B44" s="1274"/>
      <c r="C44" s="1275"/>
      <c r="D44" s="105"/>
      <c r="E44" s="1278" t="s">
        <v>34</v>
      </c>
      <c r="F44" s="1278"/>
      <c r="G44" s="1278"/>
      <c r="H44" s="1279"/>
      <c r="I44" s="106">
        <v>37</v>
      </c>
      <c r="J44" s="107">
        <v>50</v>
      </c>
      <c r="K44" s="107">
        <v>57</v>
      </c>
      <c r="L44" s="107">
        <v>256</v>
      </c>
      <c r="M44" s="108">
        <v>247</v>
      </c>
    </row>
    <row r="45" spans="2:13" ht="27.75" customHeight="1">
      <c r="B45" s="1274"/>
      <c r="C45" s="1275"/>
      <c r="D45" s="105"/>
      <c r="E45" s="1278" t="s">
        <v>35</v>
      </c>
      <c r="F45" s="1278"/>
      <c r="G45" s="1278"/>
      <c r="H45" s="1279"/>
      <c r="I45" s="106">
        <v>778</v>
      </c>
      <c r="J45" s="107">
        <v>733</v>
      </c>
      <c r="K45" s="107">
        <v>931</v>
      </c>
      <c r="L45" s="107">
        <v>739</v>
      </c>
      <c r="M45" s="108">
        <v>744</v>
      </c>
    </row>
    <row r="46" spans="2:13" ht="27.75" customHeight="1">
      <c r="B46" s="1274"/>
      <c r="C46" s="1275"/>
      <c r="D46" s="109"/>
      <c r="E46" s="1278" t="s">
        <v>36</v>
      </c>
      <c r="F46" s="1278"/>
      <c r="G46" s="1278"/>
      <c r="H46" s="1279"/>
      <c r="I46" s="106" t="s">
        <v>505</v>
      </c>
      <c r="J46" s="107" t="s">
        <v>505</v>
      </c>
      <c r="K46" s="107" t="s">
        <v>505</v>
      </c>
      <c r="L46" s="107" t="s">
        <v>505</v>
      </c>
      <c r="M46" s="108" t="s">
        <v>505</v>
      </c>
    </row>
    <row r="47" spans="2:13" ht="27.75" customHeight="1">
      <c r="B47" s="1274"/>
      <c r="C47" s="1275"/>
      <c r="D47" s="110"/>
      <c r="E47" s="1288" t="s">
        <v>37</v>
      </c>
      <c r="F47" s="1289"/>
      <c r="G47" s="1289"/>
      <c r="H47" s="1290"/>
      <c r="I47" s="106" t="s">
        <v>505</v>
      </c>
      <c r="J47" s="107" t="s">
        <v>505</v>
      </c>
      <c r="K47" s="107" t="s">
        <v>505</v>
      </c>
      <c r="L47" s="107" t="s">
        <v>505</v>
      </c>
      <c r="M47" s="108" t="s">
        <v>505</v>
      </c>
    </row>
    <row r="48" spans="2:13" ht="27.75" customHeight="1">
      <c r="B48" s="1274"/>
      <c r="C48" s="1275"/>
      <c r="D48" s="105"/>
      <c r="E48" s="1278" t="s">
        <v>38</v>
      </c>
      <c r="F48" s="1278"/>
      <c r="G48" s="1278"/>
      <c r="H48" s="1279"/>
      <c r="I48" s="106" t="s">
        <v>505</v>
      </c>
      <c r="J48" s="107" t="s">
        <v>505</v>
      </c>
      <c r="K48" s="107" t="s">
        <v>505</v>
      </c>
      <c r="L48" s="107" t="s">
        <v>505</v>
      </c>
      <c r="M48" s="108" t="s">
        <v>505</v>
      </c>
    </row>
    <row r="49" spans="2:13" ht="27.75" customHeight="1">
      <c r="B49" s="1276"/>
      <c r="C49" s="1277"/>
      <c r="D49" s="105"/>
      <c r="E49" s="1278" t="s">
        <v>39</v>
      </c>
      <c r="F49" s="1278"/>
      <c r="G49" s="1278"/>
      <c r="H49" s="1279"/>
      <c r="I49" s="106" t="s">
        <v>505</v>
      </c>
      <c r="J49" s="107" t="s">
        <v>505</v>
      </c>
      <c r="K49" s="107" t="s">
        <v>505</v>
      </c>
      <c r="L49" s="107" t="s">
        <v>505</v>
      </c>
      <c r="M49" s="108" t="s">
        <v>505</v>
      </c>
    </row>
    <row r="50" spans="2:13" ht="27.75" customHeight="1">
      <c r="B50" s="1272" t="s">
        <v>40</v>
      </c>
      <c r="C50" s="1273"/>
      <c r="D50" s="111"/>
      <c r="E50" s="1278" t="s">
        <v>41</v>
      </c>
      <c r="F50" s="1278"/>
      <c r="G50" s="1278"/>
      <c r="H50" s="1279"/>
      <c r="I50" s="106">
        <v>3730</v>
      </c>
      <c r="J50" s="107">
        <v>3743</v>
      </c>
      <c r="K50" s="107">
        <v>3681</v>
      </c>
      <c r="L50" s="107">
        <v>3567</v>
      </c>
      <c r="M50" s="108">
        <v>3832</v>
      </c>
    </row>
    <row r="51" spans="2:13" ht="27.75" customHeight="1">
      <c r="B51" s="1274"/>
      <c r="C51" s="1275"/>
      <c r="D51" s="105"/>
      <c r="E51" s="1278" t="s">
        <v>42</v>
      </c>
      <c r="F51" s="1278"/>
      <c r="G51" s="1278"/>
      <c r="H51" s="1279"/>
      <c r="I51" s="106" t="s">
        <v>505</v>
      </c>
      <c r="J51" s="107" t="s">
        <v>505</v>
      </c>
      <c r="K51" s="107">
        <v>5</v>
      </c>
      <c r="L51" s="107" t="s">
        <v>505</v>
      </c>
      <c r="M51" s="108">
        <v>3</v>
      </c>
    </row>
    <row r="52" spans="2:13" ht="27.75" customHeight="1">
      <c r="B52" s="1276"/>
      <c r="C52" s="1277"/>
      <c r="D52" s="105"/>
      <c r="E52" s="1278" t="s">
        <v>43</v>
      </c>
      <c r="F52" s="1278"/>
      <c r="G52" s="1278"/>
      <c r="H52" s="1279"/>
      <c r="I52" s="106">
        <v>3764</v>
      </c>
      <c r="J52" s="107">
        <v>3801</v>
      </c>
      <c r="K52" s="107">
        <v>3800</v>
      </c>
      <c r="L52" s="107">
        <v>3966</v>
      </c>
      <c r="M52" s="108">
        <v>3816</v>
      </c>
    </row>
    <row r="53" spans="2:13" ht="27.75" customHeight="1" thickBot="1">
      <c r="B53" s="1280" t="s">
        <v>44</v>
      </c>
      <c r="C53" s="1281"/>
      <c r="D53" s="112"/>
      <c r="E53" s="1282" t="s">
        <v>45</v>
      </c>
      <c r="F53" s="1282"/>
      <c r="G53" s="1282"/>
      <c r="H53" s="1283"/>
      <c r="I53" s="113">
        <v>-1015</v>
      </c>
      <c r="J53" s="114">
        <v>-1221</v>
      </c>
      <c r="K53" s="114">
        <v>-1054</v>
      </c>
      <c r="L53" s="114">
        <v>-1138</v>
      </c>
      <c r="M53" s="115">
        <v>-1264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RIgFBgnmRWXTGBoCrB5Yu16yHuPbOYiP0Gz5UMlsJrsvXfJwXWhU/e7m4E+VlipME2p5FEB/oeaktDnpATUyA==" saltValue="RSbA/HZytB5XYD+9p9kd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549</v>
      </c>
      <c r="G54" s="124" t="s">
        <v>550</v>
      </c>
      <c r="H54" s="125" t="s">
        <v>551</v>
      </c>
    </row>
    <row r="55" spans="2:8" ht="52.5" customHeight="1">
      <c r="B55" s="126"/>
      <c r="C55" s="1299" t="s">
        <v>48</v>
      </c>
      <c r="D55" s="1299"/>
      <c r="E55" s="1300"/>
      <c r="F55" s="127">
        <v>1838</v>
      </c>
      <c r="G55" s="127">
        <v>1882</v>
      </c>
      <c r="H55" s="128">
        <v>2038</v>
      </c>
    </row>
    <row r="56" spans="2:8" ht="52.5" customHeight="1">
      <c r="B56" s="129"/>
      <c r="C56" s="1301" t="s">
        <v>49</v>
      </c>
      <c r="D56" s="1301"/>
      <c r="E56" s="1302"/>
      <c r="F56" s="130">
        <v>315</v>
      </c>
      <c r="G56" s="130">
        <v>315</v>
      </c>
      <c r="H56" s="131">
        <v>315</v>
      </c>
    </row>
    <row r="57" spans="2:8" ht="53.25" customHeight="1">
      <c r="B57" s="129"/>
      <c r="C57" s="1303" t="s">
        <v>50</v>
      </c>
      <c r="D57" s="1303"/>
      <c r="E57" s="1304"/>
      <c r="F57" s="132">
        <v>1378</v>
      </c>
      <c r="G57" s="132">
        <v>1220</v>
      </c>
      <c r="H57" s="133">
        <v>1329</v>
      </c>
    </row>
    <row r="58" spans="2:8" ht="45.75" customHeight="1">
      <c r="B58" s="134"/>
      <c r="C58" s="1291" t="s">
        <v>593</v>
      </c>
      <c r="D58" s="1292"/>
      <c r="E58" s="1293"/>
      <c r="F58" s="135">
        <v>873</v>
      </c>
      <c r="G58" s="135">
        <v>715</v>
      </c>
      <c r="H58" s="136">
        <v>824</v>
      </c>
    </row>
    <row r="59" spans="2:8" ht="45.75" customHeight="1">
      <c r="B59" s="134"/>
      <c r="C59" s="1291" t="s">
        <v>594</v>
      </c>
      <c r="D59" s="1292"/>
      <c r="E59" s="1293"/>
      <c r="F59" s="135">
        <v>330</v>
      </c>
      <c r="G59" s="135">
        <v>330</v>
      </c>
      <c r="H59" s="136">
        <v>330</v>
      </c>
    </row>
    <row r="60" spans="2:8" ht="45.75" customHeight="1">
      <c r="B60" s="134"/>
      <c r="C60" s="1291" t="s">
        <v>595</v>
      </c>
      <c r="D60" s="1292"/>
      <c r="E60" s="1293"/>
      <c r="F60" s="135">
        <v>123</v>
      </c>
      <c r="G60" s="135">
        <v>123</v>
      </c>
      <c r="H60" s="136">
        <v>123</v>
      </c>
    </row>
    <row r="61" spans="2:8" ht="45.75" customHeight="1">
      <c r="B61" s="134"/>
      <c r="C61" s="1291" t="s">
        <v>596</v>
      </c>
      <c r="D61" s="1292"/>
      <c r="E61" s="1293"/>
      <c r="F61" s="135">
        <v>38</v>
      </c>
      <c r="G61" s="135">
        <v>38</v>
      </c>
      <c r="H61" s="136">
        <v>38</v>
      </c>
    </row>
    <row r="62" spans="2:8" ht="45.75" customHeight="1" thickBot="1">
      <c r="B62" s="137"/>
      <c r="C62" s="1294" t="s">
        <v>597</v>
      </c>
      <c r="D62" s="1295"/>
      <c r="E62" s="1296"/>
      <c r="F62" s="138">
        <v>10</v>
      </c>
      <c r="G62" s="138">
        <v>10</v>
      </c>
      <c r="H62" s="139">
        <v>10</v>
      </c>
    </row>
    <row r="63" spans="2:8" ht="52.5" customHeight="1" thickBot="1">
      <c r="B63" s="140"/>
      <c r="C63" s="1297" t="s">
        <v>51</v>
      </c>
      <c r="D63" s="1297"/>
      <c r="E63" s="1298"/>
      <c r="F63" s="141">
        <v>3531</v>
      </c>
      <c r="G63" s="141">
        <v>3417</v>
      </c>
      <c r="H63" s="142">
        <v>3682</v>
      </c>
    </row>
    <row r="64" spans="2:8" ht="15" customHeight="1"/>
    <row r="65" ht="0" hidden="1" customHeight="1"/>
    <row r="66" ht="0" hidden="1" customHeight="1"/>
  </sheetData>
  <sheetProtection algorithmName="SHA-512" hashValue="JxyGg3qxSAatzerYkBy7uSVNPEY88V+/SzX7kCV/jmfLJygwJsdOOMxPy/5VD0NOOVw6DEgKnz7q3910QXW/Dw==" saltValue="rdAgAvneH+El8I8mIbsE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547</v>
      </c>
      <c r="BQ50" s="1310"/>
      <c r="BR50" s="1310"/>
      <c r="BS50" s="1310"/>
      <c r="BT50" s="1310"/>
      <c r="BU50" s="1310"/>
      <c r="BV50" s="1310"/>
      <c r="BW50" s="1310"/>
      <c r="BX50" s="1310" t="s">
        <v>548</v>
      </c>
      <c r="BY50" s="1310"/>
      <c r="BZ50" s="1310"/>
      <c r="CA50" s="1310"/>
      <c r="CB50" s="1310"/>
      <c r="CC50" s="1310"/>
      <c r="CD50" s="1310"/>
      <c r="CE50" s="1310"/>
      <c r="CF50" s="1310" t="s">
        <v>549</v>
      </c>
      <c r="CG50" s="1310"/>
      <c r="CH50" s="1310"/>
      <c r="CI50" s="1310"/>
      <c r="CJ50" s="1310"/>
      <c r="CK50" s="1310"/>
      <c r="CL50" s="1310"/>
      <c r="CM50" s="1310"/>
      <c r="CN50" s="1310" t="s">
        <v>550</v>
      </c>
      <c r="CO50" s="1310"/>
      <c r="CP50" s="1310"/>
      <c r="CQ50" s="1310"/>
      <c r="CR50" s="1310"/>
      <c r="CS50" s="1310"/>
      <c r="CT50" s="1310"/>
      <c r="CU50" s="1310"/>
      <c r="CV50" s="1310" t="s">
        <v>551</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605</v>
      </c>
      <c r="AO51" s="1308"/>
      <c r="AP51" s="1308"/>
      <c r="AQ51" s="1308"/>
      <c r="AR51" s="1308"/>
      <c r="AS51" s="1308"/>
      <c r="AT51" s="1308"/>
      <c r="AU51" s="1308"/>
      <c r="AV51" s="1308"/>
      <c r="AW51" s="1308"/>
      <c r="AX51" s="1308"/>
      <c r="AY51" s="1308"/>
      <c r="AZ51" s="1308"/>
      <c r="BA51" s="1308"/>
      <c r="BB51" s="1308" t="s">
        <v>606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34.299999999999997</v>
      </c>
      <c r="BY53" s="1305"/>
      <c r="BZ53" s="1305"/>
      <c r="CA53" s="1305"/>
      <c r="CB53" s="1305"/>
      <c r="CC53" s="1305"/>
      <c r="CD53" s="1305"/>
      <c r="CE53" s="1305"/>
      <c r="CF53" s="1305">
        <v>36.799999999999997</v>
      </c>
      <c r="CG53" s="1305"/>
      <c r="CH53" s="1305"/>
      <c r="CI53" s="1305"/>
      <c r="CJ53" s="1305"/>
      <c r="CK53" s="1305"/>
      <c r="CL53" s="1305"/>
      <c r="CM53" s="1305"/>
      <c r="CN53" s="1305">
        <v>38.700000000000003</v>
      </c>
      <c r="CO53" s="1305"/>
      <c r="CP53" s="1305"/>
      <c r="CQ53" s="1305"/>
      <c r="CR53" s="1305"/>
      <c r="CS53" s="1305"/>
      <c r="CT53" s="1305"/>
      <c r="CU53" s="1305"/>
      <c r="CV53" s="1305">
        <v>40.700000000000003</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608</v>
      </c>
      <c r="AO55" s="1310"/>
      <c r="AP55" s="1310"/>
      <c r="AQ55" s="1310"/>
      <c r="AR55" s="1310"/>
      <c r="AS55" s="1310"/>
      <c r="AT55" s="1310"/>
      <c r="AU55" s="1310"/>
      <c r="AV55" s="1310"/>
      <c r="AW55" s="1310"/>
      <c r="AX55" s="1310"/>
      <c r="AY55" s="1310"/>
      <c r="AZ55" s="1310"/>
      <c r="BA55" s="1310"/>
      <c r="BB55" s="1308" t="s">
        <v>606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20.2</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05">
        <v>58.6</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609</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604</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547</v>
      </c>
      <c r="BQ72" s="1310"/>
      <c r="BR72" s="1310"/>
      <c r="BS72" s="1310"/>
      <c r="BT72" s="1310"/>
      <c r="BU72" s="1310"/>
      <c r="BV72" s="1310"/>
      <c r="BW72" s="1310"/>
      <c r="BX72" s="1310" t="s">
        <v>548</v>
      </c>
      <c r="BY72" s="1310"/>
      <c r="BZ72" s="1310"/>
      <c r="CA72" s="1310"/>
      <c r="CB72" s="1310"/>
      <c r="CC72" s="1310"/>
      <c r="CD72" s="1310"/>
      <c r="CE72" s="1310"/>
      <c r="CF72" s="1310" t="s">
        <v>549</v>
      </c>
      <c r="CG72" s="1310"/>
      <c r="CH72" s="1310"/>
      <c r="CI72" s="1310"/>
      <c r="CJ72" s="1310"/>
      <c r="CK72" s="1310"/>
      <c r="CL72" s="1310"/>
      <c r="CM72" s="1310"/>
      <c r="CN72" s="1310" t="s">
        <v>550</v>
      </c>
      <c r="CO72" s="1310"/>
      <c r="CP72" s="1310"/>
      <c r="CQ72" s="1310"/>
      <c r="CR72" s="1310"/>
      <c r="CS72" s="1310"/>
      <c r="CT72" s="1310"/>
      <c r="CU72" s="1310"/>
      <c r="CV72" s="1310" t="s">
        <v>551</v>
      </c>
      <c r="CW72" s="1310"/>
      <c r="CX72" s="1310"/>
      <c r="CY72" s="1310"/>
      <c r="CZ72" s="1310"/>
      <c r="DA72" s="1310"/>
      <c r="DB72" s="1310"/>
      <c r="DC72" s="1310"/>
    </row>
    <row r="73" spans="2:107">
      <c r="B73" s="394"/>
      <c r="G73" s="1313"/>
      <c r="H73" s="1313"/>
      <c r="I73" s="1313"/>
      <c r="J73" s="1313"/>
      <c r="K73" s="1309"/>
      <c r="L73" s="1309"/>
      <c r="M73" s="1309"/>
      <c r="N73" s="1309"/>
      <c r="AM73" s="403"/>
      <c r="AN73" s="1308" t="s">
        <v>605</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610</v>
      </c>
      <c r="BC75" s="1308"/>
      <c r="BD75" s="1308"/>
      <c r="BE75" s="1308"/>
      <c r="BF75" s="1308"/>
      <c r="BG75" s="1308"/>
      <c r="BH75" s="1308"/>
      <c r="BI75" s="1308"/>
      <c r="BJ75" s="1308"/>
      <c r="BK75" s="1308"/>
      <c r="BL75" s="1308"/>
      <c r="BM75" s="1308"/>
      <c r="BN75" s="1308"/>
      <c r="BO75" s="1308"/>
      <c r="BP75" s="1305">
        <v>7.5</v>
      </c>
      <c r="BQ75" s="1305"/>
      <c r="BR75" s="1305"/>
      <c r="BS75" s="1305"/>
      <c r="BT75" s="1305"/>
      <c r="BU75" s="1305"/>
      <c r="BV75" s="1305"/>
      <c r="BW75" s="1305"/>
      <c r="BX75" s="1305">
        <v>7.5</v>
      </c>
      <c r="BY75" s="1305"/>
      <c r="BZ75" s="1305"/>
      <c r="CA75" s="1305"/>
      <c r="CB75" s="1305"/>
      <c r="CC75" s="1305"/>
      <c r="CD75" s="1305"/>
      <c r="CE75" s="1305"/>
      <c r="CF75" s="1305">
        <v>7.5</v>
      </c>
      <c r="CG75" s="1305"/>
      <c r="CH75" s="1305"/>
      <c r="CI75" s="1305"/>
      <c r="CJ75" s="1305"/>
      <c r="CK75" s="1305"/>
      <c r="CL75" s="1305"/>
      <c r="CM75" s="1305"/>
      <c r="CN75" s="1305">
        <v>7.5</v>
      </c>
      <c r="CO75" s="1305"/>
      <c r="CP75" s="1305"/>
      <c r="CQ75" s="1305"/>
      <c r="CR75" s="1305"/>
      <c r="CS75" s="1305"/>
      <c r="CT75" s="1305"/>
      <c r="CU75" s="1305"/>
      <c r="CV75" s="1305">
        <v>7.7</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608</v>
      </c>
      <c r="AO77" s="1310"/>
      <c r="AP77" s="1310"/>
      <c r="AQ77" s="1310"/>
      <c r="AR77" s="1310"/>
      <c r="AS77" s="1310"/>
      <c r="AT77" s="1310"/>
      <c r="AU77" s="1310"/>
      <c r="AV77" s="1310"/>
      <c r="AW77" s="1310"/>
      <c r="AX77" s="1310"/>
      <c r="AY77" s="1310"/>
      <c r="AZ77" s="1310"/>
      <c r="BA77" s="1310"/>
      <c r="BB77" s="1308" t="s">
        <v>606</v>
      </c>
      <c r="BC77" s="1308"/>
      <c r="BD77" s="1308"/>
      <c r="BE77" s="1308"/>
      <c r="BF77" s="1308"/>
      <c r="BG77" s="1308"/>
      <c r="BH77" s="1308"/>
      <c r="BI77" s="1308"/>
      <c r="BJ77" s="1308"/>
      <c r="BK77" s="1308"/>
      <c r="BL77" s="1308"/>
      <c r="BM77" s="1308"/>
      <c r="BN77" s="1308"/>
      <c r="BO77" s="1308"/>
      <c r="BP77" s="1305">
        <v>10.199999999999999</v>
      </c>
      <c r="BQ77" s="1305"/>
      <c r="BR77" s="1305"/>
      <c r="BS77" s="1305"/>
      <c r="BT77" s="1305"/>
      <c r="BU77" s="1305"/>
      <c r="BV77" s="1305"/>
      <c r="BW77" s="1305"/>
      <c r="BX77" s="1305">
        <v>20.2</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610</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9.3000000000000007</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6qIQN5VpHtS55FYI8BD9wzq5xr266t9iroPcaqYWcesDJo2no143HDPH27TZy2sjPjHqHkR6hOYtjY6DKCpQ==" saltValue="jA/sJh/ksfwpDd6u6b6W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545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yqc8QB9sWHVSGeJKm4d0qgLGD/CXGK1XzBOvk74aGSf5mUGmsC81gLI08y2MmRi9by6NiljZX5FzLI9s+g1rQ==" saltValue="N0HoIcxMJfzRqXLQpZTv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545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8euyH3qz95RMvUu5WQC7gV9XfjokTdYVTVVh5nZ1rLA+3oEliFCuZD7OKwj1PnfEnM0VqlUUq/QorVyUS3yNw==" saltValue="7ajKU3TXo9lV8WqFsJWY2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544</v>
      </c>
      <c r="G2" s="156"/>
      <c r="H2" s="157"/>
    </row>
    <row r="3" spans="1:8">
      <c r="A3" s="153" t="s">
        <v>537</v>
      </c>
      <c r="B3" s="158"/>
      <c r="C3" s="159"/>
      <c r="D3" s="160">
        <v>50660</v>
      </c>
      <c r="E3" s="161"/>
      <c r="F3" s="162">
        <v>91837</v>
      </c>
      <c r="G3" s="163"/>
      <c r="H3" s="164"/>
    </row>
    <row r="4" spans="1:8">
      <c r="A4" s="165"/>
      <c r="B4" s="166"/>
      <c r="C4" s="167"/>
      <c r="D4" s="168">
        <v>12380</v>
      </c>
      <c r="E4" s="169"/>
      <c r="F4" s="170">
        <v>54439</v>
      </c>
      <c r="G4" s="171"/>
      <c r="H4" s="172"/>
    </row>
    <row r="5" spans="1:8">
      <c r="A5" s="153" t="s">
        <v>539</v>
      </c>
      <c r="B5" s="158"/>
      <c r="C5" s="159"/>
      <c r="D5" s="160">
        <v>36280</v>
      </c>
      <c r="E5" s="161"/>
      <c r="F5" s="162">
        <v>106092</v>
      </c>
      <c r="G5" s="163"/>
      <c r="H5" s="164"/>
    </row>
    <row r="6" spans="1:8">
      <c r="A6" s="165"/>
      <c r="B6" s="166"/>
      <c r="C6" s="167"/>
      <c r="D6" s="168">
        <v>13684</v>
      </c>
      <c r="E6" s="169"/>
      <c r="F6" s="170">
        <v>44299</v>
      </c>
      <c r="G6" s="171"/>
      <c r="H6" s="172"/>
    </row>
    <row r="7" spans="1:8">
      <c r="A7" s="153" t="s">
        <v>540</v>
      </c>
      <c r="B7" s="158"/>
      <c r="C7" s="159"/>
      <c r="D7" s="160">
        <v>40800</v>
      </c>
      <c r="E7" s="161"/>
      <c r="F7" s="162">
        <v>79466</v>
      </c>
      <c r="G7" s="163"/>
      <c r="H7" s="164"/>
    </row>
    <row r="8" spans="1:8">
      <c r="A8" s="165"/>
      <c r="B8" s="166"/>
      <c r="C8" s="167"/>
      <c r="D8" s="168">
        <v>14431</v>
      </c>
      <c r="E8" s="169"/>
      <c r="F8" s="170">
        <v>44645</v>
      </c>
      <c r="G8" s="171"/>
      <c r="H8" s="172"/>
    </row>
    <row r="9" spans="1:8">
      <c r="A9" s="153" t="s">
        <v>541</v>
      </c>
      <c r="B9" s="158"/>
      <c r="C9" s="159"/>
      <c r="D9" s="160">
        <v>48991</v>
      </c>
      <c r="E9" s="161"/>
      <c r="F9" s="162">
        <v>90072</v>
      </c>
      <c r="G9" s="163"/>
      <c r="H9" s="164"/>
    </row>
    <row r="10" spans="1:8">
      <c r="A10" s="165"/>
      <c r="B10" s="166"/>
      <c r="C10" s="167"/>
      <c r="D10" s="168">
        <v>20583</v>
      </c>
      <c r="E10" s="169"/>
      <c r="F10" s="170">
        <v>46083</v>
      </c>
      <c r="G10" s="171"/>
      <c r="H10" s="172"/>
    </row>
    <row r="11" spans="1:8">
      <c r="A11" s="153" t="s">
        <v>542</v>
      </c>
      <c r="B11" s="158"/>
      <c r="C11" s="159"/>
      <c r="D11" s="160">
        <v>38471</v>
      </c>
      <c r="E11" s="161"/>
      <c r="F11" s="162">
        <v>88328</v>
      </c>
      <c r="G11" s="163"/>
      <c r="H11" s="164"/>
    </row>
    <row r="12" spans="1:8">
      <c r="A12" s="165"/>
      <c r="B12" s="166"/>
      <c r="C12" s="173"/>
      <c r="D12" s="168">
        <v>22052</v>
      </c>
      <c r="E12" s="169"/>
      <c r="F12" s="170">
        <v>49013</v>
      </c>
      <c r="G12" s="171"/>
      <c r="H12" s="172"/>
    </row>
    <row r="13" spans="1:8">
      <c r="A13" s="153"/>
      <c r="B13" s="158"/>
      <c r="C13" s="174"/>
      <c r="D13" s="175">
        <v>43040</v>
      </c>
      <c r="E13" s="176"/>
      <c r="F13" s="177">
        <v>91159</v>
      </c>
      <c r="G13" s="178"/>
      <c r="H13" s="164"/>
    </row>
    <row r="14" spans="1:8">
      <c r="A14" s="165"/>
      <c r="B14" s="166"/>
      <c r="C14" s="167"/>
      <c r="D14" s="168">
        <v>16626</v>
      </c>
      <c r="E14" s="169"/>
      <c r="F14" s="170">
        <v>47696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5.61</v>
      </c>
      <c r="C19" s="179">
        <f>ROUND(VALUE(SUBSTITUTE(実質収支比率等に係る経年分析!G$48,"▲","-")),2)</f>
        <v>5.78</v>
      </c>
      <c r="D19" s="179">
        <f>ROUND(VALUE(SUBSTITUTE(実質収支比率等に係る経年分析!H$48,"▲","-")),2)</f>
        <v>4.75</v>
      </c>
      <c r="E19" s="179">
        <f>ROUND(VALUE(SUBSTITUTE(実質収支比率等に係る経年分析!I$48,"▲","-")),2)</f>
        <v>5.0999999999999996</v>
      </c>
      <c r="F19" s="179">
        <f>ROUND(VALUE(SUBSTITUTE(実質収支比率等に係る経年分析!J$48,"▲","-")),2)</f>
        <v>6.89</v>
      </c>
    </row>
    <row r="20" spans="1:11">
      <c r="A20" s="179" t="s">
        <v>55</v>
      </c>
      <c r="B20" s="179">
        <f>ROUND(VALUE(SUBSTITUTE(実質収支比率等に係る経年分析!F$47,"▲","-")),2)</f>
        <v>59.25</v>
      </c>
      <c r="C20" s="179">
        <f>ROUND(VALUE(SUBSTITUTE(実質収支比率等に係る経年分析!G$47,"▲","-")),2)</f>
        <v>57.83</v>
      </c>
      <c r="D20" s="179">
        <f>ROUND(VALUE(SUBSTITUTE(実質収支比率等に係る経年分析!H$47,"▲","-")),2)</f>
        <v>57.71</v>
      </c>
      <c r="E20" s="179">
        <f>ROUND(VALUE(SUBSTITUTE(実質収支比率等に係る経年分析!I$47,"▲","-")),2)</f>
        <v>58.71</v>
      </c>
      <c r="F20" s="179">
        <f>ROUND(VALUE(SUBSTITUTE(実質収支比率等に係る経年分析!J$47,"▲","-")),2)</f>
        <v>62.81</v>
      </c>
    </row>
    <row r="21" spans="1:11">
      <c r="A21" s="179" t="s">
        <v>56</v>
      </c>
      <c r="B21" s="179">
        <f>IF(ISNUMBER(VALUE(SUBSTITUTE(実質収支比率等に係る経年分析!F$49,"▲","-"))),ROUND(VALUE(SUBSTITUTE(実質収支比率等に係る経年分析!F$49,"▲","-")),2),NA())</f>
        <v>-0.7</v>
      </c>
      <c r="C21" s="179">
        <f>IF(ISNUMBER(VALUE(SUBSTITUTE(実質収支比率等に係る経年分析!G$49,"▲","-"))),ROUND(VALUE(SUBSTITUTE(実質収支比率等に係る経年分析!G$49,"▲","-")),2),NA())</f>
        <v>0.41</v>
      </c>
      <c r="D21" s="179">
        <f>IF(ISNUMBER(VALUE(SUBSTITUTE(実質収支比率等に係る経年分析!H$49,"▲","-"))),ROUND(VALUE(SUBSTITUTE(実質収支比率等に係る経年分析!H$49,"▲","-")),2),NA())</f>
        <v>-1.98</v>
      </c>
      <c r="E21" s="179">
        <f>IF(ISNUMBER(VALUE(SUBSTITUTE(実質収支比率等に係る経年分析!I$49,"▲","-"))),ROUND(VALUE(SUBSTITUTE(実質収支比率等に係る経年分析!I$49,"▲","-")),2),NA())</f>
        <v>1.75</v>
      </c>
      <c r="F21" s="179">
        <f>IF(ISNUMBER(VALUE(SUBSTITUTE(実質収支比率等に係る経年分析!J$49,"▲","-"))),ROUND(VALUE(SUBSTITUTE(実質収支比率等に係る経年分析!J$49,"▲","-")),2),NA())</f>
        <v>6.66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c r="A33" s="180" t="str">
        <f>IF(連結実質赤字比率に係る赤字・黒字の構成分析!C$37="",NA(),連結実質赤字比率に係る赤字・黒字の構成分析!C$37)</f>
        <v>大木町後期高齢者医療特別会計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6.89</v>
      </c>
    </row>
    <row r="35" spans="1:16">
      <c r="A35" s="180" t="str">
        <f>IF(連結実質赤字比率に係る赤字・黒字の構成分析!C$35="",NA(),連結実質赤字比率に係る赤字・黒字の構成分析!C$35)</f>
        <v>大木町水道事業会計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28.53</v>
      </c>
    </row>
    <row r="36" spans="1:16">
      <c r="A36" s="180" t="str">
        <f>IF(連結実質赤字比率に係る赤字・黒字の構成分析!C$34="",NA(),連結実質赤字比率に係る赤字・黒字の構成分析!C$34)</f>
        <v>大木町国民健康保険特別会計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1.68</v>
      </c>
      <c r="D36" s="180">
        <f>IF(ROUND(VALUE(SUBSTITUTE(連結実質赤字比率に係る赤字・黒字の構成分析!G$34,"▲", "-")), 2) &lt; 0, ABS(ROUND(VALUE(SUBSTITUTE(連結実質赤字比率に係る赤字・黒字の構成分析!G$34,"▲", "-")), 2)), NA())</f>
        <v>0.43</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0.79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0.06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0.56999999999999995</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296</v>
      </c>
      <c r="E42" s="181"/>
      <c r="F42" s="181"/>
      <c r="G42" s="181">
        <f>'実質公債費比率（分子）の構造'!L$52</f>
        <v>292</v>
      </c>
      <c r="H42" s="181"/>
      <c r="I42" s="181"/>
      <c r="J42" s="181">
        <f>'実質公債費比率（分子）の構造'!M$52</f>
        <v>306</v>
      </c>
      <c r="K42" s="181"/>
      <c r="L42" s="181"/>
      <c r="M42" s="181">
        <f>'実質公債費比率（分子）の構造'!N$52</f>
        <v>316</v>
      </c>
      <c r="N42" s="181"/>
      <c r="O42" s="181"/>
      <c r="P42" s="181">
        <f>'実質公債費比率（分子）の構造'!O$52</f>
        <v>325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c r="A44" s="181" t="s">
        <v>65</v>
      </c>
      <c r="B44" s="181">
        <f>'実質公債費比率（分子）の構造'!K$50</f>
        <v>77</v>
      </c>
      <c r="C44" s="181"/>
      <c r="D44" s="181"/>
      <c r="E44" s="181">
        <f>'実質公債費比率（分子）の構造'!L$50</f>
        <v>77</v>
      </c>
      <c r="F44" s="181"/>
      <c r="G44" s="181"/>
      <c r="H44" s="181">
        <f>'実質公債費比率（分子）の構造'!M$50</f>
        <v>76</v>
      </c>
      <c r="I44" s="181"/>
      <c r="J44" s="181"/>
      <c r="K44" s="181">
        <f>'実質公債費比率（分子）の構造'!N$50</f>
        <v>76</v>
      </c>
      <c r="L44" s="181"/>
      <c r="M44" s="181"/>
      <c r="N44" s="181">
        <f>'実質公債費比率（分子）の構造'!O$50</f>
        <v>75</v>
      </c>
      <c r="O44" s="181"/>
      <c r="P44" s="181"/>
    </row>
    <row r="45" spans="1:16">
      <c r="A45" s="181" t="s">
        <v>66</v>
      </c>
      <c r="B45" s="181">
        <f>'実質公債費比率（分子）の構造'!K$49</f>
        <v>4</v>
      </c>
      <c r="C45" s="181"/>
      <c r="D45" s="181"/>
      <c r="E45" s="181">
        <f>'実質公債費比率（分子）の構造'!L$49</f>
        <v>3</v>
      </c>
      <c r="F45" s="181"/>
      <c r="G45" s="181"/>
      <c r="H45" s="181">
        <f>'実質公債費比率（分子）の構造'!M$49</f>
        <v>4</v>
      </c>
      <c r="I45" s="181"/>
      <c r="J45" s="181"/>
      <c r="K45" s="181">
        <f>'実質公債費比率（分子）の構造'!N$49</f>
        <v>7</v>
      </c>
      <c r="L45" s="181"/>
      <c r="M45" s="181"/>
      <c r="N45" s="181">
        <f>'実質公債費比率（分子）の構造'!O$49</f>
        <v>14</v>
      </c>
      <c r="O45" s="181"/>
      <c r="P45" s="181"/>
    </row>
    <row r="46" spans="1:16">
      <c r="A46" s="181" t="s">
        <v>67</v>
      </c>
      <c r="B46" s="181" t="str">
        <f>'実質公債費比率（分子）の構造'!K$48</f>
        <v>-</v>
      </c>
      <c r="C46" s="181"/>
      <c r="D46" s="181"/>
      <c r="E46" s="181" t="str">
        <f>'実質公債費比率（分子）の構造'!L$48</f>
        <v>-</v>
      </c>
      <c r="F46" s="181"/>
      <c r="G46" s="181"/>
      <c r="H46" s="181">
        <f>'実質公債費比率（分子）の構造'!M$48</f>
        <v>0</v>
      </c>
      <c r="I46" s="181"/>
      <c r="J46" s="181"/>
      <c r="K46" s="181" t="str">
        <f>'実質公債費比率（分子）の構造'!N$48</f>
        <v>-</v>
      </c>
      <c r="L46" s="181"/>
      <c r="M46" s="181"/>
      <c r="N46" s="181" t="str">
        <f>'実質公債費比率（分子）の構造'!O$48</f>
        <v>-</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425</v>
      </c>
      <c r="C49" s="181"/>
      <c r="D49" s="181"/>
      <c r="E49" s="181">
        <f>'実質公債費比率（分子）の構造'!L$45</f>
        <v>433</v>
      </c>
      <c r="F49" s="181"/>
      <c r="G49" s="181"/>
      <c r="H49" s="181">
        <f>'実質公債費比率（分子）の構造'!M$45</f>
        <v>447</v>
      </c>
      <c r="I49" s="181"/>
      <c r="J49" s="181"/>
      <c r="K49" s="181">
        <f>'実質公債費比率（分子）の構造'!N$45</f>
        <v>448</v>
      </c>
      <c r="L49" s="181"/>
      <c r="M49" s="181"/>
      <c r="N49" s="181">
        <f>'実質公債費比率（分子）の構造'!O$45</f>
        <v>469</v>
      </c>
      <c r="O49" s="181"/>
      <c r="P49" s="181"/>
    </row>
    <row r="50" spans="1:16">
      <c r="A50" s="181" t="s">
        <v>71</v>
      </c>
      <c r="B50" s="181" t="e">
        <f>NA()</f>
        <v>#N/A</v>
      </c>
      <c r="C50" s="181">
        <f>IF(ISNUMBER('実質公債費比率（分子）の構造'!K$53),'実質公債費比率（分子）の構造'!K$53,NA())</f>
        <v>210</v>
      </c>
      <c r="D50" s="181" t="e">
        <f>NA()</f>
        <v>#N/A</v>
      </c>
      <c r="E50" s="181" t="e">
        <f>NA()</f>
        <v>#N/A</v>
      </c>
      <c r="F50" s="181">
        <f>IF(ISNUMBER('実質公債費比率（分子）の構造'!L$53),'実質公債費比率（分子）の構造'!L$53,NA())</f>
        <v>221</v>
      </c>
      <c r="G50" s="181" t="e">
        <f>NA()</f>
        <v>#N/A</v>
      </c>
      <c r="H50" s="181" t="e">
        <f>NA()</f>
        <v>#N/A</v>
      </c>
      <c r="I50" s="181">
        <f>IF(ISNUMBER('実質公債費比率（分子）の構造'!M$53),'実質公債費比率（分子）の構造'!M$53,NA())</f>
        <v>221</v>
      </c>
      <c r="J50" s="181" t="e">
        <f>NA()</f>
        <v>#N/A</v>
      </c>
      <c r="K50" s="181" t="e">
        <f>NA()</f>
        <v>#N/A</v>
      </c>
      <c r="L50" s="181">
        <f>IF(ISNUMBER('実質公債費比率（分子）の構造'!N$53),'実質公債費比率（分子）の構造'!N$53,NA())</f>
        <v>215</v>
      </c>
      <c r="M50" s="181" t="e">
        <f>NA()</f>
        <v>#N/A</v>
      </c>
      <c r="N50" s="181" t="e">
        <f>NA()</f>
        <v>#N/A</v>
      </c>
      <c r="O50" s="181">
        <f>IF(ISNUMBER('実質公債費比率（分子）の構造'!O$53),'実質公債費比率（分子）の構造'!O$53,NA())</f>
        <v>233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3764</v>
      </c>
      <c r="E56" s="180"/>
      <c r="F56" s="180"/>
      <c r="G56" s="180">
        <f>'将来負担比率（分子）の構造'!J$52</f>
        <v>3801</v>
      </c>
      <c r="H56" s="180"/>
      <c r="I56" s="180"/>
      <c r="J56" s="180">
        <f>'将来負担比率（分子）の構造'!K$52</f>
        <v>3800</v>
      </c>
      <c r="K56" s="180"/>
      <c r="L56" s="180"/>
      <c r="M56" s="180">
        <f>'将来負担比率（分子）の構造'!L$52</f>
        <v>3966</v>
      </c>
      <c r="N56" s="180"/>
      <c r="O56" s="180"/>
      <c r="P56" s="180">
        <f>'将来負担比率（分子）の構造'!M$52</f>
        <v>3816</v>
      </c>
    </row>
    <row r="57" spans="1:16">
      <c r="A57" s="180" t="s">
        <v>42</v>
      </c>
      <c r="B57" s="180"/>
      <c r="C57" s="180"/>
      <c r="D57" s="180" t="str">
        <f>'将来負担比率（分子）の構造'!I$51</f>
        <v>-</v>
      </c>
      <c r="E57" s="180"/>
      <c r="F57" s="180"/>
      <c r="G57" s="180" t="str">
        <f>'将来負担比率（分子）の構造'!J$51</f>
        <v>-</v>
      </c>
      <c r="H57" s="180"/>
      <c r="I57" s="180"/>
      <c r="J57" s="180">
        <f>'将来負担比率（分子）の構造'!K$51</f>
        <v>5</v>
      </c>
      <c r="K57" s="180"/>
      <c r="L57" s="180"/>
      <c r="M57" s="180" t="str">
        <f>'将来負担比率（分子）の構造'!L$51</f>
        <v>-</v>
      </c>
      <c r="N57" s="180"/>
      <c r="O57" s="180"/>
      <c r="P57" s="180">
        <f>'将来負担比率（分子）の構造'!M$51</f>
        <v>3</v>
      </c>
    </row>
    <row r="58" spans="1:16">
      <c r="A58" s="180" t="s">
        <v>41</v>
      </c>
      <c r="B58" s="180"/>
      <c r="C58" s="180"/>
      <c r="D58" s="180">
        <f>'将来負担比率（分子）の構造'!I$50</f>
        <v>3730</v>
      </c>
      <c r="E58" s="180"/>
      <c r="F58" s="180"/>
      <c r="G58" s="180">
        <f>'将来負担比率（分子）の構造'!J$50</f>
        <v>3743</v>
      </c>
      <c r="H58" s="180"/>
      <c r="I58" s="180"/>
      <c r="J58" s="180">
        <f>'将来負担比率（分子）の構造'!K$50</f>
        <v>3681</v>
      </c>
      <c r="K58" s="180"/>
      <c r="L58" s="180"/>
      <c r="M58" s="180">
        <f>'将来負担比率（分子）の構造'!L$50</f>
        <v>3567</v>
      </c>
      <c r="N58" s="180"/>
      <c r="O58" s="180"/>
      <c r="P58" s="180">
        <f>'将来負担比率（分子）の構造'!M$50</f>
        <v>3832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778</v>
      </c>
      <c r="C62" s="180"/>
      <c r="D62" s="180"/>
      <c r="E62" s="180">
        <f>'将来負担比率（分子）の構造'!J$45</f>
        <v>733</v>
      </c>
      <c r="F62" s="180"/>
      <c r="G62" s="180"/>
      <c r="H62" s="180">
        <f>'将来負担比率（分子）の構造'!K$45</f>
        <v>931</v>
      </c>
      <c r="I62" s="180"/>
      <c r="J62" s="180"/>
      <c r="K62" s="180">
        <f>'将来負担比率（分子）の構造'!L$45</f>
        <v>739</v>
      </c>
      <c r="L62" s="180"/>
      <c r="M62" s="180"/>
      <c r="N62" s="180">
        <f>'将来負担比率（分子）の構造'!M$45</f>
        <v>744</v>
      </c>
      <c r="O62" s="180"/>
      <c r="P62" s="180"/>
    </row>
    <row r="63" spans="1:16">
      <c r="A63" s="180" t="s">
        <v>34</v>
      </c>
      <c r="B63" s="180">
        <f>'将来負担比率（分子）の構造'!I$44</f>
        <v>37</v>
      </c>
      <c r="C63" s="180"/>
      <c r="D63" s="180"/>
      <c r="E63" s="180">
        <f>'将来負担比率（分子）の構造'!J$44</f>
        <v>50</v>
      </c>
      <c r="F63" s="180"/>
      <c r="G63" s="180"/>
      <c r="H63" s="180">
        <f>'将来負担比率（分子）の構造'!K$44</f>
        <v>57</v>
      </c>
      <c r="I63" s="180"/>
      <c r="J63" s="180"/>
      <c r="K63" s="180">
        <f>'将来負担比率（分子）の構造'!L$44</f>
        <v>256</v>
      </c>
      <c r="L63" s="180"/>
      <c r="M63" s="180"/>
      <c r="N63" s="180">
        <f>'将来負担比率（分子）の構造'!M$44</f>
        <v>247</v>
      </c>
      <c r="O63" s="180"/>
      <c r="P63" s="180"/>
    </row>
    <row r="64" spans="1:16">
      <c r="A64" s="180" t="s">
        <v>33</v>
      </c>
      <c r="B64" s="180">
        <f>'将来負担比率（分子）の構造'!I$43</f>
        <v>1</v>
      </c>
      <c r="C64" s="180"/>
      <c r="D64" s="180"/>
      <c r="E64" s="180">
        <f>'将来負担比率（分子）の構造'!J$43</f>
        <v>0</v>
      </c>
      <c r="F64" s="180"/>
      <c r="G64" s="180"/>
      <c r="H64" s="180">
        <f>'将来負担比率（分子）の構造'!K$43</f>
        <v>1</v>
      </c>
      <c r="I64" s="180"/>
      <c r="J64" s="180"/>
      <c r="K64" s="180">
        <f>'将来負担比率（分子）の構造'!L$43</f>
        <v>2</v>
      </c>
      <c r="L64" s="180"/>
      <c r="M64" s="180"/>
      <c r="N64" s="180">
        <f>'将来負担比率（分子）の構造'!M$43</f>
        <v>2</v>
      </c>
      <c r="O64" s="180"/>
      <c r="P64" s="180"/>
    </row>
    <row r="65" spans="1:16">
      <c r="A65" s="180" t="s">
        <v>32</v>
      </c>
      <c r="B65" s="180">
        <f>'将来負担比率（分子）の構造'!I$42</f>
        <v>445</v>
      </c>
      <c r="C65" s="180"/>
      <c r="D65" s="180"/>
      <c r="E65" s="180">
        <f>'将来負担比率（分子）の構造'!J$42</f>
        <v>372</v>
      </c>
      <c r="F65" s="180"/>
      <c r="G65" s="180"/>
      <c r="H65" s="180">
        <f>'将来負担比率（分子）の構造'!K$42</f>
        <v>300</v>
      </c>
      <c r="I65" s="180"/>
      <c r="J65" s="180"/>
      <c r="K65" s="180">
        <f>'将来負担比率（分子）の構造'!L$42</f>
        <v>227</v>
      </c>
      <c r="L65" s="180"/>
      <c r="M65" s="180"/>
      <c r="N65" s="180">
        <f>'将来負担比率（分子）の構造'!M$42</f>
        <v>343</v>
      </c>
      <c r="O65" s="180"/>
      <c r="P65" s="180"/>
    </row>
    <row r="66" spans="1:16">
      <c r="A66" s="180" t="s">
        <v>31</v>
      </c>
      <c r="B66" s="180">
        <f>'将来負担比率（分子）の構造'!I$41</f>
        <v>5219</v>
      </c>
      <c r="C66" s="180"/>
      <c r="D66" s="180"/>
      <c r="E66" s="180">
        <f>'将来負担比率（分子）の構造'!J$41</f>
        <v>5167</v>
      </c>
      <c r="F66" s="180"/>
      <c r="G66" s="180"/>
      <c r="H66" s="180">
        <f>'将来負担比率（分子）の構造'!K$41</f>
        <v>5144</v>
      </c>
      <c r="I66" s="180"/>
      <c r="J66" s="180"/>
      <c r="K66" s="180">
        <f>'将来負担比率（分子）の構造'!L$41</f>
        <v>5172</v>
      </c>
      <c r="L66" s="180"/>
      <c r="M66" s="180"/>
      <c r="N66" s="180">
        <f>'将来負担比率（分子）の構造'!M$41</f>
        <v>5051</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1838</v>
      </c>
      <c r="C72" s="184">
        <f>基金残高に係る経年分析!G55</f>
        <v>1882</v>
      </c>
      <c r="D72" s="184">
        <f>基金残高に係る経年分析!H55</f>
        <v>2038</v>
      </c>
    </row>
    <row r="73" spans="1:16">
      <c r="A73" s="183" t="s">
        <v>78</v>
      </c>
      <c r="B73" s="184">
        <f>基金残高に係る経年分析!F56</f>
        <v>315</v>
      </c>
      <c r="C73" s="184">
        <f>基金残高に係る経年分析!G56</f>
        <v>315</v>
      </c>
      <c r="D73" s="184">
        <f>基金残高に係る経年分析!H56</f>
        <v>315</v>
      </c>
    </row>
    <row r="74" spans="1:16">
      <c r="A74" s="183" t="s">
        <v>79</v>
      </c>
      <c r="B74" s="184">
        <f>基金残高に係る経年分析!F57</f>
        <v>1378</v>
      </c>
      <c r="C74" s="184">
        <f>基金残高に係る経年分析!G57</f>
        <v>1220</v>
      </c>
      <c r="D74" s="184">
        <f>基金残高に係る経年分析!H57</f>
        <v>1329</v>
      </c>
    </row>
  </sheetData>
  <sheetProtection algorithmName="SHA-512" hashValue="zQB/noBzpybhBZefSCJpJR/fUjkp8fUqbO8Pp66q9E1tM9zLmI4eEiDUIBNeZpj+ozna+vdV1dvOtgC3pyw57A==" saltValue="4A8e1wiq52BxJf4AdVFB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M53"/>
  <sheetViews>
    <sheetView showGridLines="0" zoomScale="70" zoomScaleNormal="7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229</v>
      </c>
      <c r="C5" s="761"/>
      <c r="D5" s="761"/>
      <c r="E5" s="761"/>
      <c r="F5" s="761"/>
      <c r="G5" s="761"/>
      <c r="H5" s="761"/>
      <c r="I5" s="761"/>
      <c r="J5" s="761"/>
      <c r="K5" s="761"/>
      <c r="L5" s="761"/>
      <c r="M5" s="761"/>
      <c r="N5" s="761"/>
      <c r="O5" s="761"/>
      <c r="P5" s="761"/>
      <c r="Q5" s="762"/>
      <c r="R5" s="726">
        <v>1416806</v>
      </c>
      <c r="S5" s="727"/>
      <c r="T5" s="727"/>
      <c r="U5" s="727"/>
      <c r="V5" s="727"/>
      <c r="W5" s="727"/>
      <c r="X5" s="727"/>
      <c r="Y5" s="773"/>
      <c r="Z5" s="791">
        <v>20.9</v>
      </c>
      <c r="AA5" s="791"/>
      <c r="AB5" s="791"/>
      <c r="AC5" s="791"/>
      <c r="AD5" s="792">
        <v>1416806</v>
      </c>
      <c r="AE5" s="792"/>
      <c r="AF5" s="792"/>
      <c r="AG5" s="792"/>
      <c r="AH5" s="792"/>
      <c r="AI5" s="792"/>
      <c r="AJ5" s="792"/>
      <c r="AK5" s="792"/>
      <c r="AL5" s="774">
        <v>45.8</v>
      </c>
      <c r="AM5" s="743"/>
      <c r="AN5" s="743"/>
      <c r="AO5" s="775"/>
      <c r="AP5" s="760" t="s">
        <v>230</v>
      </c>
      <c r="AQ5" s="761"/>
      <c r="AR5" s="761"/>
      <c r="AS5" s="761"/>
      <c r="AT5" s="761"/>
      <c r="AU5" s="761"/>
      <c r="AV5" s="761"/>
      <c r="AW5" s="761"/>
      <c r="AX5" s="761"/>
      <c r="AY5" s="761"/>
      <c r="AZ5" s="761"/>
      <c r="BA5" s="761"/>
      <c r="BB5" s="761"/>
      <c r="BC5" s="761"/>
      <c r="BD5" s="761"/>
      <c r="BE5" s="761"/>
      <c r="BF5" s="762"/>
      <c r="BG5" s="661">
        <v>1416806</v>
      </c>
      <c r="BH5" s="664"/>
      <c r="BI5" s="664"/>
      <c r="BJ5" s="664"/>
      <c r="BK5" s="664"/>
      <c r="BL5" s="664"/>
      <c r="BM5" s="664"/>
      <c r="BN5" s="665"/>
      <c r="BO5" s="723">
        <v>100</v>
      </c>
      <c r="BP5" s="723"/>
      <c r="BQ5" s="723"/>
      <c r="BR5" s="723"/>
      <c r="BS5" s="724" t="s">
        <v>130</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c r="B6" s="658" t="s">
        <v>234</v>
      </c>
      <c r="C6" s="659"/>
      <c r="D6" s="659"/>
      <c r="E6" s="659"/>
      <c r="F6" s="659"/>
      <c r="G6" s="659"/>
      <c r="H6" s="659"/>
      <c r="I6" s="659"/>
      <c r="J6" s="659"/>
      <c r="K6" s="659"/>
      <c r="L6" s="659"/>
      <c r="M6" s="659"/>
      <c r="N6" s="659"/>
      <c r="O6" s="659"/>
      <c r="P6" s="659"/>
      <c r="Q6" s="660"/>
      <c r="R6" s="661">
        <v>77085</v>
      </c>
      <c r="S6" s="664"/>
      <c r="T6" s="664"/>
      <c r="U6" s="664"/>
      <c r="V6" s="664"/>
      <c r="W6" s="664"/>
      <c r="X6" s="664"/>
      <c r="Y6" s="665"/>
      <c r="Z6" s="723">
        <v>1.1000000000000001</v>
      </c>
      <c r="AA6" s="723"/>
      <c r="AB6" s="723"/>
      <c r="AC6" s="723"/>
      <c r="AD6" s="724">
        <v>77085</v>
      </c>
      <c r="AE6" s="724"/>
      <c r="AF6" s="724"/>
      <c r="AG6" s="724"/>
      <c r="AH6" s="724"/>
      <c r="AI6" s="724"/>
      <c r="AJ6" s="724"/>
      <c r="AK6" s="724"/>
      <c r="AL6" s="666">
        <v>2.5</v>
      </c>
      <c r="AM6" s="667"/>
      <c r="AN6" s="667"/>
      <c r="AO6" s="725"/>
      <c r="AP6" s="658" t="s">
        <v>235</v>
      </c>
      <c r="AQ6" s="659"/>
      <c r="AR6" s="659"/>
      <c r="AS6" s="659"/>
      <c r="AT6" s="659"/>
      <c r="AU6" s="659"/>
      <c r="AV6" s="659"/>
      <c r="AW6" s="659"/>
      <c r="AX6" s="659"/>
      <c r="AY6" s="659"/>
      <c r="AZ6" s="659"/>
      <c r="BA6" s="659"/>
      <c r="BB6" s="659"/>
      <c r="BC6" s="659"/>
      <c r="BD6" s="659"/>
      <c r="BE6" s="659"/>
      <c r="BF6" s="660"/>
      <c r="BG6" s="661">
        <v>1416806</v>
      </c>
      <c r="BH6" s="664"/>
      <c r="BI6" s="664"/>
      <c r="BJ6" s="664"/>
      <c r="BK6" s="664"/>
      <c r="BL6" s="664"/>
      <c r="BM6" s="664"/>
      <c r="BN6" s="665"/>
      <c r="BO6" s="723">
        <v>100</v>
      </c>
      <c r="BP6" s="723"/>
      <c r="BQ6" s="723"/>
      <c r="BR6" s="723"/>
      <c r="BS6" s="724" t="s">
        <v>130</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71956</v>
      </c>
      <c r="CS6" s="664"/>
      <c r="CT6" s="664"/>
      <c r="CU6" s="664"/>
      <c r="CV6" s="664"/>
      <c r="CW6" s="664"/>
      <c r="CX6" s="664"/>
      <c r="CY6" s="665"/>
      <c r="CZ6" s="774">
        <v>1.1000000000000001</v>
      </c>
      <c r="DA6" s="743"/>
      <c r="DB6" s="743"/>
      <c r="DC6" s="777"/>
      <c r="DD6" s="669" t="s">
        <v>130</v>
      </c>
      <c r="DE6" s="664"/>
      <c r="DF6" s="664"/>
      <c r="DG6" s="664"/>
      <c r="DH6" s="664"/>
      <c r="DI6" s="664"/>
      <c r="DJ6" s="664"/>
      <c r="DK6" s="664"/>
      <c r="DL6" s="664"/>
      <c r="DM6" s="664"/>
      <c r="DN6" s="664"/>
      <c r="DO6" s="664"/>
      <c r="DP6" s="665"/>
      <c r="DQ6" s="669">
        <v>71956</v>
      </c>
      <c r="DR6" s="664"/>
      <c r="DS6" s="664"/>
      <c r="DT6" s="664"/>
      <c r="DU6" s="664"/>
      <c r="DV6" s="664"/>
      <c r="DW6" s="664"/>
      <c r="DX6" s="664"/>
      <c r="DY6" s="664"/>
      <c r="DZ6" s="664"/>
      <c r="EA6" s="664"/>
      <c r="EB6" s="664"/>
      <c r="EC6" s="704"/>
    </row>
    <row r="7" spans="2:143" ht="11.25" customHeight="1">
      <c r="B7" s="658" t="s">
        <v>237</v>
      </c>
      <c r="C7" s="659"/>
      <c r="D7" s="659"/>
      <c r="E7" s="659"/>
      <c r="F7" s="659"/>
      <c r="G7" s="659"/>
      <c r="H7" s="659"/>
      <c r="I7" s="659"/>
      <c r="J7" s="659"/>
      <c r="K7" s="659"/>
      <c r="L7" s="659"/>
      <c r="M7" s="659"/>
      <c r="N7" s="659"/>
      <c r="O7" s="659"/>
      <c r="P7" s="659"/>
      <c r="Q7" s="660"/>
      <c r="R7" s="661">
        <v>2053</v>
      </c>
      <c r="S7" s="664"/>
      <c r="T7" s="664"/>
      <c r="U7" s="664"/>
      <c r="V7" s="664"/>
      <c r="W7" s="664"/>
      <c r="X7" s="664"/>
      <c r="Y7" s="665"/>
      <c r="Z7" s="723">
        <v>0</v>
      </c>
      <c r="AA7" s="723"/>
      <c r="AB7" s="723"/>
      <c r="AC7" s="723"/>
      <c r="AD7" s="724">
        <v>2053</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596265</v>
      </c>
      <c r="BH7" s="664"/>
      <c r="BI7" s="664"/>
      <c r="BJ7" s="664"/>
      <c r="BK7" s="664"/>
      <c r="BL7" s="664"/>
      <c r="BM7" s="664"/>
      <c r="BN7" s="665"/>
      <c r="BO7" s="723">
        <v>42.1</v>
      </c>
      <c r="BP7" s="723"/>
      <c r="BQ7" s="723"/>
      <c r="BR7" s="723"/>
      <c r="BS7" s="724" t="s">
        <v>130</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1831556</v>
      </c>
      <c r="CS7" s="664"/>
      <c r="CT7" s="664"/>
      <c r="CU7" s="664"/>
      <c r="CV7" s="664"/>
      <c r="CW7" s="664"/>
      <c r="CX7" s="664"/>
      <c r="CY7" s="665"/>
      <c r="CZ7" s="723">
        <v>28</v>
      </c>
      <c r="DA7" s="723"/>
      <c r="DB7" s="723"/>
      <c r="DC7" s="723"/>
      <c r="DD7" s="669">
        <v>39972</v>
      </c>
      <c r="DE7" s="664"/>
      <c r="DF7" s="664"/>
      <c r="DG7" s="664"/>
      <c r="DH7" s="664"/>
      <c r="DI7" s="664"/>
      <c r="DJ7" s="664"/>
      <c r="DK7" s="664"/>
      <c r="DL7" s="664"/>
      <c r="DM7" s="664"/>
      <c r="DN7" s="664"/>
      <c r="DO7" s="664"/>
      <c r="DP7" s="665"/>
      <c r="DQ7" s="669">
        <v>1716821</v>
      </c>
      <c r="DR7" s="664"/>
      <c r="DS7" s="664"/>
      <c r="DT7" s="664"/>
      <c r="DU7" s="664"/>
      <c r="DV7" s="664"/>
      <c r="DW7" s="664"/>
      <c r="DX7" s="664"/>
      <c r="DY7" s="664"/>
      <c r="DZ7" s="664"/>
      <c r="EA7" s="664"/>
      <c r="EB7" s="664"/>
      <c r="EC7" s="704"/>
    </row>
    <row r="8" spans="2:143" ht="11.25" customHeight="1">
      <c r="B8" s="658" t="s">
        <v>240</v>
      </c>
      <c r="C8" s="659"/>
      <c r="D8" s="659"/>
      <c r="E8" s="659"/>
      <c r="F8" s="659"/>
      <c r="G8" s="659"/>
      <c r="H8" s="659"/>
      <c r="I8" s="659"/>
      <c r="J8" s="659"/>
      <c r="K8" s="659"/>
      <c r="L8" s="659"/>
      <c r="M8" s="659"/>
      <c r="N8" s="659"/>
      <c r="O8" s="659"/>
      <c r="P8" s="659"/>
      <c r="Q8" s="660"/>
      <c r="R8" s="661">
        <v>4561</v>
      </c>
      <c r="S8" s="664"/>
      <c r="T8" s="664"/>
      <c r="U8" s="664"/>
      <c r="V8" s="664"/>
      <c r="W8" s="664"/>
      <c r="X8" s="664"/>
      <c r="Y8" s="665"/>
      <c r="Z8" s="723">
        <v>0.1</v>
      </c>
      <c r="AA8" s="723"/>
      <c r="AB8" s="723"/>
      <c r="AC8" s="723"/>
      <c r="AD8" s="724">
        <v>4561</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23628</v>
      </c>
      <c r="BH8" s="664"/>
      <c r="BI8" s="664"/>
      <c r="BJ8" s="664"/>
      <c r="BK8" s="664"/>
      <c r="BL8" s="664"/>
      <c r="BM8" s="664"/>
      <c r="BN8" s="665"/>
      <c r="BO8" s="723">
        <v>1.7</v>
      </c>
      <c r="BP8" s="723"/>
      <c r="BQ8" s="723"/>
      <c r="BR8" s="723"/>
      <c r="BS8" s="669" t="s">
        <v>242</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2188763</v>
      </c>
      <c r="CS8" s="664"/>
      <c r="CT8" s="664"/>
      <c r="CU8" s="664"/>
      <c r="CV8" s="664"/>
      <c r="CW8" s="664"/>
      <c r="CX8" s="664"/>
      <c r="CY8" s="665"/>
      <c r="CZ8" s="723">
        <v>33.4</v>
      </c>
      <c r="DA8" s="723"/>
      <c r="DB8" s="723"/>
      <c r="DC8" s="723"/>
      <c r="DD8" s="669">
        <v>50286</v>
      </c>
      <c r="DE8" s="664"/>
      <c r="DF8" s="664"/>
      <c r="DG8" s="664"/>
      <c r="DH8" s="664"/>
      <c r="DI8" s="664"/>
      <c r="DJ8" s="664"/>
      <c r="DK8" s="664"/>
      <c r="DL8" s="664"/>
      <c r="DM8" s="664"/>
      <c r="DN8" s="664"/>
      <c r="DO8" s="664"/>
      <c r="DP8" s="665"/>
      <c r="DQ8" s="669">
        <v>1061072</v>
      </c>
      <c r="DR8" s="664"/>
      <c r="DS8" s="664"/>
      <c r="DT8" s="664"/>
      <c r="DU8" s="664"/>
      <c r="DV8" s="664"/>
      <c r="DW8" s="664"/>
      <c r="DX8" s="664"/>
      <c r="DY8" s="664"/>
      <c r="DZ8" s="664"/>
      <c r="EA8" s="664"/>
      <c r="EB8" s="664"/>
      <c r="EC8" s="704"/>
    </row>
    <row r="9" spans="2:143" ht="11.25" customHeight="1">
      <c r="B9" s="658" t="s">
        <v>244</v>
      </c>
      <c r="C9" s="659"/>
      <c r="D9" s="659"/>
      <c r="E9" s="659"/>
      <c r="F9" s="659"/>
      <c r="G9" s="659"/>
      <c r="H9" s="659"/>
      <c r="I9" s="659"/>
      <c r="J9" s="659"/>
      <c r="K9" s="659"/>
      <c r="L9" s="659"/>
      <c r="M9" s="659"/>
      <c r="N9" s="659"/>
      <c r="O9" s="659"/>
      <c r="P9" s="659"/>
      <c r="Q9" s="660"/>
      <c r="R9" s="661">
        <v>4180</v>
      </c>
      <c r="S9" s="664"/>
      <c r="T9" s="664"/>
      <c r="U9" s="664"/>
      <c r="V9" s="664"/>
      <c r="W9" s="664"/>
      <c r="X9" s="664"/>
      <c r="Y9" s="665"/>
      <c r="Z9" s="723">
        <v>0.1</v>
      </c>
      <c r="AA9" s="723"/>
      <c r="AB9" s="723"/>
      <c r="AC9" s="723"/>
      <c r="AD9" s="724">
        <v>4180</v>
      </c>
      <c r="AE9" s="724"/>
      <c r="AF9" s="724"/>
      <c r="AG9" s="724"/>
      <c r="AH9" s="724"/>
      <c r="AI9" s="724"/>
      <c r="AJ9" s="724"/>
      <c r="AK9" s="724"/>
      <c r="AL9" s="666">
        <v>0.1</v>
      </c>
      <c r="AM9" s="667"/>
      <c r="AN9" s="667"/>
      <c r="AO9" s="725"/>
      <c r="AP9" s="658" t="s">
        <v>245</v>
      </c>
      <c r="AQ9" s="659"/>
      <c r="AR9" s="659"/>
      <c r="AS9" s="659"/>
      <c r="AT9" s="659"/>
      <c r="AU9" s="659"/>
      <c r="AV9" s="659"/>
      <c r="AW9" s="659"/>
      <c r="AX9" s="659"/>
      <c r="AY9" s="659"/>
      <c r="AZ9" s="659"/>
      <c r="BA9" s="659"/>
      <c r="BB9" s="659"/>
      <c r="BC9" s="659"/>
      <c r="BD9" s="659"/>
      <c r="BE9" s="659"/>
      <c r="BF9" s="660"/>
      <c r="BG9" s="661">
        <v>519117</v>
      </c>
      <c r="BH9" s="664"/>
      <c r="BI9" s="664"/>
      <c r="BJ9" s="664"/>
      <c r="BK9" s="664"/>
      <c r="BL9" s="664"/>
      <c r="BM9" s="664"/>
      <c r="BN9" s="665"/>
      <c r="BO9" s="723">
        <v>36.6</v>
      </c>
      <c r="BP9" s="723"/>
      <c r="BQ9" s="723"/>
      <c r="BR9" s="723"/>
      <c r="BS9" s="669" t="s">
        <v>242</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527660</v>
      </c>
      <c r="CS9" s="664"/>
      <c r="CT9" s="664"/>
      <c r="CU9" s="664"/>
      <c r="CV9" s="664"/>
      <c r="CW9" s="664"/>
      <c r="CX9" s="664"/>
      <c r="CY9" s="665"/>
      <c r="CZ9" s="723">
        <v>8.1</v>
      </c>
      <c r="DA9" s="723"/>
      <c r="DB9" s="723"/>
      <c r="DC9" s="723"/>
      <c r="DD9" s="669">
        <v>53701</v>
      </c>
      <c r="DE9" s="664"/>
      <c r="DF9" s="664"/>
      <c r="DG9" s="664"/>
      <c r="DH9" s="664"/>
      <c r="DI9" s="664"/>
      <c r="DJ9" s="664"/>
      <c r="DK9" s="664"/>
      <c r="DL9" s="664"/>
      <c r="DM9" s="664"/>
      <c r="DN9" s="664"/>
      <c r="DO9" s="664"/>
      <c r="DP9" s="665"/>
      <c r="DQ9" s="669">
        <v>408500</v>
      </c>
      <c r="DR9" s="664"/>
      <c r="DS9" s="664"/>
      <c r="DT9" s="664"/>
      <c r="DU9" s="664"/>
      <c r="DV9" s="664"/>
      <c r="DW9" s="664"/>
      <c r="DX9" s="664"/>
      <c r="DY9" s="664"/>
      <c r="DZ9" s="664"/>
      <c r="EA9" s="664"/>
      <c r="EB9" s="664"/>
      <c r="EC9" s="704"/>
    </row>
    <row r="10" spans="2:143" ht="11.25" customHeight="1">
      <c r="B10" s="658" t="s">
        <v>247</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242</v>
      </c>
      <c r="AA10" s="723"/>
      <c r="AB10" s="723"/>
      <c r="AC10" s="723"/>
      <c r="AD10" s="724" t="s">
        <v>130</v>
      </c>
      <c r="AE10" s="724"/>
      <c r="AF10" s="724"/>
      <c r="AG10" s="724"/>
      <c r="AH10" s="724"/>
      <c r="AI10" s="724"/>
      <c r="AJ10" s="724"/>
      <c r="AK10" s="724"/>
      <c r="AL10" s="666" t="s">
        <v>130</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31102</v>
      </c>
      <c r="BH10" s="664"/>
      <c r="BI10" s="664"/>
      <c r="BJ10" s="664"/>
      <c r="BK10" s="664"/>
      <c r="BL10" s="664"/>
      <c r="BM10" s="664"/>
      <c r="BN10" s="665"/>
      <c r="BO10" s="723">
        <v>2.2000000000000002</v>
      </c>
      <c r="BP10" s="723"/>
      <c r="BQ10" s="723"/>
      <c r="BR10" s="723"/>
      <c r="BS10" s="669" t="s">
        <v>242</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242</v>
      </c>
      <c r="CS10" s="664"/>
      <c r="CT10" s="664"/>
      <c r="CU10" s="664"/>
      <c r="CV10" s="664"/>
      <c r="CW10" s="664"/>
      <c r="CX10" s="664"/>
      <c r="CY10" s="665"/>
      <c r="CZ10" s="723" t="s">
        <v>242</v>
      </c>
      <c r="DA10" s="723"/>
      <c r="DB10" s="723"/>
      <c r="DC10" s="723"/>
      <c r="DD10" s="669" t="s">
        <v>242</v>
      </c>
      <c r="DE10" s="664"/>
      <c r="DF10" s="664"/>
      <c r="DG10" s="664"/>
      <c r="DH10" s="664"/>
      <c r="DI10" s="664"/>
      <c r="DJ10" s="664"/>
      <c r="DK10" s="664"/>
      <c r="DL10" s="664"/>
      <c r="DM10" s="664"/>
      <c r="DN10" s="664"/>
      <c r="DO10" s="664"/>
      <c r="DP10" s="665"/>
      <c r="DQ10" s="669" t="s">
        <v>242</v>
      </c>
      <c r="DR10" s="664"/>
      <c r="DS10" s="664"/>
      <c r="DT10" s="664"/>
      <c r="DU10" s="664"/>
      <c r="DV10" s="664"/>
      <c r="DW10" s="664"/>
      <c r="DX10" s="664"/>
      <c r="DY10" s="664"/>
      <c r="DZ10" s="664"/>
      <c r="EA10" s="664"/>
      <c r="EB10" s="664"/>
      <c r="EC10" s="704"/>
    </row>
    <row r="11" spans="2:143" ht="11.25" customHeight="1">
      <c r="B11" s="658" t="s">
        <v>250</v>
      </c>
      <c r="C11" s="659"/>
      <c r="D11" s="659"/>
      <c r="E11" s="659"/>
      <c r="F11" s="659"/>
      <c r="G11" s="659"/>
      <c r="H11" s="659"/>
      <c r="I11" s="659"/>
      <c r="J11" s="659"/>
      <c r="K11" s="659"/>
      <c r="L11" s="659"/>
      <c r="M11" s="659"/>
      <c r="N11" s="659"/>
      <c r="O11" s="659"/>
      <c r="P11" s="659"/>
      <c r="Q11" s="660"/>
      <c r="R11" s="661" t="s">
        <v>242</v>
      </c>
      <c r="S11" s="664"/>
      <c r="T11" s="664"/>
      <c r="U11" s="664"/>
      <c r="V11" s="664"/>
      <c r="W11" s="664"/>
      <c r="X11" s="664"/>
      <c r="Y11" s="665"/>
      <c r="Z11" s="723" t="s">
        <v>242</v>
      </c>
      <c r="AA11" s="723"/>
      <c r="AB11" s="723"/>
      <c r="AC11" s="723"/>
      <c r="AD11" s="724" t="s">
        <v>242</v>
      </c>
      <c r="AE11" s="724"/>
      <c r="AF11" s="724"/>
      <c r="AG11" s="724"/>
      <c r="AH11" s="724"/>
      <c r="AI11" s="724"/>
      <c r="AJ11" s="724"/>
      <c r="AK11" s="724"/>
      <c r="AL11" s="666" t="s">
        <v>139</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22418</v>
      </c>
      <c r="BH11" s="664"/>
      <c r="BI11" s="664"/>
      <c r="BJ11" s="664"/>
      <c r="BK11" s="664"/>
      <c r="BL11" s="664"/>
      <c r="BM11" s="664"/>
      <c r="BN11" s="665"/>
      <c r="BO11" s="723">
        <v>1.6</v>
      </c>
      <c r="BP11" s="723"/>
      <c r="BQ11" s="723"/>
      <c r="BR11" s="723"/>
      <c r="BS11" s="669" t="s">
        <v>130</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470001</v>
      </c>
      <c r="CS11" s="664"/>
      <c r="CT11" s="664"/>
      <c r="CU11" s="664"/>
      <c r="CV11" s="664"/>
      <c r="CW11" s="664"/>
      <c r="CX11" s="664"/>
      <c r="CY11" s="665"/>
      <c r="CZ11" s="723">
        <v>7.2</v>
      </c>
      <c r="DA11" s="723"/>
      <c r="DB11" s="723"/>
      <c r="DC11" s="723"/>
      <c r="DD11" s="669">
        <v>194531</v>
      </c>
      <c r="DE11" s="664"/>
      <c r="DF11" s="664"/>
      <c r="DG11" s="664"/>
      <c r="DH11" s="664"/>
      <c r="DI11" s="664"/>
      <c r="DJ11" s="664"/>
      <c r="DK11" s="664"/>
      <c r="DL11" s="664"/>
      <c r="DM11" s="664"/>
      <c r="DN11" s="664"/>
      <c r="DO11" s="664"/>
      <c r="DP11" s="665"/>
      <c r="DQ11" s="669">
        <v>268627</v>
      </c>
      <c r="DR11" s="664"/>
      <c r="DS11" s="664"/>
      <c r="DT11" s="664"/>
      <c r="DU11" s="664"/>
      <c r="DV11" s="664"/>
      <c r="DW11" s="664"/>
      <c r="DX11" s="664"/>
      <c r="DY11" s="664"/>
      <c r="DZ11" s="664"/>
      <c r="EA11" s="664"/>
      <c r="EB11" s="664"/>
      <c r="EC11" s="704"/>
    </row>
    <row r="12" spans="2:143" ht="11.25" customHeight="1">
      <c r="B12" s="658" t="s">
        <v>253</v>
      </c>
      <c r="C12" s="659"/>
      <c r="D12" s="659"/>
      <c r="E12" s="659"/>
      <c r="F12" s="659"/>
      <c r="G12" s="659"/>
      <c r="H12" s="659"/>
      <c r="I12" s="659"/>
      <c r="J12" s="659"/>
      <c r="K12" s="659"/>
      <c r="L12" s="659"/>
      <c r="M12" s="659"/>
      <c r="N12" s="659"/>
      <c r="O12" s="659"/>
      <c r="P12" s="659"/>
      <c r="Q12" s="660"/>
      <c r="R12" s="661">
        <v>236542</v>
      </c>
      <c r="S12" s="664"/>
      <c r="T12" s="664"/>
      <c r="U12" s="664"/>
      <c r="V12" s="664"/>
      <c r="W12" s="664"/>
      <c r="X12" s="664"/>
      <c r="Y12" s="665"/>
      <c r="Z12" s="723">
        <v>3.5</v>
      </c>
      <c r="AA12" s="723"/>
      <c r="AB12" s="723"/>
      <c r="AC12" s="723"/>
      <c r="AD12" s="724">
        <v>236542</v>
      </c>
      <c r="AE12" s="724"/>
      <c r="AF12" s="724"/>
      <c r="AG12" s="724"/>
      <c r="AH12" s="724"/>
      <c r="AI12" s="724"/>
      <c r="AJ12" s="724"/>
      <c r="AK12" s="724"/>
      <c r="AL12" s="666">
        <v>7.7</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685834</v>
      </c>
      <c r="BH12" s="664"/>
      <c r="BI12" s="664"/>
      <c r="BJ12" s="664"/>
      <c r="BK12" s="664"/>
      <c r="BL12" s="664"/>
      <c r="BM12" s="664"/>
      <c r="BN12" s="665"/>
      <c r="BO12" s="723">
        <v>48.4</v>
      </c>
      <c r="BP12" s="723"/>
      <c r="BQ12" s="723"/>
      <c r="BR12" s="723"/>
      <c r="BS12" s="669" t="s">
        <v>130</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117357</v>
      </c>
      <c r="CS12" s="664"/>
      <c r="CT12" s="664"/>
      <c r="CU12" s="664"/>
      <c r="CV12" s="664"/>
      <c r="CW12" s="664"/>
      <c r="CX12" s="664"/>
      <c r="CY12" s="665"/>
      <c r="CZ12" s="723">
        <v>1.8</v>
      </c>
      <c r="DA12" s="723"/>
      <c r="DB12" s="723"/>
      <c r="DC12" s="723"/>
      <c r="DD12" s="669" t="s">
        <v>130</v>
      </c>
      <c r="DE12" s="664"/>
      <c r="DF12" s="664"/>
      <c r="DG12" s="664"/>
      <c r="DH12" s="664"/>
      <c r="DI12" s="664"/>
      <c r="DJ12" s="664"/>
      <c r="DK12" s="664"/>
      <c r="DL12" s="664"/>
      <c r="DM12" s="664"/>
      <c r="DN12" s="664"/>
      <c r="DO12" s="664"/>
      <c r="DP12" s="665"/>
      <c r="DQ12" s="669">
        <v>40851</v>
      </c>
      <c r="DR12" s="664"/>
      <c r="DS12" s="664"/>
      <c r="DT12" s="664"/>
      <c r="DU12" s="664"/>
      <c r="DV12" s="664"/>
      <c r="DW12" s="664"/>
      <c r="DX12" s="664"/>
      <c r="DY12" s="664"/>
      <c r="DZ12" s="664"/>
      <c r="EA12" s="664"/>
      <c r="EB12" s="664"/>
      <c r="EC12" s="704"/>
    </row>
    <row r="13" spans="2:143" ht="11.25" customHeight="1">
      <c r="B13" s="658" t="s">
        <v>256</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130</v>
      </c>
      <c r="AA13" s="723"/>
      <c r="AB13" s="723"/>
      <c r="AC13" s="723"/>
      <c r="AD13" s="724" t="s">
        <v>242</v>
      </c>
      <c r="AE13" s="724"/>
      <c r="AF13" s="724"/>
      <c r="AG13" s="724"/>
      <c r="AH13" s="724"/>
      <c r="AI13" s="724"/>
      <c r="AJ13" s="724"/>
      <c r="AK13" s="724"/>
      <c r="AL13" s="666" t="s">
        <v>130</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682141</v>
      </c>
      <c r="BH13" s="664"/>
      <c r="BI13" s="664"/>
      <c r="BJ13" s="664"/>
      <c r="BK13" s="664"/>
      <c r="BL13" s="664"/>
      <c r="BM13" s="664"/>
      <c r="BN13" s="665"/>
      <c r="BO13" s="723">
        <v>48.1</v>
      </c>
      <c r="BP13" s="723"/>
      <c r="BQ13" s="723"/>
      <c r="BR13" s="723"/>
      <c r="BS13" s="669" t="s">
        <v>130</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169547</v>
      </c>
      <c r="CS13" s="664"/>
      <c r="CT13" s="664"/>
      <c r="CU13" s="664"/>
      <c r="CV13" s="664"/>
      <c r="CW13" s="664"/>
      <c r="CX13" s="664"/>
      <c r="CY13" s="665"/>
      <c r="CZ13" s="723">
        <v>2.6</v>
      </c>
      <c r="DA13" s="723"/>
      <c r="DB13" s="723"/>
      <c r="DC13" s="723"/>
      <c r="DD13" s="669">
        <v>89972</v>
      </c>
      <c r="DE13" s="664"/>
      <c r="DF13" s="664"/>
      <c r="DG13" s="664"/>
      <c r="DH13" s="664"/>
      <c r="DI13" s="664"/>
      <c r="DJ13" s="664"/>
      <c r="DK13" s="664"/>
      <c r="DL13" s="664"/>
      <c r="DM13" s="664"/>
      <c r="DN13" s="664"/>
      <c r="DO13" s="664"/>
      <c r="DP13" s="665"/>
      <c r="DQ13" s="669">
        <v>120845</v>
      </c>
      <c r="DR13" s="664"/>
      <c r="DS13" s="664"/>
      <c r="DT13" s="664"/>
      <c r="DU13" s="664"/>
      <c r="DV13" s="664"/>
      <c r="DW13" s="664"/>
      <c r="DX13" s="664"/>
      <c r="DY13" s="664"/>
      <c r="DZ13" s="664"/>
      <c r="EA13" s="664"/>
      <c r="EB13" s="664"/>
      <c r="EC13" s="704"/>
    </row>
    <row r="14" spans="2:143" ht="11.25" customHeight="1">
      <c r="B14" s="658" t="s">
        <v>259</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242</v>
      </c>
      <c r="AA14" s="723"/>
      <c r="AB14" s="723"/>
      <c r="AC14" s="723"/>
      <c r="AD14" s="724" t="s">
        <v>242</v>
      </c>
      <c r="AE14" s="724"/>
      <c r="AF14" s="724"/>
      <c r="AG14" s="724"/>
      <c r="AH14" s="724"/>
      <c r="AI14" s="724"/>
      <c r="AJ14" s="724"/>
      <c r="AK14" s="724"/>
      <c r="AL14" s="666" t="s">
        <v>130</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47336</v>
      </c>
      <c r="BH14" s="664"/>
      <c r="BI14" s="664"/>
      <c r="BJ14" s="664"/>
      <c r="BK14" s="664"/>
      <c r="BL14" s="664"/>
      <c r="BM14" s="664"/>
      <c r="BN14" s="665"/>
      <c r="BO14" s="723">
        <v>3.3</v>
      </c>
      <c r="BP14" s="723"/>
      <c r="BQ14" s="723"/>
      <c r="BR14" s="723"/>
      <c r="BS14" s="669" t="s">
        <v>139</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181964</v>
      </c>
      <c r="CS14" s="664"/>
      <c r="CT14" s="664"/>
      <c r="CU14" s="664"/>
      <c r="CV14" s="664"/>
      <c r="CW14" s="664"/>
      <c r="CX14" s="664"/>
      <c r="CY14" s="665"/>
      <c r="CZ14" s="723">
        <v>2.8</v>
      </c>
      <c r="DA14" s="723"/>
      <c r="DB14" s="723"/>
      <c r="DC14" s="723"/>
      <c r="DD14" s="669">
        <v>3337</v>
      </c>
      <c r="DE14" s="664"/>
      <c r="DF14" s="664"/>
      <c r="DG14" s="664"/>
      <c r="DH14" s="664"/>
      <c r="DI14" s="664"/>
      <c r="DJ14" s="664"/>
      <c r="DK14" s="664"/>
      <c r="DL14" s="664"/>
      <c r="DM14" s="664"/>
      <c r="DN14" s="664"/>
      <c r="DO14" s="664"/>
      <c r="DP14" s="665"/>
      <c r="DQ14" s="669">
        <v>173221</v>
      </c>
      <c r="DR14" s="664"/>
      <c r="DS14" s="664"/>
      <c r="DT14" s="664"/>
      <c r="DU14" s="664"/>
      <c r="DV14" s="664"/>
      <c r="DW14" s="664"/>
      <c r="DX14" s="664"/>
      <c r="DY14" s="664"/>
      <c r="DZ14" s="664"/>
      <c r="EA14" s="664"/>
      <c r="EB14" s="664"/>
      <c r="EC14" s="704"/>
    </row>
    <row r="15" spans="2:143" ht="11.25" customHeight="1">
      <c r="B15" s="658" t="s">
        <v>262</v>
      </c>
      <c r="C15" s="659"/>
      <c r="D15" s="659"/>
      <c r="E15" s="659"/>
      <c r="F15" s="659"/>
      <c r="G15" s="659"/>
      <c r="H15" s="659"/>
      <c r="I15" s="659"/>
      <c r="J15" s="659"/>
      <c r="K15" s="659"/>
      <c r="L15" s="659"/>
      <c r="M15" s="659"/>
      <c r="N15" s="659"/>
      <c r="O15" s="659"/>
      <c r="P15" s="659"/>
      <c r="Q15" s="660"/>
      <c r="R15" s="661">
        <v>29269</v>
      </c>
      <c r="S15" s="664"/>
      <c r="T15" s="664"/>
      <c r="U15" s="664"/>
      <c r="V15" s="664"/>
      <c r="W15" s="664"/>
      <c r="X15" s="664"/>
      <c r="Y15" s="665"/>
      <c r="Z15" s="723">
        <v>0.4</v>
      </c>
      <c r="AA15" s="723"/>
      <c r="AB15" s="723"/>
      <c r="AC15" s="723"/>
      <c r="AD15" s="724">
        <v>29269</v>
      </c>
      <c r="AE15" s="724"/>
      <c r="AF15" s="724"/>
      <c r="AG15" s="724"/>
      <c r="AH15" s="724"/>
      <c r="AI15" s="724"/>
      <c r="AJ15" s="724"/>
      <c r="AK15" s="724"/>
      <c r="AL15" s="666">
        <v>0.9</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87371</v>
      </c>
      <c r="BH15" s="664"/>
      <c r="BI15" s="664"/>
      <c r="BJ15" s="664"/>
      <c r="BK15" s="664"/>
      <c r="BL15" s="664"/>
      <c r="BM15" s="664"/>
      <c r="BN15" s="665"/>
      <c r="BO15" s="723">
        <v>6.2</v>
      </c>
      <c r="BP15" s="723"/>
      <c r="BQ15" s="723"/>
      <c r="BR15" s="723"/>
      <c r="BS15" s="669" t="s">
        <v>130</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523456</v>
      </c>
      <c r="CS15" s="664"/>
      <c r="CT15" s="664"/>
      <c r="CU15" s="664"/>
      <c r="CV15" s="664"/>
      <c r="CW15" s="664"/>
      <c r="CX15" s="664"/>
      <c r="CY15" s="665"/>
      <c r="CZ15" s="723">
        <v>8</v>
      </c>
      <c r="DA15" s="723"/>
      <c r="DB15" s="723"/>
      <c r="DC15" s="723"/>
      <c r="DD15" s="669">
        <v>116640</v>
      </c>
      <c r="DE15" s="664"/>
      <c r="DF15" s="664"/>
      <c r="DG15" s="664"/>
      <c r="DH15" s="664"/>
      <c r="DI15" s="664"/>
      <c r="DJ15" s="664"/>
      <c r="DK15" s="664"/>
      <c r="DL15" s="664"/>
      <c r="DM15" s="664"/>
      <c r="DN15" s="664"/>
      <c r="DO15" s="664"/>
      <c r="DP15" s="665"/>
      <c r="DQ15" s="669">
        <v>462473</v>
      </c>
      <c r="DR15" s="664"/>
      <c r="DS15" s="664"/>
      <c r="DT15" s="664"/>
      <c r="DU15" s="664"/>
      <c r="DV15" s="664"/>
      <c r="DW15" s="664"/>
      <c r="DX15" s="664"/>
      <c r="DY15" s="664"/>
      <c r="DZ15" s="664"/>
      <c r="EA15" s="664"/>
      <c r="EB15" s="664"/>
      <c r="EC15" s="704"/>
    </row>
    <row r="16" spans="2:143" ht="11.25" customHeight="1">
      <c r="B16" s="658" t="s">
        <v>265</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242</v>
      </c>
      <c r="AA16" s="723"/>
      <c r="AB16" s="723"/>
      <c r="AC16" s="723"/>
      <c r="AD16" s="724" t="s">
        <v>130</v>
      </c>
      <c r="AE16" s="724"/>
      <c r="AF16" s="724"/>
      <c r="AG16" s="724"/>
      <c r="AH16" s="724"/>
      <c r="AI16" s="724"/>
      <c r="AJ16" s="724"/>
      <c r="AK16" s="724"/>
      <c r="AL16" s="666" t="s">
        <v>242</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242</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115</v>
      </c>
      <c r="CS16" s="664"/>
      <c r="CT16" s="664"/>
      <c r="CU16" s="664"/>
      <c r="CV16" s="664"/>
      <c r="CW16" s="664"/>
      <c r="CX16" s="664"/>
      <c r="CY16" s="665"/>
      <c r="CZ16" s="723">
        <v>0</v>
      </c>
      <c r="DA16" s="723"/>
      <c r="DB16" s="723"/>
      <c r="DC16" s="723"/>
      <c r="DD16" s="669" t="s">
        <v>130</v>
      </c>
      <c r="DE16" s="664"/>
      <c r="DF16" s="664"/>
      <c r="DG16" s="664"/>
      <c r="DH16" s="664"/>
      <c r="DI16" s="664"/>
      <c r="DJ16" s="664"/>
      <c r="DK16" s="664"/>
      <c r="DL16" s="664"/>
      <c r="DM16" s="664"/>
      <c r="DN16" s="664"/>
      <c r="DO16" s="664"/>
      <c r="DP16" s="665"/>
      <c r="DQ16" s="669">
        <v>115</v>
      </c>
      <c r="DR16" s="664"/>
      <c r="DS16" s="664"/>
      <c r="DT16" s="664"/>
      <c r="DU16" s="664"/>
      <c r="DV16" s="664"/>
      <c r="DW16" s="664"/>
      <c r="DX16" s="664"/>
      <c r="DY16" s="664"/>
      <c r="DZ16" s="664"/>
      <c r="EA16" s="664"/>
      <c r="EB16" s="664"/>
      <c r="EC16" s="704"/>
    </row>
    <row r="17" spans="2:133" ht="11.25" customHeight="1">
      <c r="B17" s="658" t="s">
        <v>268</v>
      </c>
      <c r="C17" s="659"/>
      <c r="D17" s="659"/>
      <c r="E17" s="659"/>
      <c r="F17" s="659"/>
      <c r="G17" s="659"/>
      <c r="H17" s="659"/>
      <c r="I17" s="659"/>
      <c r="J17" s="659"/>
      <c r="K17" s="659"/>
      <c r="L17" s="659"/>
      <c r="M17" s="659"/>
      <c r="N17" s="659"/>
      <c r="O17" s="659"/>
      <c r="P17" s="659"/>
      <c r="Q17" s="660"/>
      <c r="R17" s="661">
        <v>11117</v>
      </c>
      <c r="S17" s="664"/>
      <c r="T17" s="664"/>
      <c r="U17" s="664"/>
      <c r="V17" s="664"/>
      <c r="W17" s="664"/>
      <c r="X17" s="664"/>
      <c r="Y17" s="665"/>
      <c r="Z17" s="723">
        <v>0.2</v>
      </c>
      <c r="AA17" s="723"/>
      <c r="AB17" s="723"/>
      <c r="AC17" s="723"/>
      <c r="AD17" s="724">
        <v>11117</v>
      </c>
      <c r="AE17" s="724"/>
      <c r="AF17" s="724"/>
      <c r="AG17" s="724"/>
      <c r="AH17" s="724"/>
      <c r="AI17" s="724"/>
      <c r="AJ17" s="724"/>
      <c r="AK17" s="724"/>
      <c r="AL17" s="666">
        <v>0.4</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242</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469095</v>
      </c>
      <c r="CS17" s="664"/>
      <c r="CT17" s="664"/>
      <c r="CU17" s="664"/>
      <c r="CV17" s="664"/>
      <c r="CW17" s="664"/>
      <c r="CX17" s="664"/>
      <c r="CY17" s="665"/>
      <c r="CZ17" s="723">
        <v>7.2</v>
      </c>
      <c r="DA17" s="723"/>
      <c r="DB17" s="723"/>
      <c r="DC17" s="723"/>
      <c r="DD17" s="669" t="s">
        <v>242</v>
      </c>
      <c r="DE17" s="664"/>
      <c r="DF17" s="664"/>
      <c r="DG17" s="664"/>
      <c r="DH17" s="664"/>
      <c r="DI17" s="664"/>
      <c r="DJ17" s="664"/>
      <c r="DK17" s="664"/>
      <c r="DL17" s="664"/>
      <c r="DM17" s="664"/>
      <c r="DN17" s="664"/>
      <c r="DO17" s="664"/>
      <c r="DP17" s="665"/>
      <c r="DQ17" s="669">
        <v>469095</v>
      </c>
      <c r="DR17" s="664"/>
      <c r="DS17" s="664"/>
      <c r="DT17" s="664"/>
      <c r="DU17" s="664"/>
      <c r="DV17" s="664"/>
      <c r="DW17" s="664"/>
      <c r="DX17" s="664"/>
      <c r="DY17" s="664"/>
      <c r="DZ17" s="664"/>
      <c r="EA17" s="664"/>
      <c r="EB17" s="664"/>
      <c r="EC17" s="704"/>
    </row>
    <row r="18" spans="2:133" ht="11.25" customHeight="1">
      <c r="B18" s="658" t="s">
        <v>271</v>
      </c>
      <c r="C18" s="659"/>
      <c r="D18" s="659"/>
      <c r="E18" s="659"/>
      <c r="F18" s="659"/>
      <c r="G18" s="659"/>
      <c r="H18" s="659"/>
      <c r="I18" s="659"/>
      <c r="J18" s="659"/>
      <c r="K18" s="659"/>
      <c r="L18" s="659"/>
      <c r="M18" s="659"/>
      <c r="N18" s="659"/>
      <c r="O18" s="659"/>
      <c r="P18" s="659"/>
      <c r="Q18" s="660"/>
      <c r="R18" s="661">
        <v>1459117</v>
      </c>
      <c r="S18" s="664"/>
      <c r="T18" s="664"/>
      <c r="U18" s="664"/>
      <c r="V18" s="664"/>
      <c r="W18" s="664"/>
      <c r="X18" s="664"/>
      <c r="Y18" s="665"/>
      <c r="Z18" s="723">
        <v>21.5</v>
      </c>
      <c r="AA18" s="723"/>
      <c r="AB18" s="723"/>
      <c r="AC18" s="723"/>
      <c r="AD18" s="724">
        <v>1281813</v>
      </c>
      <c r="AE18" s="724"/>
      <c r="AF18" s="724"/>
      <c r="AG18" s="724"/>
      <c r="AH18" s="724"/>
      <c r="AI18" s="724"/>
      <c r="AJ18" s="724"/>
      <c r="AK18" s="724"/>
      <c r="AL18" s="666">
        <v>41.5</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130</v>
      </c>
      <c r="DA18" s="723"/>
      <c r="DB18" s="723"/>
      <c r="DC18" s="723"/>
      <c r="DD18" s="669" t="s">
        <v>139</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c r="B19" s="658" t="s">
        <v>274</v>
      </c>
      <c r="C19" s="659"/>
      <c r="D19" s="659"/>
      <c r="E19" s="659"/>
      <c r="F19" s="659"/>
      <c r="G19" s="659"/>
      <c r="H19" s="659"/>
      <c r="I19" s="659"/>
      <c r="J19" s="659"/>
      <c r="K19" s="659"/>
      <c r="L19" s="659"/>
      <c r="M19" s="659"/>
      <c r="N19" s="659"/>
      <c r="O19" s="659"/>
      <c r="P19" s="659"/>
      <c r="Q19" s="660"/>
      <c r="R19" s="661">
        <v>1281813</v>
      </c>
      <c r="S19" s="664"/>
      <c r="T19" s="664"/>
      <c r="U19" s="664"/>
      <c r="V19" s="664"/>
      <c r="W19" s="664"/>
      <c r="X19" s="664"/>
      <c r="Y19" s="665"/>
      <c r="Z19" s="723">
        <v>18.899999999999999</v>
      </c>
      <c r="AA19" s="723"/>
      <c r="AB19" s="723"/>
      <c r="AC19" s="723"/>
      <c r="AD19" s="724">
        <v>1281813</v>
      </c>
      <c r="AE19" s="724"/>
      <c r="AF19" s="724"/>
      <c r="AG19" s="724"/>
      <c r="AH19" s="724"/>
      <c r="AI19" s="724"/>
      <c r="AJ19" s="724"/>
      <c r="AK19" s="724"/>
      <c r="AL19" s="666">
        <v>41.5</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139</v>
      </c>
      <c r="BP19" s="723"/>
      <c r="BQ19" s="723"/>
      <c r="BR19" s="723"/>
      <c r="BS19" s="669" t="s">
        <v>130</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139</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c r="B20" s="658" t="s">
        <v>277</v>
      </c>
      <c r="C20" s="659"/>
      <c r="D20" s="659"/>
      <c r="E20" s="659"/>
      <c r="F20" s="659"/>
      <c r="G20" s="659"/>
      <c r="H20" s="659"/>
      <c r="I20" s="659"/>
      <c r="J20" s="659"/>
      <c r="K20" s="659"/>
      <c r="L20" s="659"/>
      <c r="M20" s="659"/>
      <c r="N20" s="659"/>
      <c r="O20" s="659"/>
      <c r="P20" s="659"/>
      <c r="Q20" s="660"/>
      <c r="R20" s="661">
        <v>177304</v>
      </c>
      <c r="S20" s="664"/>
      <c r="T20" s="664"/>
      <c r="U20" s="664"/>
      <c r="V20" s="664"/>
      <c r="W20" s="664"/>
      <c r="X20" s="664"/>
      <c r="Y20" s="665"/>
      <c r="Z20" s="723">
        <v>2.6</v>
      </c>
      <c r="AA20" s="723"/>
      <c r="AB20" s="723"/>
      <c r="AC20" s="723"/>
      <c r="AD20" s="724" t="s">
        <v>242</v>
      </c>
      <c r="AE20" s="724"/>
      <c r="AF20" s="724"/>
      <c r="AG20" s="724"/>
      <c r="AH20" s="724"/>
      <c r="AI20" s="724"/>
      <c r="AJ20" s="724"/>
      <c r="AK20" s="724"/>
      <c r="AL20" s="666" t="s">
        <v>242</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t="s">
        <v>130</v>
      </c>
      <c r="BH20" s="664"/>
      <c r="BI20" s="664"/>
      <c r="BJ20" s="664"/>
      <c r="BK20" s="664"/>
      <c r="BL20" s="664"/>
      <c r="BM20" s="664"/>
      <c r="BN20" s="665"/>
      <c r="BO20" s="723" t="s">
        <v>130</v>
      </c>
      <c r="BP20" s="723"/>
      <c r="BQ20" s="723"/>
      <c r="BR20" s="723"/>
      <c r="BS20" s="669" t="s">
        <v>242</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6551470</v>
      </c>
      <c r="CS20" s="664"/>
      <c r="CT20" s="664"/>
      <c r="CU20" s="664"/>
      <c r="CV20" s="664"/>
      <c r="CW20" s="664"/>
      <c r="CX20" s="664"/>
      <c r="CY20" s="665"/>
      <c r="CZ20" s="723">
        <v>100</v>
      </c>
      <c r="DA20" s="723"/>
      <c r="DB20" s="723"/>
      <c r="DC20" s="723"/>
      <c r="DD20" s="669">
        <v>548439</v>
      </c>
      <c r="DE20" s="664"/>
      <c r="DF20" s="664"/>
      <c r="DG20" s="664"/>
      <c r="DH20" s="664"/>
      <c r="DI20" s="664"/>
      <c r="DJ20" s="664"/>
      <c r="DK20" s="664"/>
      <c r="DL20" s="664"/>
      <c r="DM20" s="664"/>
      <c r="DN20" s="664"/>
      <c r="DO20" s="664"/>
      <c r="DP20" s="665"/>
      <c r="DQ20" s="669">
        <v>4793576</v>
      </c>
      <c r="DR20" s="664"/>
      <c r="DS20" s="664"/>
      <c r="DT20" s="664"/>
      <c r="DU20" s="664"/>
      <c r="DV20" s="664"/>
      <c r="DW20" s="664"/>
      <c r="DX20" s="664"/>
      <c r="DY20" s="664"/>
      <c r="DZ20" s="664"/>
      <c r="EA20" s="664"/>
      <c r="EB20" s="664"/>
      <c r="EC20" s="704"/>
    </row>
    <row r="21" spans="2:133" ht="11.25" customHeight="1">
      <c r="B21" s="658" t="s">
        <v>280</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139</v>
      </c>
      <c r="AA21" s="723"/>
      <c r="AB21" s="723"/>
      <c r="AC21" s="723"/>
      <c r="AD21" s="724" t="s">
        <v>130</v>
      </c>
      <c r="AE21" s="724"/>
      <c r="AF21" s="724"/>
      <c r="AG21" s="724"/>
      <c r="AH21" s="724"/>
      <c r="AI21" s="724"/>
      <c r="AJ21" s="724"/>
      <c r="AK21" s="724"/>
      <c r="AL21" s="666" t="s">
        <v>139</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242</v>
      </c>
      <c r="BH21" s="664"/>
      <c r="BI21" s="664"/>
      <c r="BJ21" s="664"/>
      <c r="BK21" s="664"/>
      <c r="BL21" s="664"/>
      <c r="BM21" s="664"/>
      <c r="BN21" s="665"/>
      <c r="BO21" s="723" t="s">
        <v>242</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282</v>
      </c>
      <c r="C22" s="659"/>
      <c r="D22" s="659"/>
      <c r="E22" s="659"/>
      <c r="F22" s="659"/>
      <c r="G22" s="659"/>
      <c r="H22" s="659"/>
      <c r="I22" s="659"/>
      <c r="J22" s="659"/>
      <c r="K22" s="659"/>
      <c r="L22" s="659"/>
      <c r="M22" s="659"/>
      <c r="N22" s="659"/>
      <c r="O22" s="659"/>
      <c r="P22" s="659"/>
      <c r="Q22" s="660"/>
      <c r="R22" s="661">
        <v>3240730</v>
      </c>
      <c r="S22" s="664"/>
      <c r="T22" s="664"/>
      <c r="U22" s="664"/>
      <c r="V22" s="664"/>
      <c r="W22" s="664"/>
      <c r="X22" s="664"/>
      <c r="Y22" s="665"/>
      <c r="Z22" s="723">
        <v>47.7</v>
      </c>
      <c r="AA22" s="723"/>
      <c r="AB22" s="723"/>
      <c r="AC22" s="723"/>
      <c r="AD22" s="724">
        <v>3063426</v>
      </c>
      <c r="AE22" s="724"/>
      <c r="AF22" s="724"/>
      <c r="AG22" s="724"/>
      <c r="AH22" s="724"/>
      <c r="AI22" s="724"/>
      <c r="AJ22" s="724"/>
      <c r="AK22" s="724"/>
      <c r="AL22" s="666">
        <v>99.1</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285</v>
      </c>
      <c r="C23" s="659"/>
      <c r="D23" s="659"/>
      <c r="E23" s="659"/>
      <c r="F23" s="659"/>
      <c r="G23" s="659"/>
      <c r="H23" s="659"/>
      <c r="I23" s="659"/>
      <c r="J23" s="659"/>
      <c r="K23" s="659"/>
      <c r="L23" s="659"/>
      <c r="M23" s="659"/>
      <c r="N23" s="659"/>
      <c r="O23" s="659"/>
      <c r="P23" s="659"/>
      <c r="Q23" s="660"/>
      <c r="R23" s="661">
        <v>2412</v>
      </c>
      <c r="S23" s="664"/>
      <c r="T23" s="664"/>
      <c r="U23" s="664"/>
      <c r="V23" s="664"/>
      <c r="W23" s="664"/>
      <c r="X23" s="664"/>
      <c r="Y23" s="665"/>
      <c r="Z23" s="723">
        <v>0</v>
      </c>
      <c r="AA23" s="723"/>
      <c r="AB23" s="723"/>
      <c r="AC23" s="723"/>
      <c r="AD23" s="724">
        <v>2412</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139</v>
      </c>
      <c r="BH23" s="664"/>
      <c r="BI23" s="664"/>
      <c r="BJ23" s="664"/>
      <c r="BK23" s="664"/>
      <c r="BL23" s="664"/>
      <c r="BM23" s="664"/>
      <c r="BN23" s="665"/>
      <c r="BO23" s="723" t="s">
        <v>242</v>
      </c>
      <c r="BP23" s="723"/>
      <c r="BQ23" s="723"/>
      <c r="BR23" s="723"/>
      <c r="BS23" s="669" t="s">
        <v>242</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c r="B24" s="658" t="s">
        <v>292</v>
      </c>
      <c r="C24" s="659"/>
      <c r="D24" s="659"/>
      <c r="E24" s="659"/>
      <c r="F24" s="659"/>
      <c r="G24" s="659"/>
      <c r="H24" s="659"/>
      <c r="I24" s="659"/>
      <c r="J24" s="659"/>
      <c r="K24" s="659"/>
      <c r="L24" s="659"/>
      <c r="M24" s="659"/>
      <c r="N24" s="659"/>
      <c r="O24" s="659"/>
      <c r="P24" s="659"/>
      <c r="Q24" s="660"/>
      <c r="R24" s="661">
        <v>122415</v>
      </c>
      <c r="S24" s="664"/>
      <c r="T24" s="664"/>
      <c r="U24" s="664"/>
      <c r="V24" s="664"/>
      <c r="W24" s="664"/>
      <c r="X24" s="664"/>
      <c r="Y24" s="665"/>
      <c r="Z24" s="723">
        <v>1.8</v>
      </c>
      <c r="AA24" s="723"/>
      <c r="AB24" s="723"/>
      <c r="AC24" s="723"/>
      <c r="AD24" s="724" t="s">
        <v>242</v>
      </c>
      <c r="AE24" s="724"/>
      <c r="AF24" s="724"/>
      <c r="AG24" s="724"/>
      <c r="AH24" s="724"/>
      <c r="AI24" s="724"/>
      <c r="AJ24" s="724"/>
      <c r="AK24" s="724"/>
      <c r="AL24" s="666" t="s">
        <v>242</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2687872</v>
      </c>
      <c r="CS24" s="727"/>
      <c r="CT24" s="727"/>
      <c r="CU24" s="727"/>
      <c r="CV24" s="727"/>
      <c r="CW24" s="727"/>
      <c r="CX24" s="727"/>
      <c r="CY24" s="773"/>
      <c r="CZ24" s="774">
        <v>41</v>
      </c>
      <c r="DA24" s="743"/>
      <c r="DB24" s="743"/>
      <c r="DC24" s="777"/>
      <c r="DD24" s="772">
        <v>1683964</v>
      </c>
      <c r="DE24" s="727"/>
      <c r="DF24" s="727"/>
      <c r="DG24" s="727"/>
      <c r="DH24" s="727"/>
      <c r="DI24" s="727"/>
      <c r="DJ24" s="727"/>
      <c r="DK24" s="773"/>
      <c r="DL24" s="772">
        <v>1660425</v>
      </c>
      <c r="DM24" s="727"/>
      <c r="DN24" s="727"/>
      <c r="DO24" s="727"/>
      <c r="DP24" s="727"/>
      <c r="DQ24" s="727"/>
      <c r="DR24" s="727"/>
      <c r="DS24" s="727"/>
      <c r="DT24" s="727"/>
      <c r="DU24" s="727"/>
      <c r="DV24" s="773"/>
      <c r="DW24" s="774">
        <v>50.6</v>
      </c>
      <c r="DX24" s="743"/>
      <c r="DY24" s="743"/>
      <c r="DZ24" s="743"/>
      <c r="EA24" s="743"/>
      <c r="EB24" s="743"/>
      <c r="EC24" s="775"/>
    </row>
    <row r="25" spans="2:133" ht="11.25" customHeight="1">
      <c r="B25" s="658" t="s">
        <v>295</v>
      </c>
      <c r="C25" s="659"/>
      <c r="D25" s="659"/>
      <c r="E25" s="659"/>
      <c r="F25" s="659"/>
      <c r="G25" s="659"/>
      <c r="H25" s="659"/>
      <c r="I25" s="659"/>
      <c r="J25" s="659"/>
      <c r="K25" s="659"/>
      <c r="L25" s="659"/>
      <c r="M25" s="659"/>
      <c r="N25" s="659"/>
      <c r="O25" s="659"/>
      <c r="P25" s="659"/>
      <c r="Q25" s="660"/>
      <c r="R25" s="661">
        <v>31982</v>
      </c>
      <c r="S25" s="664"/>
      <c r="T25" s="664"/>
      <c r="U25" s="664"/>
      <c r="V25" s="664"/>
      <c r="W25" s="664"/>
      <c r="X25" s="664"/>
      <c r="Y25" s="665"/>
      <c r="Z25" s="723">
        <v>0.5</v>
      </c>
      <c r="AA25" s="723"/>
      <c r="AB25" s="723"/>
      <c r="AC25" s="723"/>
      <c r="AD25" s="724">
        <v>3919</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242</v>
      </c>
      <c r="BP25" s="723"/>
      <c r="BQ25" s="723"/>
      <c r="BR25" s="723"/>
      <c r="BS25" s="669" t="s">
        <v>130</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915791</v>
      </c>
      <c r="CS25" s="662"/>
      <c r="CT25" s="662"/>
      <c r="CU25" s="662"/>
      <c r="CV25" s="662"/>
      <c r="CW25" s="662"/>
      <c r="CX25" s="662"/>
      <c r="CY25" s="663"/>
      <c r="CZ25" s="666">
        <v>14</v>
      </c>
      <c r="DA25" s="695"/>
      <c r="DB25" s="695"/>
      <c r="DC25" s="696"/>
      <c r="DD25" s="669">
        <v>839935</v>
      </c>
      <c r="DE25" s="662"/>
      <c r="DF25" s="662"/>
      <c r="DG25" s="662"/>
      <c r="DH25" s="662"/>
      <c r="DI25" s="662"/>
      <c r="DJ25" s="662"/>
      <c r="DK25" s="663"/>
      <c r="DL25" s="669">
        <v>818359</v>
      </c>
      <c r="DM25" s="662"/>
      <c r="DN25" s="662"/>
      <c r="DO25" s="662"/>
      <c r="DP25" s="662"/>
      <c r="DQ25" s="662"/>
      <c r="DR25" s="662"/>
      <c r="DS25" s="662"/>
      <c r="DT25" s="662"/>
      <c r="DU25" s="662"/>
      <c r="DV25" s="663"/>
      <c r="DW25" s="666">
        <v>24.9</v>
      </c>
      <c r="DX25" s="695"/>
      <c r="DY25" s="695"/>
      <c r="DZ25" s="695"/>
      <c r="EA25" s="695"/>
      <c r="EB25" s="695"/>
      <c r="EC25" s="697"/>
    </row>
    <row r="26" spans="2:133" ht="11.25" customHeight="1">
      <c r="B26" s="658" t="s">
        <v>298</v>
      </c>
      <c r="C26" s="659"/>
      <c r="D26" s="659"/>
      <c r="E26" s="659"/>
      <c r="F26" s="659"/>
      <c r="G26" s="659"/>
      <c r="H26" s="659"/>
      <c r="I26" s="659"/>
      <c r="J26" s="659"/>
      <c r="K26" s="659"/>
      <c r="L26" s="659"/>
      <c r="M26" s="659"/>
      <c r="N26" s="659"/>
      <c r="O26" s="659"/>
      <c r="P26" s="659"/>
      <c r="Q26" s="660"/>
      <c r="R26" s="661">
        <v>35449</v>
      </c>
      <c r="S26" s="664"/>
      <c r="T26" s="664"/>
      <c r="U26" s="664"/>
      <c r="V26" s="664"/>
      <c r="W26" s="664"/>
      <c r="X26" s="664"/>
      <c r="Y26" s="665"/>
      <c r="Z26" s="723">
        <v>0.5</v>
      </c>
      <c r="AA26" s="723"/>
      <c r="AB26" s="723"/>
      <c r="AC26" s="723"/>
      <c r="AD26" s="724">
        <v>17313</v>
      </c>
      <c r="AE26" s="724"/>
      <c r="AF26" s="724"/>
      <c r="AG26" s="724"/>
      <c r="AH26" s="724"/>
      <c r="AI26" s="724"/>
      <c r="AJ26" s="724"/>
      <c r="AK26" s="724"/>
      <c r="AL26" s="666">
        <v>0.6</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242</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560544</v>
      </c>
      <c r="CS26" s="664"/>
      <c r="CT26" s="664"/>
      <c r="CU26" s="664"/>
      <c r="CV26" s="664"/>
      <c r="CW26" s="664"/>
      <c r="CX26" s="664"/>
      <c r="CY26" s="665"/>
      <c r="CZ26" s="666">
        <v>8.6</v>
      </c>
      <c r="DA26" s="695"/>
      <c r="DB26" s="695"/>
      <c r="DC26" s="696"/>
      <c r="DD26" s="669">
        <v>492237</v>
      </c>
      <c r="DE26" s="664"/>
      <c r="DF26" s="664"/>
      <c r="DG26" s="664"/>
      <c r="DH26" s="664"/>
      <c r="DI26" s="664"/>
      <c r="DJ26" s="664"/>
      <c r="DK26" s="665"/>
      <c r="DL26" s="669" t="s">
        <v>139</v>
      </c>
      <c r="DM26" s="664"/>
      <c r="DN26" s="664"/>
      <c r="DO26" s="664"/>
      <c r="DP26" s="664"/>
      <c r="DQ26" s="664"/>
      <c r="DR26" s="664"/>
      <c r="DS26" s="664"/>
      <c r="DT26" s="664"/>
      <c r="DU26" s="664"/>
      <c r="DV26" s="665"/>
      <c r="DW26" s="666" t="s">
        <v>130</v>
      </c>
      <c r="DX26" s="695"/>
      <c r="DY26" s="695"/>
      <c r="DZ26" s="695"/>
      <c r="EA26" s="695"/>
      <c r="EB26" s="695"/>
      <c r="EC26" s="697"/>
    </row>
    <row r="27" spans="2:133" ht="11.25" customHeight="1">
      <c r="B27" s="658" t="s">
        <v>301</v>
      </c>
      <c r="C27" s="659"/>
      <c r="D27" s="659"/>
      <c r="E27" s="659"/>
      <c r="F27" s="659"/>
      <c r="G27" s="659"/>
      <c r="H27" s="659"/>
      <c r="I27" s="659"/>
      <c r="J27" s="659"/>
      <c r="K27" s="659"/>
      <c r="L27" s="659"/>
      <c r="M27" s="659"/>
      <c r="N27" s="659"/>
      <c r="O27" s="659"/>
      <c r="P27" s="659"/>
      <c r="Q27" s="660"/>
      <c r="R27" s="661">
        <v>727211</v>
      </c>
      <c r="S27" s="664"/>
      <c r="T27" s="664"/>
      <c r="U27" s="664"/>
      <c r="V27" s="664"/>
      <c r="W27" s="664"/>
      <c r="X27" s="664"/>
      <c r="Y27" s="665"/>
      <c r="Z27" s="723">
        <v>10.7</v>
      </c>
      <c r="AA27" s="723"/>
      <c r="AB27" s="723"/>
      <c r="AC27" s="723"/>
      <c r="AD27" s="724" t="s">
        <v>242</v>
      </c>
      <c r="AE27" s="724"/>
      <c r="AF27" s="724"/>
      <c r="AG27" s="724"/>
      <c r="AH27" s="724"/>
      <c r="AI27" s="724"/>
      <c r="AJ27" s="724"/>
      <c r="AK27" s="724"/>
      <c r="AL27" s="666" t="s">
        <v>242</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1416806</v>
      </c>
      <c r="BH27" s="664"/>
      <c r="BI27" s="664"/>
      <c r="BJ27" s="664"/>
      <c r="BK27" s="664"/>
      <c r="BL27" s="664"/>
      <c r="BM27" s="664"/>
      <c r="BN27" s="665"/>
      <c r="BO27" s="723">
        <v>100</v>
      </c>
      <c r="BP27" s="723"/>
      <c r="BQ27" s="723"/>
      <c r="BR27" s="723"/>
      <c r="BS27" s="669" t="s">
        <v>242</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1302986</v>
      </c>
      <c r="CS27" s="662"/>
      <c r="CT27" s="662"/>
      <c r="CU27" s="662"/>
      <c r="CV27" s="662"/>
      <c r="CW27" s="662"/>
      <c r="CX27" s="662"/>
      <c r="CY27" s="663"/>
      <c r="CZ27" s="666">
        <v>19.899999999999999</v>
      </c>
      <c r="DA27" s="695"/>
      <c r="DB27" s="695"/>
      <c r="DC27" s="696"/>
      <c r="DD27" s="669">
        <v>374934</v>
      </c>
      <c r="DE27" s="662"/>
      <c r="DF27" s="662"/>
      <c r="DG27" s="662"/>
      <c r="DH27" s="662"/>
      <c r="DI27" s="662"/>
      <c r="DJ27" s="662"/>
      <c r="DK27" s="663"/>
      <c r="DL27" s="669">
        <v>372971</v>
      </c>
      <c r="DM27" s="662"/>
      <c r="DN27" s="662"/>
      <c r="DO27" s="662"/>
      <c r="DP27" s="662"/>
      <c r="DQ27" s="662"/>
      <c r="DR27" s="662"/>
      <c r="DS27" s="662"/>
      <c r="DT27" s="662"/>
      <c r="DU27" s="662"/>
      <c r="DV27" s="663"/>
      <c r="DW27" s="666">
        <v>11.4</v>
      </c>
      <c r="DX27" s="695"/>
      <c r="DY27" s="695"/>
      <c r="DZ27" s="695"/>
      <c r="EA27" s="695"/>
      <c r="EB27" s="695"/>
      <c r="EC27" s="697"/>
    </row>
    <row r="28" spans="2:133" ht="11.25" customHeight="1">
      <c r="B28" s="766" t="s">
        <v>304</v>
      </c>
      <c r="C28" s="767"/>
      <c r="D28" s="767"/>
      <c r="E28" s="767"/>
      <c r="F28" s="767"/>
      <c r="G28" s="767"/>
      <c r="H28" s="767"/>
      <c r="I28" s="767"/>
      <c r="J28" s="767"/>
      <c r="K28" s="767"/>
      <c r="L28" s="767"/>
      <c r="M28" s="767"/>
      <c r="N28" s="767"/>
      <c r="O28" s="767"/>
      <c r="P28" s="767"/>
      <c r="Q28" s="768"/>
      <c r="R28" s="661" t="s">
        <v>242</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469095</v>
      </c>
      <c r="CS28" s="664"/>
      <c r="CT28" s="664"/>
      <c r="CU28" s="664"/>
      <c r="CV28" s="664"/>
      <c r="CW28" s="664"/>
      <c r="CX28" s="664"/>
      <c r="CY28" s="665"/>
      <c r="CZ28" s="666">
        <v>7.2</v>
      </c>
      <c r="DA28" s="695"/>
      <c r="DB28" s="695"/>
      <c r="DC28" s="696"/>
      <c r="DD28" s="669">
        <v>469095</v>
      </c>
      <c r="DE28" s="664"/>
      <c r="DF28" s="664"/>
      <c r="DG28" s="664"/>
      <c r="DH28" s="664"/>
      <c r="DI28" s="664"/>
      <c r="DJ28" s="664"/>
      <c r="DK28" s="665"/>
      <c r="DL28" s="669">
        <v>469095</v>
      </c>
      <c r="DM28" s="664"/>
      <c r="DN28" s="664"/>
      <c r="DO28" s="664"/>
      <c r="DP28" s="664"/>
      <c r="DQ28" s="664"/>
      <c r="DR28" s="664"/>
      <c r="DS28" s="664"/>
      <c r="DT28" s="664"/>
      <c r="DU28" s="664"/>
      <c r="DV28" s="665"/>
      <c r="DW28" s="666">
        <v>14.3</v>
      </c>
      <c r="DX28" s="695"/>
      <c r="DY28" s="695"/>
      <c r="DZ28" s="695"/>
      <c r="EA28" s="695"/>
      <c r="EB28" s="695"/>
      <c r="EC28" s="697"/>
    </row>
    <row r="29" spans="2:133" ht="11.25" customHeight="1">
      <c r="B29" s="658" t="s">
        <v>306</v>
      </c>
      <c r="C29" s="659"/>
      <c r="D29" s="659"/>
      <c r="E29" s="659"/>
      <c r="F29" s="659"/>
      <c r="G29" s="659"/>
      <c r="H29" s="659"/>
      <c r="I29" s="659"/>
      <c r="J29" s="659"/>
      <c r="K29" s="659"/>
      <c r="L29" s="659"/>
      <c r="M29" s="659"/>
      <c r="N29" s="659"/>
      <c r="O29" s="659"/>
      <c r="P29" s="659"/>
      <c r="Q29" s="660"/>
      <c r="R29" s="661">
        <v>596406</v>
      </c>
      <c r="S29" s="664"/>
      <c r="T29" s="664"/>
      <c r="U29" s="664"/>
      <c r="V29" s="664"/>
      <c r="W29" s="664"/>
      <c r="X29" s="664"/>
      <c r="Y29" s="665"/>
      <c r="Z29" s="723">
        <v>8.8000000000000007</v>
      </c>
      <c r="AA29" s="723"/>
      <c r="AB29" s="723"/>
      <c r="AC29" s="723"/>
      <c r="AD29" s="724" t="s">
        <v>242</v>
      </c>
      <c r="AE29" s="724"/>
      <c r="AF29" s="724"/>
      <c r="AG29" s="724"/>
      <c r="AH29" s="724"/>
      <c r="AI29" s="724"/>
      <c r="AJ29" s="724"/>
      <c r="AK29" s="724"/>
      <c r="AL29" s="666" t="s">
        <v>242</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70</v>
      </c>
      <c r="CG29" s="702"/>
      <c r="CH29" s="702"/>
      <c r="CI29" s="702"/>
      <c r="CJ29" s="702"/>
      <c r="CK29" s="702"/>
      <c r="CL29" s="702"/>
      <c r="CM29" s="702"/>
      <c r="CN29" s="702"/>
      <c r="CO29" s="702"/>
      <c r="CP29" s="702"/>
      <c r="CQ29" s="703"/>
      <c r="CR29" s="661">
        <v>469095</v>
      </c>
      <c r="CS29" s="662"/>
      <c r="CT29" s="662"/>
      <c r="CU29" s="662"/>
      <c r="CV29" s="662"/>
      <c r="CW29" s="662"/>
      <c r="CX29" s="662"/>
      <c r="CY29" s="663"/>
      <c r="CZ29" s="666">
        <v>7.2</v>
      </c>
      <c r="DA29" s="695"/>
      <c r="DB29" s="695"/>
      <c r="DC29" s="696"/>
      <c r="DD29" s="669">
        <v>469095</v>
      </c>
      <c r="DE29" s="662"/>
      <c r="DF29" s="662"/>
      <c r="DG29" s="662"/>
      <c r="DH29" s="662"/>
      <c r="DI29" s="662"/>
      <c r="DJ29" s="662"/>
      <c r="DK29" s="663"/>
      <c r="DL29" s="669">
        <v>469095</v>
      </c>
      <c r="DM29" s="662"/>
      <c r="DN29" s="662"/>
      <c r="DO29" s="662"/>
      <c r="DP29" s="662"/>
      <c r="DQ29" s="662"/>
      <c r="DR29" s="662"/>
      <c r="DS29" s="662"/>
      <c r="DT29" s="662"/>
      <c r="DU29" s="662"/>
      <c r="DV29" s="663"/>
      <c r="DW29" s="666">
        <v>14.3</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39775</v>
      </c>
      <c r="S30" s="664"/>
      <c r="T30" s="664"/>
      <c r="U30" s="664"/>
      <c r="V30" s="664"/>
      <c r="W30" s="664"/>
      <c r="X30" s="664"/>
      <c r="Y30" s="665"/>
      <c r="Z30" s="723">
        <v>0.6</v>
      </c>
      <c r="AA30" s="723"/>
      <c r="AB30" s="723"/>
      <c r="AC30" s="723"/>
      <c r="AD30" s="724">
        <v>2795</v>
      </c>
      <c r="AE30" s="724"/>
      <c r="AF30" s="724"/>
      <c r="AG30" s="724"/>
      <c r="AH30" s="724"/>
      <c r="AI30" s="724"/>
      <c r="AJ30" s="724"/>
      <c r="AK30" s="724"/>
      <c r="AL30" s="666">
        <v>0.1</v>
      </c>
      <c r="AM30" s="667"/>
      <c r="AN30" s="667"/>
      <c r="AO30" s="725"/>
      <c r="AP30" s="751" t="s">
        <v>311</v>
      </c>
      <c r="AQ30" s="752"/>
      <c r="AR30" s="752"/>
      <c r="AS30" s="752"/>
      <c r="AT30" s="757" t="s">
        <v>312</v>
      </c>
      <c r="AU30" s="230"/>
      <c r="AV30" s="230"/>
      <c r="AW30" s="230"/>
      <c r="AX30" s="760" t="s">
        <v>191</v>
      </c>
      <c r="AY30" s="761"/>
      <c r="AZ30" s="761"/>
      <c r="BA30" s="761"/>
      <c r="BB30" s="761"/>
      <c r="BC30" s="761"/>
      <c r="BD30" s="761"/>
      <c r="BE30" s="761"/>
      <c r="BF30" s="762"/>
      <c r="BG30" s="741">
        <v>99.1</v>
      </c>
      <c r="BH30" s="742"/>
      <c r="BI30" s="742"/>
      <c r="BJ30" s="742"/>
      <c r="BK30" s="742"/>
      <c r="BL30" s="742"/>
      <c r="BM30" s="743">
        <v>96.7</v>
      </c>
      <c r="BN30" s="742"/>
      <c r="BO30" s="742"/>
      <c r="BP30" s="742"/>
      <c r="BQ30" s="744"/>
      <c r="BR30" s="741">
        <v>99.2</v>
      </c>
      <c r="BS30" s="742"/>
      <c r="BT30" s="742"/>
      <c r="BU30" s="742"/>
      <c r="BV30" s="742"/>
      <c r="BW30" s="742"/>
      <c r="BX30" s="743">
        <v>96.6</v>
      </c>
      <c r="BY30" s="742"/>
      <c r="BZ30" s="742"/>
      <c r="CA30" s="742"/>
      <c r="CB30" s="744"/>
      <c r="CD30" s="747"/>
      <c r="CE30" s="748"/>
      <c r="CF30" s="705" t="s">
        <v>313</v>
      </c>
      <c r="CG30" s="702"/>
      <c r="CH30" s="702"/>
      <c r="CI30" s="702"/>
      <c r="CJ30" s="702"/>
      <c r="CK30" s="702"/>
      <c r="CL30" s="702"/>
      <c r="CM30" s="702"/>
      <c r="CN30" s="702"/>
      <c r="CO30" s="702"/>
      <c r="CP30" s="702"/>
      <c r="CQ30" s="703"/>
      <c r="CR30" s="661">
        <v>427938</v>
      </c>
      <c r="CS30" s="664"/>
      <c r="CT30" s="664"/>
      <c r="CU30" s="664"/>
      <c r="CV30" s="664"/>
      <c r="CW30" s="664"/>
      <c r="CX30" s="664"/>
      <c r="CY30" s="665"/>
      <c r="CZ30" s="666">
        <v>6.5</v>
      </c>
      <c r="DA30" s="695"/>
      <c r="DB30" s="695"/>
      <c r="DC30" s="696"/>
      <c r="DD30" s="669">
        <v>427938</v>
      </c>
      <c r="DE30" s="664"/>
      <c r="DF30" s="664"/>
      <c r="DG30" s="664"/>
      <c r="DH30" s="664"/>
      <c r="DI30" s="664"/>
      <c r="DJ30" s="664"/>
      <c r="DK30" s="665"/>
      <c r="DL30" s="669">
        <v>427938</v>
      </c>
      <c r="DM30" s="664"/>
      <c r="DN30" s="664"/>
      <c r="DO30" s="664"/>
      <c r="DP30" s="664"/>
      <c r="DQ30" s="664"/>
      <c r="DR30" s="664"/>
      <c r="DS30" s="664"/>
      <c r="DT30" s="664"/>
      <c r="DU30" s="664"/>
      <c r="DV30" s="665"/>
      <c r="DW30" s="666">
        <v>13</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1406281</v>
      </c>
      <c r="S31" s="664"/>
      <c r="T31" s="664"/>
      <c r="U31" s="664"/>
      <c r="V31" s="664"/>
      <c r="W31" s="664"/>
      <c r="X31" s="664"/>
      <c r="Y31" s="665"/>
      <c r="Z31" s="723">
        <v>20.7</v>
      </c>
      <c r="AA31" s="723"/>
      <c r="AB31" s="723"/>
      <c r="AC31" s="723"/>
      <c r="AD31" s="724" t="s">
        <v>130</v>
      </c>
      <c r="AE31" s="724"/>
      <c r="AF31" s="724"/>
      <c r="AG31" s="724"/>
      <c r="AH31" s="724"/>
      <c r="AI31" s="724"/>
      <c r="AJ31" s="724"/>
      <c r="AK31" s="724"/>
      <c r="AL31" s="666" t="s">
        <v>242</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99.1</v>
      </c>
      <c r="BH31" s="662"/>
      <c r="BI31" s="662"/>
      <c r="BJ31" s="662"/>
      <c r="BK31" s="662"/>
      <c r="BL31" s="662"/>
      <c r="BM31" s="667">
        <v>97.4</v>
      </c>
      <c r="BN31" s="740"/>
      <c r="BO31" s="740"/>
      <c r="BP31" s="740"/>
      <c r="BQ31" s="701"/>
      <c r="BR31" s="739">
        <v>99.2</v>
      </c>
      <c r="BS31" s="662"/>
      <c r="BT31" s="662"/>
      <c r="BU31" s="662"/>
      <c r="BV31" s="662"/>
      <c r="BW31" s="662"/>
      <c r="BX31" s="667">
        <v>97.3</v>
      </c>
      <c r="BY31" s="740"/>
      <c r="BZ31" s="740"/>
      <c r="CA31" s="740"/>
      <c r="CB31" s="701"/>
      <c r="CD31" s="747"/>
      <c r="CE31" s="748"/>
      <c r="CF31" s="705" t="s">
        <v>317</v>
      </c>
      <c r="CG31" s="702"/>
      <c r="CH31" s="702"/>
      <c r="CI31" s="702"/>
      <c r="CJ31" s="702"/>
      <c r="CK31" s="702"/>
      <c r="CL31" s="702"/>
      <c r="CM31" s="702"/>
      <c r="CN31" s="702"/>
      <c r="CO31" s="702"/>
      <c r="CP31" s="702"/>
      <c r="CQ31" s="703"/>
      <c r="CR31" s="661">
        <v>41157</v>
      </c>
      <c r="CS31" s="662"/>
      <c r="CT31" s="662"/>
      <c r="CU31" s="662"/>
      <c r="CV31" s="662"/>
      <c r="CW31" s="662"/>
      <c r="CX31" s="662"/>
      <c r="CY31" s="663"/>
      <c r="CZ31" s="666">
        <v>0.6</v>
      </c>
      <c r="DA31" s="695"/>
      <c r="DB31" s="695"/>
      <c r="DC31" s="696"/>
      <c r="DD31" s="669">
        <v>41157</v>
      </c>
      <c r="DE31" s="662"/>
      <c r="DF31" s="662"/>
      <c r="DG31" s="662"/>
      <c r="DH31" s="662"/>
      <c r="DI31" s="662"/>
      <c r="DJ31" s="662"/>
      <c r="DK31" s="663"/>
      <c r="DL31" s="669">
        <v>41157</v>
      </c>
      <c r="DM31" s="662"/>
      <c r="DN31" s="662"/>
      <c r="DO31" s="662"/>
      <c r="DP31" s="662"/>
      <c r="DQ31" s="662"/>
      <c r="DR31" s="662"/>
      <c r="DS31" s="662"/>
      <c r="DT31" s="662"/>
      <c r="DU31" s="662"/>
      <c r="DV31" s="663"/>
      <c r="DW31" s="666">
        <v>1.3</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1145</v>
      </c>
      <c r="S32" s="664"/>
      <c r="T32" s="664"/>
      <c r="U32" s="664"/>
      <c r="V32" s="664"/>
      <c r="W32" s="664"/>
      <c r="X32" s="664"/>
      <c r="Y32" s="665"/>
      <c r="Z32" s="723">
        <v>0</v>
      </c>
      <c r="AA32" s="723"/>
      <c r="AB32" s="723"/>
      <c r="AC32" s="723"/>
      <c r="AD32" s="724" t="s">
        <v>242</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99.1</v>
      </c>
      <c r="BH32" s="677"/>
      <c r="BI32" s="677"/>
      <c r="BJ32" s="677"/>
      <c r="BK32" s="677"/>
      <c r="BL32" s="677"/>
      <c r="BM32" s="721">
        <v>95.9</v>
      </c>
      <c r="BN32" s="677"/>
      <c r="BO32" s="677"/>
      <c r="BP32" s="677"/>
      <c r="BQ32" s="714"/>
      <c r="BR32" s="738">
        <v>99.1</v>
      </c>
      <c r="BS32" s="677"/>
      <c r="BT32" s="677"/>
      <c r="BU32" s="677"/>
      <c r="BV32" s="677"/>
      <c r="BW32" s="677"/>
      <c r="BX32" s="721">
        <v>95.8</v>
      </c>
      <c r="BY32" s="677"/>
      <c r="BZ32" s="677"/>
      <c r="CA32" s="677"/>
      <c r="CB32" s="714"/>
      <c r="CD32" s="749"/>
      <c r="CE32" s="750"/>
      <c r="CF32" s="705" t="s">
        <v>320</v>
      </c>
      <c r="CG32" s="702"/>
      <c r="CH32" s="702"/>
      <c r="CI32" s="702"/>
      <c r="CJ32" s="702"/>
      <c r="CK32" s="702"/>
      <c r="CL32" s="702"/>
      <c r="CM32" s="702"/>
      <c r="CN32" s="702"/>
      <c r="CO32" s="702"/>
      <c r="CP32" s="702"/>
      <c r="CQ32" s="703"/>
      <c r="CR32" s="661" t="s">
        <v>242</v>
      </c>
      <c r="CS32" s="664"/>
      <c r="CT32" s="664"/>
      <c r="CU32" s="664"/>
      <c r="CV32" s="664"/>
      <c r="CW32" s="664"/>
      <c r="CX32" s="664"/>
      <c r="CY32" s="665"/>
      <c r="CZ32" s="666" t="s">
        <v>242</v>
      </c>
      <c r="DA32" s="695"/>
      <c r="DB32" s="695"/>
      <c r="DC32" s="696"/>
      <c r="DD32" s="669" t="s">
        <v>130</v>
      </c>
      <c r="DE32" s="664"/>
      <c r="DF32" s="664"/>
      <c r="DG32" s="664"/>
      <c r="DH32" s="664"/>
      <c r="DI32" s="664"/>
      <c r="DJ32" s="664"/>
      <c r="DK32" s="665"/>
      <c r="DL32" s="669" t="s">
        <v>130</v>
      </c>
      <c r="DM32" s="664"/>
      <c r="DN32" s="664"/>
      <c r="DO32" s="664"/>
      <c r="DP32" s="664"/>
      <c r="DQ32" s="664"/>
      <c r="DR32" s="664"/>
      <c r="DS32" s="664"/>
      <c r="DT32" s="664"/>
      <c r="DU32" s="664"/>
      <c r="DV32" s="665"/>
      <c r="DW32" s="666" t="s">
        <v>242</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170248</v>
      </c>
      <c r="S33" s="664"/>
      <c r="T33" s="664"/>
      <c r="U33" s="664"/>
      <c r="V33" s="664"/>
      <c r="W33" s="664"/>
      <c r="X33" s="664"/>
      <c r="Y33" s="665"/>
      <c r="Z33" s="723">
        <v>2.5</v>
      </c>
      <c r="AA33" s="723"/>
      <c r="AB33" s="723"/>
      <c r="AC33" s="723"/>
      <c r="AD33" s="724" t="s">
        <v>242</v>
      </c>
      <c r="AE33" s="724"/>
      <c r="AF33" s="724"/>
      <c r="AG33" s="724"/>
      <c r="AH33" s="724"/>
      <c r="AI33" s="724"/>
      <c r="AJ33" s="724"/>
      <c r="AK33" s="724"/>
      <c r="AL33" s="666" t="s">
        <v>242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3315044</v>
      </c>
      <c r="CS33" s="662"/>
      <c r="CT33" s="662"/>
      <c r="CU33" s="662"/>
      <c r="CV33" s="662"/>
      <c r="CW33" s="662"/>
      <c r="CX33" s="662"/>
      <c r="CY33" s="663"/>
      <c r="CZ33" s="666">
        <v>50.6</v>
      </c>
      <c r="DA33" s="695"/>
      <c r="DB33" s="695"/>
      <c r="DC33" s="696"/>
      <c r="DD33" s="669">
        <v>2814238</v>
      </c>
      <c r="DE33" s="662"/>
      <c r="DF33" s="662"/>
      <c r="DG33" s="662"/>
      <c r="DH33" s="662"/>
      <c r="DI33" s="662"/>
      <c r="DJ33" s="662"/>
      <c r="DK33" s="663"/>
      <c r="DL33" s="669">
        <v>1233350</v>
      </c>
      <c r="DM33" s="662"/>
      <c r="DN33" s="662"/>
      <c r="DO33" s="662"/>
      <c r="DP33" s="662"/>
      <c r="DQ33" s="662"/>
      <c r="DR33" s="662"/>
      <c r="DS33" s="662"/>
      <c r="DT33" s="662"/>
      <c r="DU33" s="662"/>
      <c r="DV33" s="663"/>
      <c r="DW33" s="666">
        <v>37.6</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113448</v>
      </c>
      <c r="S34" s="664"/>
      <c r="T34" s="664"/>
      <c r="U34" s="664"/>
      <c r="V34" s="664"/>
      <c r="W34" s="664"/>
      <c r="X34" s="664"/>
      <c r="Y34" s="665"/>
      <c r="Z34" s="723">
        <v>1.7</v>
      </c>
      <c r="AA34" s="723"/>
      <c r="AB34" s="723"/>
      <c r="AC34" s="723"/>
      <c r="AD34" s="724">
        <v>800</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1158305</v>
      </c>
      <c r="CS34" s="664"/>
      <c r="CT34" s="664"/>
      <c r="CU34" s="664"/>
      <c r="CV34" s="664"/>
      <c r="CW34" s="664"/>
      <c r="CX34" s="664"/>
      <c r="CY34" s="665"/>
      <c r="CZ34" s="666">
        <v>17.7</v>
      </c>
      <c r="DA34" s="695"/>
      <c r="DB34" s="695"/>
      <c r="DC34" s="696"/>
      <c r="DD34" s="669">
        <v>1025557</v>
      </c>
      <c r="DE34" s="664"/>
      <c r="DF34" s="664"/>
      <c r="DG34" s="664"/>
      <c r="DH34" s="664"/>
      <c r="DI34" s="664"/>
      <c r="DJ34" s="664"/>
      <c r="DK34" s="665"/>
      <c r="DL34" s="669">
        <v>581225</v>
      </c>
      <c r="DM34" s="664"/>
      <c r="DN34" s="664"/>
      <c r="DO34" s="664"/>
      <c r="DP34" s="664"/>
      <c r="DQ34" s="664"/>
      <c r="DR34" s="664"/>
      <c r="DS34" s="664"/>
      <c r="DT34" s="664"/>
      <c r="DU34" s="664"/>
      <c r="DV34" s="665"/>
      <c r="DW34" s="666">
        <v>17.7</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306837</v>
      </c>
      <c r="S35" s="664"/>
      <c r="T35" s="664"/>
      <c r="U35" s="664"/>
      <c r="V35" s="664"/>
      <c r="W35" s="664"/>
      <c r="X35" s="664"/>
      <c r="Y35" s="665"/>
      <c r="Z35" s="723">
        <v>4.5</v>
      </c>
      <c r="AA35" s="723"/>
      <c r="AB35" s="723"/>
      <c r="AC35" s="723"/>
      <c r="AD35" s="724" t="s">
        <v>242</v>
      </c>
      <c r="AE35" s="724"/>
      <c r="AF35" s="724"/>
      <c r="AG35" s="724"/>
      <c r="AH35" s="724"/>
      <c r="AI35" s="724"/>
      <c r="AJ35" s="724"/>
      <c r="AK35" s="724"/>
      <c r="AL35" s="666" t="s">
        <v>242</v>
      </c>
      <c r="AM35" s="667"/>
      <c r="AN35" s="667"/>
      <c r="AO35" s="725"/>
      <c r="AP35" s="234"/>
      <c r="AQ35" s="729" t="s">
        <v>328</v>
      </c>
      <c r="AR35" s="730"/>
      <c r="AS35" s="730"/>
      <c r="AT35" s="730"/>
      <c r="AU35" s="730"/>
      <c r="AV35" s="730"/>
      <c r="AW35" s="730"/>
      <c r="AX35" s="730"/>
      <c r="AY35" s="731"/>
      <c r="AZ35" s="726">
        <v>547452</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-18759</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18403</v>
      </c>
      <c r="CS35" s="662"/>
      <c r="CT35" s="662"/>
      <c r="CU35" s="662"/>
      <c r="CV35" s="662"/>
      <c r="CW35" s="662"/>
      <c r="CX35" s="662"/>
      <c r="CY35" s="663"/>
      <c r="CZ35" s="666">
        <v>0.3</v>
      </c>
      <c r="DA35" s="695"/>
      <c r="DB35" s="695"/>
      <c r="DC35" s="696"/>
      <c r="DD35" s="669">
        <v>18256</v>
      </c>
      <c r="DE35" s="662"/>
      <c r="DF35" s="662"/>
      <c r="DG35" s="662"/>
      <c r="DH35" s="662"/>
      <c r="DI35" s="662"/>
      <c r="DJ35" s="662"/>
      <c r="DK35" s="663"/>
      <c r="DL35" s="669">
        <v>15966</v>
      </c>
      <c r="DM35" s="662"/>
      <c r="DN35" s="662"/>
      <c r="DO35" s="662"/>
      <c r="DP35" s="662"/>
      <c r="DQ35" s="662"/>
      <c r="DR35" s="662"/>
      <c r="DS35" s="662"/>
      <c r="DT35" s="662"/>
      <c r="DU35" s="662"/>
      <c r="DV35" s="663"/>
      <c r="DW35" s="666">
        <v>0.5</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242</v>
      </c>
      <c r="AA36" s="723"/>
      <c r="AB36" s="723"/>
      <c r="AC36" s="723"/>
      <c r="AD36" s="724" t="s">
        <v>130</v>
      </c>
      <c r="AE36" s="724"/>
      <c r="AF36" s="724"/>
      <c r="AG36" s="724"/>
      <c r="AH36" s="724"/>
      <c r="AI36" s="724"/>
      <c r="AJ36" s="724"/>
      <c r="AK36" s="724"/>
      <c r="AL36" s="666" t="s">
        <v>242</v>
      </c>
      <c r="AM36" s="667"/>
      <c r="AN36" s="667"/>
      <c r="AO36" s="725"/>
      <c r="AQ36" s="698" t="s">
        <v>332</v>
      </c>
      <c r="AR36" s="699"/>
      <c r="AS36" s="699"/>
      <c r="AT36" s="699"/>
      <c r="AU36" s="699"/>
      <c r="AV36" s="699"/>
      <c r="AW36" s="699"/>
      <c r="AX36" s="699"/>
      <c r="AY36" s="700"/>
      <c r="AZ36" s="661">
        <v>96414</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-32352</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1252384</v>
      </c>
      <c r="CS36" s="664"/>
      <c r="CT36" s="664"/>
      <c r="CU36" s="664"/>
      <c r="CV36" s="664"/>
      <c r="CW36" s="664"/>
      <c r="CX36" s="664"/>
      <c r="CY36" s="665"/>
      <c r="CZ36" s="666">
        <v>19.100000000000001</v>
      </c>
      <c r="DA36" s="695"/>
      <c r="DB36" s="695"/>
      <c r="DC36" s="696"/>
      <c r="DD36" s="669">
        <v>1149450</v>
      </c>
      <c r="DE36" s="664"/>
      <c r="DF36" s="664"/>
      <c r="DG36" s="664"/>
      <c r="DH36" s="664"/>
      <c r="DI36" s="664"/>
      <c r="DJ36" s="664"/>
      <c r="DK36" s="665"/>
      <c r="DL36" s="669">
        <v>295643</v>
      </c>
      <c r="DM36" s="664"/>
      <c r="DN36" s="664"/>
      <c r="DO36" s="664"/>
      <c r="DP36" s="664"/>
      <c r="DQ36" s="664"/>
      <c r="DR36" s="664"/>
      <c r="DS36" s="664"/>
      <c r="DT36" s="664"/>
      <c r="DU36" s="664"/>
      <c r="DV36" s="665"/>
      <c r="DW36" s="666">
        <v>9</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189737</v>
      </c>
      <c r="S37" s="664"/>
      <c r="T37" s="664"/>
      <c r="U37" s="664"/>
      <c r="V37" s="664"/>
      <c r="W37" s="664"/>
      <c r="X37" s="664"/>
      <c r="Y37" s="665"/>
      <c r="Z37" s="723">
        <v>2.8</v>
      </c>
      <c r="AA37" s="723"/>
      <c r="AB37" s="723"/>
      <c r="AC37" s="723"/>
      <c r="AD37" s="724" t="s">
        <v>130</v>
      </c>
      <c r="AE37" s="724"/>
      <c r="AF37" s="724"/>
      <c r="AG37" s="724"/>
      <c r="AH37" s="724"/>
      <c r="AI37" s="724"/>
      <c r="AJ37" s="724"/>
      <c r="AK37" s="724"/>
      <c r="AL37" s="666" t="s">
        <v>242</v>
      </c>
      <c r="AM37" s="667"/>
      <c r="AN37" s="667"/>
      <c r="AO37" s="725"/>
      <c r="AQ37" s="698" t="s">
        <v>336</v>
      </c>
      <c r="AR37" s="699"/>
      <c r="AS37" s="699"/>
      <c r="AT37" s="699"/>
      <c r="AU37" s="699"/>
      <c r="AV37" s="699"/>
      <c r="AW37" s="699"/>
      <c r="AX37" s="699"/>
      <c r="AY37" s="700"/>
      <c r="AZ37" s="661" t="s">
        <v>242</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1733</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204943</v>
      </c>
      <c r="CS37" s="662"/>
      <c r="CT37" s="662"/>
      <c r="CU37" s="662"/>
      <c r="CV37" s="662"/>
      <c r="CW37" s="662"/>
      <c r="CX37" s="662"/>
      <c r="CY37" s="663"/>
      <c r="CZ37" s="666">
        <v>3.1</v>
      </c>
      <c r="DA37" s="695"/>
      <c r="DB37" s="695"/>
      <c r="DC37" s="696"/>
      <c r="DD37" s="669">
        <v>198136</v>
      </c>
      <c r="DE37" s="662"/>
      <c r="DF37" s="662"/>
      <c r="DG37" s="662"/>
      <c r="DH37" s="662"/>
      <c r="DI37" s="662"/>
      <c r="DJ37" s="662"/>
      <c r="DK37" s="663"/>
      <c r="DL37" s="669">
        <v>173722</v>
      </c>
      <c r="DM37" s="662"/>
      <c r="DN37" s="662"/>
      <c r="DO37" s="662"/>
      <c r="DP37" s="662"/>
      <c r="DQ37" s="662"/>
      <c r="DR37" s="662"/>
      <c r="DS37" s="662"/>
      <c r="DT37" s="662"/>
      <c r="DU37" s="662"/>
      <c r="DV37" s="663"/>
      <c r="DW37" s="666">
        <v>5.3</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6794339</v>
      </c>
      <c r="S38" s="713"/>
      <c r="T38" s="713"/>
      <c r="U38" s="713"/>
      <c r="V38" s="713"/>
      <c r="W38" s="713"/>
      <c r="X38" s="713"/>
      <c r="Y38" s="718"/>
      <c r="Z38" s="719">
        <v>100</v>
      </c>
      <c r="AA38" s="719"/>
      <c r="AB38" s="719"/>
      <c r="AC38" s="719"/>
      <c r="AD38" s="720">
        <v>3090665</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242</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3126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451038</v>
      </c>
      <c r="CS38" s="664"/>
      <c r="CT38" s="664"/>
      <c r="CU38" s="664"/>
      <c r="CV38" s="664"/>
      <c r="CW38" s="664"/>
      <c r="CX38" s="664"/>
      <c r="CY38" s="665"/>
      <c r="CZ38" s="666">
        <v>6.9</v>
      </c>
      <c r="DA38" s="695"/>
      <c r="DB38" s="695"/>
      <c r="DC38" s="696"/>
      <c r="DD38" s="669">
        <v>358310</v>
      </c>
      <c r="DE38" s="664"/>
      <c r="DF38" s="664"/>
      <c r="DG38" s="664"/>
      <c r="DH38" s="664"/>
      <c r="DI38" s="664"/>
      <c r="DJ38" s="664"/>
      <c r="DK38" s="665"/>
      <c r="DL38" s="669">
        <v>340516</v>
      </c>
      <c r="DM38" s="664"/>
      <c r="DN38" s="664"/>
      <c r="DO38" s="664"/>
      <c r="DP38" s="664"/>
      <c r="DQ38" s="664"/>
      <c r="DR38" s="664"/>
      <c r="DS38" s="664"/>
      <c r="DT38" s="664"/>
      <c r="DU38" s="664"/>
      <c r="DV38" s="665"/>
      <c r="DW38" s="666">
        <v>10.4</v>
      </c>
      <c r="DX38" s="695"/>
      <c r="DY38" s="695"/>
      <c r="DZ38" s="695"/>
      <c r="EA38" s="695"/>
      <c r="EB38" s="695"/>
      <c r="EC38" s="697"/>
    </row>
    <row r="39" spans="2:133" ht="11.25" customHeight="1">
      <c r="AQ39" s="698" t="s">
        <v>343</v>
      </c>
      <c r="AR39" s="699"/>
      <c r="AS39" s="699"/>
      <c r="AT39" s="699"/>
      <c r="AU39" s="699"/>
      <c r="AV39" s="699"/>
      <c r="AW39" s="699"/>
      <c r="AX39" s="699"/>
      <c r="AY39" s="700"/>
      <c r="AZ39" s="661" t="s">
        <v>242</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105</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265000</v>
      </c>
      <c r="CS39" s="662"/>
      <c r="CT39" s="662"/>
      <c r="CU39" s="662"/>
      <c r="CV39" s="662"/>
      <c r="CW39" s="662"/>
      <c r="CX39" s="662"/>
      <c r="CY39" s="663"/>
      <c r="CZ39" s="666">
        <v>4</v>
      </c>
      <c r="DA39" s="695"/>
      <c r="DB39" s="695"/>
      <c r="DC39" s="696"/>
      <c r="DD39" s="669">
        <v>257151</v>
      </c>
      <c r="DE39" s="662"/>
      <c r="DF39" s="662"/>
      <c r="DG39" s="662"/>
      <c r="DH39" s="662"/>
      <c r="DI39" s="662"/>
      <c r="DJ39" s="662"/>
      <c r="DK39" s="663"/>
      <c r="DL39" s="669" t="s">
        <v>130</v>
      </c>
      <c r="DM39" s="662"/>
      <c r="DN39" s="662"/>
      <c r="DO39" s="662"/>
      <c r="DP39" s="662"/>
      <c r="DQ39" s="662"/>
      <c r="DR39" s="662"/>
      <c r="DS39" s="662"/>
      <c r="DT39" s="662"/>
      <c r="DU39" s="662"/>
      <c r="DV39" s="663"/>
      <c r="DW39" s="666" t="s">
        <v>242</v>
      </c>
      <c r="DX39" s="695"/>
      <c r="DY39" s="695"/>
      <c r="DZ39" s="695"/>
      <c r="EA39" s="695"/>
      <c r="EB39" s="695"/>
      <c r="EC39" s="697"/>
    </row>
    <row r="40" spans="2:133" ht="11.25" customHeight="1">
      <c r="AQ40" s="698" t="s">
        <v>347</v>
      </c>
      <c r="AR40" s="699"/>
      <c r="AS40" s="699"/>
      <c r="AT40" s="699"/>
      <c r="AU40" s="699"/>
      <c r="AV40" s="699"/>
      <c r="AW40" s="699"/>
      <c r="AX40" s="699"/>
      <c r="AY40" s="700"/>
      <c r="AZ40" s="661">
        <v>110167</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242</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169914</v>
      </c>
      <c r="CS40" s="664"/>
      <c r="CT40" s="664"/>
      <c r="CU40" s="664"/>
      <c r="CV40" s="664"/>
      <c r="CW40" s="664"/>
      <c r="CX40" s="664"/>
      <c r="CY40" s="665"/>
      <c r="CZ40" s="666">
        <v>2.6</v>
      </c>
      <c r="DA40" s="695"/>
      <c r="DB40" s="695"/>
      <c r="DC40" s="696"/>
      <c r="DD40" s="669">
        <v>5514</v>
      </c>
      <c r="DE40" s="664"/>
      <c r="DF40" s="664"/>
      <c r="DG40" s="664"/>
      <c r="DH40" s="664"/>
      <c r="DI40" s="664"/>
      <c r="DJ40" s="664"/>
      <c r="DK40" s="665"/>
      <c r="DL40" s="669" t="s">
        <v>242</v>
      </c>
      <c r="DM40" s="664"/>
      <c r="DN40" s="664"/>
      <c r="DO40" s="664"/>
      <c r="DP40" s="664"/>
      <c r="DQ40" s="664"/>
      <c r="DR40" s="664"/>
      <c r="DS40" s="664"/>
      <c r="DT40" s="664"/>
      <c r="DU40" s="664"/>
      <c r="DV40" s="665"/>
      <c r="DW40" s="666" t="s">
        <v>242</v>
      </c>
      <c r="DX40" s="695"/>
      <c r="DY40" s="695"/>
      <c r="DZ40" s="695"/>
      <c r="EA40" s="695"/>
      <c r="EB40" s="695"/>
      <c r="EC40" s="697"/>
    </row>
    <row r="41" spans="2:133" ht="11.25" customHeight="1">
      <c r="AQ41" s="710" t="s">
        <v>350</v>
      </c>
      <c r="AR41" s="711"/>
      <c r="AS41" s="711"/>
      <c r="AT41" s="711"/>
      <c r="AU41" s="711"/>
      <c r="AV41" s="711"/>
      <c r="AW41" s="711"/>
      <c r="AX41" s="711"/>
      <c r="AY41" s="712"/>
      <c r="AZ41" s="676">
        <v>340871</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385</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130</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548554</v>
      </c>
      <c r="CS42" s="664"/>
      <c r="CT42" s="664"/>
      <c r="CU42" s="664"/>
      <c r="CV42" s="664"/>
      <c r="CW42" s="664"/>
      <c r="CX42" s="664"/>
      <c r="CY42" s="665"/>
      <c r="CZ42" s="666">
        <v>8.4</v>
      </c>
      <c r="DA42" s="667"/>
      <c r="DB42" s="667"/>
      <c r="DC42" s="668"/>
      <c r="DD42" s="669">
        <v>295374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17844</v>
      </c>
      <c r="CS43" s="662"/>
      <c r="CT43" s="662"/>
      <c r="CU43" s="662"/>
      <c r="CV43" s="662"/>
      <c r="CW43" s="662"/>
      <c r="CX43" s="662"/>
      <c r="CY43" s="663"/>
      <c r="CZ43" s="666">
        <v>0.3</v>
      </c>
      <c r="DA43" s="695"/>
      <c r="DB43" s="695"/>
      <c r="DC43" s="696"/>
      <c r="DD43" s="669">
        <v>17844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309</v>
      </c>
      <c r="CE44" s="690"/>
      <c r="CF44" s="658" t="s">
        <v>358</v>
      </c>
      <c r="CG44" s="659"/>
      <c r="CH44" s="659"/>
      <c r="CI44" s="659"/>
      <c r="CJ44" s="659"/>
      <c r="CK44" s="659"/>
      <c r="CL44" s="659"/>
      <c r="CM44" s="659"/>
      <c r="CN44" s="659"/>
      <c r="CO44" s="659"/>
      <c r="CP44" s="659"/>
      <c r="CQ44" s="660"/>
      <c r="CR44" s="661">
        <v>548439</v>
      </c>
      <c r="CS44" s="664"/>
      <c r="CT44" s="664"/>
      <c r="CU44" s="664"/>
      <c r="CV44" s="664"/>
      <c r="CW44" s="664"/>
      <c r="CX44" s="664"/>
      <c r="CY44" s="665"/>
      <c r="CZ44" s="666">
        <v>8.4</v>
      </c>
      <c r="DA44" s="667"/>
      <c r="DB44" s="667"/>
      <c r="DC44" s="668"/>
      <c r="DD44" s="669">
        <v>295259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217015</v>
      </c>
      <c r="CS45" s="662"/>
      <c r="CT45" s="662"/>
      <c r="CU45" s="662"/>
      <c r="CV45" s="662"/>
      <c r="CW45" s="662"/>
      <c r="CX45" s="662"/>
      <c r="CY45" s="663"/>
      <c r="CZ45" s="666">
        <v>3.3</v>
      </c>
      <c r="DA45" s="695"/>
      <c r="DB45" s="695"/>
      <c r="DC45" s="696"/>
      <c r="DD45" s="669">
        <v>90072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314374</v>
      </c>
      <c r="CS46" s="664"/>
      <c r="CT46" s="664"/>
      <c r="CU46" s="664"/>
      <c r="CV46" s="664"/>
      <c r="CW46" s="664"/>
      <c r="CX46" s="664"/>
      <c r="CY46" s="665"/>
      <c r="CZ46" s="666">
        <v>4.8</v>
      </c>
      <c r="DA46" s="667"/>
      <c r="DB46" s="667"/>
      <c r="DC46" s="668"/>
      <c r="DD46" s="669">
        <v>199537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115</v>
      </c>
      <c r="CS47" s="662"/>
      <c r="CT47" s="662"/>
      <c r="CU47" s="662"/>
      <c r="CV47" s="662"/>
      <c r="CW47" s="662"/>
      <c r="CX47" s="662"/>
      <c r="CY47" s="663"/>
      <c r="CZ47" s="666">
        <v>0</v>
      </c>
      <c r="DA47" s="695"/>
      <c r="DB47" s="695"/>
      <c r="DC47" s="696"/>
      <c r="DD47" s="669">
        <v>115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242</v>
      </c>
      <c r="CS48" s="664"/>
      <c r="CT48" s="664"/>
      <c r="CU48" s="664"/>
      <c r="CV48" s="664"/>
      <c r="CW48" s="664"/>
      <c r="CX48" s="664"/>
      <c r="CY48" s="665"/>
      <c r="CZ48" s="666" t="s">
        <v>130</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6551470</v>
      </c>
      <c r="CS49" s="677"/>
      <c r="CT49" s="677"/>
      <c r="CU49" s="677"/>
      <c r="CV49" s="677"/>
      <c r="CW49" s="677"/>
      <c r="CX49" s="677"/>
      <c r="CY49" s="678"/>
      <c r="CZ49" s="679">
        <v>100</v>
      </c>
      <c r="DA49" s="680"/>
      <c r="DB49" s="680"/>
      <c r="DC49" s="681"/>
      <c r="DD49" s="682">
        <v>4793576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PzgNlwk5WACCVkZE60aGJTF/SaaMRCexBmOc9jH8cqDti6Kn3GF5wQJoEYjx8/dkldnXk/EjOo9yDRZu5z9p2w==" saltValue="mGt3jLhlo65s7RkWQrZN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6794</v>
      </c>
      <c r="R7" s="1194"/>
      <c r="S7" s="1194"/>
      <c r="T7" s="1194"/>
      <c r="U7" s="1194"/>
      <c r="V7" s="1194">
        <v>6551</v>
      </c>
      <c r="W7" s="1194"/>
      <c r="X7" s="1194"/>
      <c r="Y7" s="1194"/>
      <c r="Z7" s="1194"/>
      <c r="AA7" s="1194">
        <v>243</v>
      </c>
      <c r="AB7" s="1194"/>
      <c r="AC7" s="1194"/>
      <c r="AD7" s="1194"/>
      <c r="AE7" s="1195"/>
      <c r="AF7" s="1196">
        <v>224</v>
      </c>
      <c r="AG7" s="1197"/>
      <c r="AH7" s="1197"/>
      <c r="AI7" s="1197"/>
      <c r="AJ7" s="1198"/>
      <c r="AK7" s="1180">
        <v>1</v>
      </c>
      <c r="AL7" s="1181"/>
      <c r="AM7" s="1181"/>
      <c r="AN7" s="1181"/>
      <c r="AO7" s="1181"/>
      <c r="AP7" s="1181">
        <v>5051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0</v>
      </c>
      <c r="CI7" s="1178"/>
      <c r="CJ7" s="1178"/>
      <c r="CK7" s="1178"/>
      <c r="CL7" s="1179"/>
      <c r="CM7" s="1177">
        <v>44</v>
      </c>
      <c r="CN7" s="1178"/>
      <c r="CO7" s="1178"/>
      <c r="CP7" s="1178"/>
      <c r="CQ7" s="1179"/>
      <c r="CR7" s="1177">
        <v>50</v>
      </c>
      <c r="CS7" s="1178"/>
      <c r="CT7" s="1178"/>
      <c r="CU7" s="1178"/>
      <c r="CV7" s="1179"/>
      <c r="CW7" s="1177">
        <v>2</v>
      </c>
      <c r="CX7" s="1178"/>
      <c r="CY7" s="1178"/>
      <c r="CZ7" s="1178"/>
      <c r="DA7" s="1179"/>
      <c r="DB7" s="1177" t="s">
        <v>505</v>
      </c>
      <c r="DC7" s="1178"/>
      <c r="DD7" s="1178"/>
      <c r="DE7" s="1178"/>
      <c r="DF7" s="1179"/>
      <c r="DG7" s="1177" t="s">
        <v>505</v>
      </c>
      <c r="DH7" s="1178"/>
      <c r="DI7" s="1178"/>
      <c r="DJ7" s="1178"/>
      <c r="DK7" s="1179"/>
      <c r="DL7" s="1177" t="s">
        <v>505</v>
      </c>
      <c r="DM7" s="1178"/>
      <c r="DN7" s="1178"/>
      <c r="DO7" s="1178"/>
      <c r="DP7" s="1179"/>
      <c r="DQ7" s="1177" t="s">
        <v>505</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-1</v>
      </c>
      <c r="CI8" s="1079"/>
      <c r="CJ8" s="1079"/>
      <c r="CK8" s="1079"/>
      <c r="CL8" s="1080"/>
      <c r="CM8" s="1078">
        <v>52</v>
      </c>
      <c r="CN8" s="1079"/>
      <c r="CO8" s="1079"/>
      <c r="CP8" s="1079"/>
      <c r="CQ8" s="1080"/>
      <c r="CR8" s="1078">
        <v>20</v>
      </c>
      <c r="CS8" s="1079"/>
      <c r="CT8" s="1079"/>
      <c r="CU8" s="1079"/>
      <c r="CV8" s="1080"/>
      <c r="CW8" s="1078" t="s">
        <v>505</v>
      </c>
      <c r="CX8" s="1079"/>
      <c r="CY8" s="1079"/>
      <c r="CZ8" s="1079"/>
      <c r="DA8" s="1080"/>
      <c r="DB8" s="1078" t="s">
        <v>505</v>
      </c>
      <c r="DC8" s="1079"/>
      <c r="DD8" s="1079"/>
      <c r="DE8" s="1079"/>
      <c r="DF8" s="1080"/>
      <c r="DG8" s="1078" t="s">
        <v>505</v>
      </c>
      <c r="DH8" s="1079"/>
      <c r="DI8" s="1079"/>
      <c r="DJ8" s="1079"/>
      <c r="DK8" s="1080"/>
      <c r="DL8" s="1078" t="s">
        <v>505</v>
      </c>
      <c r="DM8" s="1079"/>
      <c r="DN8" s="1079"/>
      <c r="DO8" s="1079"/>
      <c r="DP8" s="1080"/>
      <c r="DQ8" s="1078" t="s">
        <v>505</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588</v>
      </c>
      <c r="BT9" s="1104"/>
      <c r="BU9" s="1104"/>
      <c r="BV9" s="1104"/>
      <c r="BW9" s="1104"/>
      <c r="BX9" s="1104"/>
      <c r="BY9" s="1104"/>
      <c r="BZ9" s="1104"/>
      <c r="CA9" s="1104"/>
      <c r="CB9" s="1104"/>
      <c r="CC9" s="1104"/>
      <c r="CD9" s="1104"/>
      <c r="CE9" s="1104"/>
      <c r="CF9" s="1104"/>
      <c r="CG9" s="1105"/>
      <c r="CH9" s="1078">
        <v>3</v>
      </c>
      <c r="CI9" s="1079"/>
      <c r="CJ9" s="1079"/>
      <c r="CK9" s="1079"/>
      <c r="CL9" s="1080"/>
      <c r="CM9" s="1078">
        <v>33</v>
      </c>
      <c r="CN9" s="1079"/>
      <c r="CO9" s="1079"/>
      <c r="CP9" s="1079"/>
      <c r="CQ9" s="1080"/>
      <c r="CR9" s="1078">
        <v>21</v>
      </c>
      <c r="CS9" s="1079"/>
      <c r="CT9" s="1079"/>
      <c r="CU9" s="1079"/>
      <c r="CV9" s="1080"/>
      <c r="CW9" s="1078" t="s">
        <v>505</v>
      </c>
      <c r="CX9" s="1079"/>
      <c r="CY9" s="1079"/>
      <c r="CZ9" s="1079"/>
      <c r="DA9" s="1080"/>
      <c r="DB9" s="1078" t="s">
        <v>505</v>
      </c>
      <c r="DC9" s="1079"/>
      <c r="DD9" s="1079"/>
      <c r="DE9" s="1079"/>
      <c r="DF9" s="1080"/>
      <c r="DG9" s="1078" t="s">
        <v>505</v>
      </c>
      <c r="DH9" s="1079"/>
      <c r="DI9" s="1079"/>
      <c r="DJ9" s="1079"/>
      <c r="DK9" s="1080"/>
      <c r="DL9" s="1078" t="s">
        <v>505</v>
      </c>
      <c r="DM9" s="1079"/>
      <c r="DN9" s="1079"/>
      <c r="DO9" s="1079"/>
      <c r="DP9" s="1080"/>
      <c r="DQ9" s="1078" t="s">
        <v>505</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589</v>
      </c>
      <c r="BT10" s="1104"/>
      <c r="BU10" s="1104"/>
      <c r="BV10" s="1104"/>
      <c r="BW10" s="1104"/>
      <c r="BX10" s="1104"/>
      <c r="BY10" s="1104"/>
      <c r="BZ10" s="1104"/>
      <c r="CA10" s="1104"/>
      <c r="CB10" s="1104"/>
      <c r="CC10" s="1104"/>
      <c r="CD10" s="1104"/>
      <c r="CE10" s="1104"/>
      <c r="CF10" s="1104"/>
      <c r="CG10" s="1105"/>
      <c r="CH10" s="1078">
        <v>5</v>
      </c>
      <c r="CI10" s="1079"/>
      <c r="CJ10" s="1079"/>
      <c r="CK10" s="1079"/>
      <c r="CL10" s="1080"/>
      <c r="CM10" s="1078">
        <v>13</v>
      </c>
      <c r="CN10" s="1079"/>
      <c r="CO10" s="1079"/>
      <c r="CP10" s="1079"/>
      <c r="CQ10" s="1080"/>
      <c r="CR10" s="1078">
        <v>6</v>
      </c>
      <c r="CS10" s="1079"/>
      <c r="CT10" s="1079"/>
      <c r="CU10" s="1079"/>
      <c r="CV10" s="1080"/>
      <c r="CW10" s="1078" t="s">
        <v>505</v>
      </c>
      <c r="CX10" s="1079"/>
      <c r="CY10" s="1079"/>
      <c r="CZ10" s="1079"/>
      <c r="DA10" s="1080"/>
      <c r="DB10" s="1078" t="s">
        <v>505</v>
      </c>
      <c r="DC10" s="1079"/>
      <c r="DD10" s="1079"/>
      <c r="DE10" s="1079"/>
      <c r="DF10" s="1080"/>
      <c r="DG10" s="1078" t="s">
        <v>505</v>
      </c>
      <c r="DH10" s="1079"/>
      <c r="DI10" s="1079"/>
      <c r="DJ10" s="1079"/>
      <c r="DK10" s="1080"/>
      <c r="DL10" s="1078" t="s">
        <v>505</v>
      </c>
      <c r="DM10" s="1079"/>
      <c r="DN10" s="1079"/>
      <c r="DO10" s="1079"/>
      <c r="DP10" s="1080"/>
      <c r="DQ10" s="1078" t="s">
        <v>505</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6794</v>
      </c>
      <c r="R23" s="1158"/>
      <c r="S23" s="1158"/>
      <c r="T23" s="1158"/>
      <c r="U23" s="1158"/>
      <c r="V23" s="1158">
        <v>6551</v>
      </c>
      <c r="W23" s="1158"/>
      <c r="X23" s="1158"/>
      <c r="Y23" s="1158"/>
      <c r="Z23" s="1158"/>
      <c r="AA23" s="1158">
        <v>243</v>
      </c>
      <c r="AB23" s="1158"/>
      <c r="AC23" s="1158"/>
      <c r="AD23" s="1158"/>
      <c r="AE23" s="1159"/>
      <c r="AF23" s="1160">
        <v>224</v>
      </c>
      <c r="AG23" s="1158"/>
      <c r="AH23" s="1158"/>
      <c r="AI23" s="1158"/>
      <c r="AJ23" s="1161"/>
      <c r="AK23" s="1162"/>
      <c r="AL23" s="1163"/>
      <c r="AM23" s="1163"/>
      <c r="AN23" s="1163"/>
      <c r="AO23" s="1163"/>
      <c r="AP23" s="1158">
        <v>5051</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401</v>
      </c>
      <c r="C28" s="1140"/>
      <c r="D28" s="1140"/>
      <c r="E28" s="1140"/>
      <c r="F28" s="1140"/>
      <c r="G28" s="1140"/>
      <c r="H28" s="1140"/>
      <c r="I28" s="1140"/>
      <c r="J28" s="1140"/>
      <c r="K28" s="1140"/>
      <c r="L28" s="1140"/>
      <c r="M28" s="1140"/>
      <c r="N28" s="1140"/>
      <c r="O28" s="1140"/>
      <c r="P28" s="1141"/>
      <c r="Q28" s="1142">
        <v>1680</v>
      </c>
      <c r="R28" s="1143"/>
      <c r="S28" s="1143"/>
      <c r="T28" s="1143"/>
      <c r="U28" s="1143"/>
      <c r="V28" s="1143">
        <v>1699</v>
      </c>
      <c r="W28" s="1143"/>
      <c r="X28" s="1143"/>
      <c r="Y28" s="1143"/>
      <c r="Z28" s="1143"/>
      <c r="AA28" s="1143">
        <v>-19</v>
      </c>
      <c r="AB28" s="1143"/>
      <c r="AC28" s="1143"/>
      <c r="AD28" s="1143"/>
      <c r="AE28" s="1144"/>
      <c r="AF28" s="1145">
        <v>-19</v>
      </c>
      <c r="AG28" s="1143"/>
      <c r="AH28" s="1143"/>
      <c r="AI28" s="1143"/>
      <c r="AJ28" s="1146"/>
      <c r="AK28" s="1147">
        <v>110</v>
      </c>
      <c r="AL28" s="1135"/>
      <c r="AM28" s="1135"/>
      <c r="AN28" s="1135"/>
      <c r="AO28" s="1135"/>
      <c r="AP28" s="1135" t="s">
        <v>590</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402</v>
      </c>
      <c r="C29" s="1127"/>
      <c r="D29" s="1127"/>
      <c r="E29" s="1127"/>
      <c r="F29" s="1127"/>
      <c r="G29" s="1127"/>
      <c r="H29" s="1127"/>
      <c r="I29" s="1127"/>
      <c r="J29" s="1127"/>
      <c r="K29" s="1127"/>
      <c r="L29" s="1127"/>
      <c r="M29" s="1127"/>
      <c r="N29" s="1127"/>
      <c r="O29" s="1127"/>
      <c r="P29" s="1128"/>
      <c r="Q29" s="1132">
        <v>177</v>
      </c>
      <c r="R29" s="1133"/>
      <c r="S29" s="1133"/>
      <c r="T29" s="1133"/>
      <c r="U29" s="1133"/>
      <c r="V29" s="1133">
        <v>171</v>
      </c>
      <c r="W29" s="1133"/>
      <c r="X29" s="1133"/>
      <c r="Y29" s="1133"/>
      <c r="Z29" s="1133"/>
      <c r="AA29" s="1133">
        <v>6</v>
      </c>
      <c r="AB29" s="1133"/>
      <c r="AC29" s="1133"/>
      <c r="AD29" s="1133"/>
      <c r="AE29" s="1134"/>
      <c r="AF29" s="1108">
        <v>6</v>
      </c>
      <c r="AG29" s="1109"/>
      <c r="AH29" s="1109"/>
      <c r="AI29" s="1109"/>
      <c r="AJ29" s="1110"/>
      <c r="AK29" s="1069">
        <v>57</v>
      </c>
      <c r="AL29" s="1060"/>
      <c r="AM29" s="1060"/>
      <c r="AN29" s="1060"/>
      <c r="AO29" s="1060"/>
      <c r="AP29" s="1060" t="s">
        <v>590</v>
      </c>
      <c r="AQ29" s="1060"/>
      <c r="AR29" s="1060"/>
      <c r="AS29" s="1060"/>
      <c r="AT29" s="1060"/>
      <c r="AU29" s="1060" t="s">
        <v>590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403</v>
      </c>
      <c r="C30" s="1127"/>
      <c r="D30" s="1127"/>
      <c r="E30" s="1127"/>
      <c r="F30" s="1127"/>
      <c r="G30" s="1127"/>
      <c r="H30" s="1127"/>
      <c r="I30" s="1127"/>
      <c r="J30" s="1127"/>
      <c r="K30" s="1127"/>
      <c r="L30" s="1127"/>
      <c r="M30" s="1127"/>
      <c r="N30" s="1127"/>
      <c r="O30" s="1127"/>
      <c r="P30" s="1128"/>
      <c r="Q30" s="1132">
        <v>225</v>
      </c>
      <c r="R30" s="1133"/>
      <c r="S30" s="1133"/>
      <c r="T30" s="1133"/>
      <c r="U30" s="1133"/>
      <c r="V30" s="1133">
        <v>191</v>
      </c>
      <c r="W30" s="1133"/>
      <c r="X30" s="1133"/>
      <c r="Y30" s="1133"/>
      <c r="Z30" s="1133"/>
      <c r="AA30" s="1133">
        <v>34</v>
      </c>
      <c r="AB30" s="1133"/>
      <c r="AC30" s="1133"/>
      <c r="AD30" s="1133"/>
      <c r="AE30" s="1134"/>
      <c r="AF30" s="1108">
        <v>926</v>
      </c>
      <c r="AG30" s="1109"/>
      <c r="AH30" s="1109"/>
      <c r="AI30" s="1109"/>
      <c r="AJ30" s="1110"/>
      <c r="AK30" s="1069">
        <v>79</v>
      </c>
      <c r="AL30" s="1060"/>
      <c r="AM30" s="1060"/>
      <c r="AN30" s="1060"/>
      <c r="AO30" s="1060"/>
      <c r="AP30" s="1060">
        <v>599</v>
      </c>
      <c r="AQ30" s="1060"/>
      <c r="AR30" s="1060"/>
      <c r="AS30" s="1060"/>
      <c r="AT30" s="1060"/>
      <c r="AU30" s="1060">
        <v>2</v>
      </c>
      <c r="AV30" s="1060"/>
      <c r="AW30" s="1060"/>
      <c r="AX30" s="1060"/>
      <c r="AY30" s="1060"/>
      <c r="AZ30" s="1131" t="s">
        <v>590</v>
      </c>
      <c r="BA30" s="1131"/>
      <c r="BB30" s="1131"/>
      <c r="BC30" s="1131"/>
      <c r="BD30" s="1131"/>
      <c r="BE30" s="1121" t="s">
        <v>404</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914</v>
      </c>
      <c r="AG63" s="1048"/>
      <c r="AH63" s="1048"/>
      <c r="AI63" s="1048"/>
      <c r="AJ63" s="1119"/>
      <c r="AK63" s="1120"/>
      <c r="AL63" s="1052"/>
      <c r="AM63" s="1052"/>
      <c r="AN63" s="1052"/>
      <c r="AO63" s="1052"/>
      <c r="AP63" s="1048">
        <v>599</v>
      </c>
      <c r="AQ63" s="1048"/>
      <c r="AR63" s="1048"/>
      <c r="AS63" s="1048"/>
      <c r="AT63" s="1048"/>
      <c r="AU63" s="1048">
        <v>2</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409</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397</v>
      </c>
      <c r="AL66" s="1085"/>
      <c r="AM66" s="1085"/>
      <c r="AN66" s="1085"/>
      <c r="AO66" s="1086"/>
      <c r="AP66" s="1090" t="s">
        <v>413</v>
      </c>
      <c r="AQ66" s="1091"/>
      <c r="AR66" s="1091"/>
      <c r="AS66" s="1091"/>
      <c r="AT66" s="1092"/>
      <c r="AU66" s="1090" t="s">
        <v>414</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569</v>
      </c>
      <c r="C68" s="1075"/>
      <c r="D68" s="1075"/>
      <c r="E68" s="1075"/>
      <c r="F68" s="1075"/>
      <c r="G68" s="1075"/>
      <c r="H68" s="1075"/>
      <c r="I68" s="1075"/>
      <c r="J68" s="1075"/>
      <c r="K68" s="1075"/>
      <c r="L68" s="1075"/>
      <c r="M68" s="1075"/>
      <c r="N68" s="1075"/>
      <c r="O68" s="1075"/>
      <c r="P68" s="1076"/>
      <c r="Q68" s="1077">
        <v>187</v>
      </c>
      <c r="R68" s="1071"/>
      <c r="S68" s="1071"/>
      <c r="T68" s="1071"/>
      <c r="U68" s="1071"/>
      <c r="V68" s="1071">
        <v>173</v>
      </c>
      <c r="W68" s="1071"/>
      <c r="X68" s="1071"/>
      <c r="Y68" s="1071"/>
      <c r="Z68" s="1071"/>
      <c r="AA68" s="1071">
        <v>13</v>
      </c>
      <c r="AB68" s="1071"/>
      <c r="AC68" s="1071"/>
      <c r="AD68" s="1071"/>
      <c r="AE68" s="1071"/>
      <c r="AF68" s="1071">
        <v>13</v>
      </c>
      <c r="AG68" s="1071"/>
      <c r="AH68" s="1071"/>
      <c r="AI68" s="1071"/>
      <c r="AJ68" s="1071"/>
      <c r="AK68" s="1071" t="s">
        <v>591</v>
      </c>
      <c r="AL68" s="1071"/>
      <c r="AM68" s="1071"/>
      <c r="AN68" s="1071"/>
      <c r="AO68" s="1071"/>
      <c r="AP68" s="1071" t="s">
        <v>591</v>
      </c>
      <c r="AQ68" s="1071"/>
      <c r="AR68" s="1071"/>
      <c r="AS68" s="1071"/>
      <c r="AT68" s="1071"/>
      <c r="AU68" s="1071" t="s">
        <v>591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570</v>
      </c>
      <c r="C69" s="1064"/>
      <c r="D69" s="1064"/>
      <c r="E69" s="1064"/>
      <c r="F69" s="1064"/>
      <c r="G69" s="1064"/>
      <c r="H69" s="1064"/>
      <c r="I69" s="1064"/>
      <c r="J69" s="1064"/>
      <c r="K69" s="1064"/>
      <c r="L69" s="1064"/>
      <c r="M69" s="1064"/>
      <c r="N69" s="1064"/>
      <c r="O69" s="1064"/>
      <c r="P69" s="1065"/>
      <c r="Q69" s="1066">
        <v>102</v>
      </c>
      <c r="R69" s="1060"/>
      <c r="S69" s="1060"/>
      <c r="T69" s="1060"/>
      <c r="U69" s="1060"/>
      <c r="V69" s="1060">
        <v>101</v>
      </c>
      <c r="W69" s="1060"/>
      <c r="X69" s="1060"/>
      <c r="Y69" s="1060"/>
      <c r="Z69" s="1060"/>
      <c r="AA69" s="1060">
        <v>1</v>
      </c>
      <c r="AB69" s="1060"/>
      <c r="AC69" s="1060"/>
      <c r="AD69" s="1060"/>
      <c r="AE69" s="1060"/>
      <c r="AF69" s="1060">
        <v>1</v>
      </c>
      <c r="AG69" s="1060"/>
      <c r="AH69" s="1060"/>
      <c r="AI69" s="1060"/>
      <c r="AJ69" s="1060"/>
      <c r="AK69" s="1067" t="s">
        <v>505</v>
      </c>
      <c r="AL69" s="1068"/>
      <c r="AM69" s="1068"/>
      <c r="AN69" s="1068"/>
      <c r="AO69" s="1069"/>
      <c r="AP69" s="1067" t="s">
        <v>505</v>
      </c>
      <c r="AQ69" s="1068"/>
      <c r="AR69" s="1068"/>
      <c r="AS69" s="1068"/>
      <c r="AT69" s="1069"/>
      <c r="AU69" s="1067" t="s">
        <v>505</v>
      </c>
      <c r="AV69" s="1068"/>
      <c r="AW69" s="1068"/>
      <c r="AX69" s="1068"/>
      <c r="AY69" s="1069"/>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571</v>
      </c>
      <c r="C70" s="1064"/>
      <c r="D70" s="1064"/>
      <c r="E70" s="1064"/>
      <c r="F70" s="1064"/>
      <c r="G70" s="1064"/>
      <c r="H70" s="1064"/>
      <c r="I70" s="1064"/>
      <c r="J70" s="1064"/>
      <c r="K70" s="1064"/>
      <c r="L70" s="1064"/>
      <c r="M70" s="1064"/>
      <c r="N70" s="1064"/>
      <c r="O70" s="1064"/>
      <c r="P70" s="1065"/>
      <c r="Q70" s="1066">
        <v>11887</v>
      </c>
      <c r="R70" s="1060"/>
      <c r="S70" s="1060"/>
      <c r="T70" s="1060"/>
      <c r="U70" s="1060"/>
      <c r="V70" s="1060">
        <v>11522</v>
      </c>
      <c r="W70" s="1060"/>
      <c r="X70" s="1060"/>
      <c r="Y70" s="1060"/>
      <c r="Z70" s="1060"/>
      <c r="AA70" s="1060">
        <v>366</v>
      </c>
      <c r="AB70" s="1060"/>
      <c r="AC70" s="1060"/>
      <c r="AD70" s="1060"/>
      <c r="AE70" s="1060"/>
      <c r="AF70" s="1060">
        <v>366</v>
      </c>
      <c r="AG70" s="1060"/>
      <c r="AH70" s="1060"/>
      <c r="AI70" s="1060"/>
      <c r="AJ70" s="1060"/>
      <c r="AK70" s="1067" t="s">
        <v>505</v>
      </c>
      <c r="AL70" s="1068"/>
      <c r="AM70" s="1068"/>
      <c r="AN70" s="1068"/>
      <c r="AO70" s="1069"/>
      <c r="AP70" s="1067" t="s">
        <v>505</v>
      </c>
      <c r="AQ70" s="1068"/>
      <c r="AR70" s="1068"/>
      <c r="AS70" s="1068"/>
      <c r="AT70" s="1069"/>
      <c r="AU70" s="1067" t="s">
        <v>505</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572</v>
      </c>
      <c r="C71" s="1064"/>
      <c r="D71" s="1064"/>
      <c r="E71" s="1064"/>
      <c r="F71" s="1064"/>
      <c r="G71" s="1064"/>
      <c r="H71" s="1064"/>
      <c r="I71" s="1064"/>
      <c r="J71" s="1064"/>
      <c r="K71" s="1064"/>
      <c r="L71" s="1064"/>
      <c r="M71" s="1064"/>
      <c r="N71" s="1064"/>
      <c r="O71" s="1064"/>
      <c r="P71" s="1065"/>
      <c r="Q71" s="1066">
        <v>59</v>
      </c>
      <c r="R71" s="1060"/>
      <c r="S71" s="1060"/>
      <c r="T71" s="1060"/>
      <c r="U71" s="1060"/>
      <c r="V71" s="1060">
        <v>59</v>
      </c>
      <c r="W71" s="1060"/>
      <c r="X71" s="1060"/>
      <c r="Y71" s="1060"/>
      <c r="Z71" s="1060"/>
      <c r="AA71" s="1067" t="s">
        <v>505</v>
      </c>
      <c r="AB71" s="1068"/>
      <c r="AC71" s="1068"/>
      <c r="AD71" s="1068"/>
      <c r="AE71" s="1069"/>
      <c r="AF71" s="1067" t="s">
        <v>505</v>
      </c>
      <c r="AG71" s="1068"/>
      <c r="AH71" s="1068"/>
      <c r="AI71" s="1068"/>
      <c r="AJ71" s="1069"/>
      <c r="AK71" s="1067" t="s">
        <v>505</v>
      </c>
      <c r="AL71" s="1068"/>
      <c r="AM71" s="1068"/>
      <c r="AN71" s="1068"/>
      <c r="AO71" s="1069"/>
      <c r="AP71" s="1067" t="s">
        <v>505</v>
      </c>
      <c r="AQ71" s="1068"/>
      <c r="AR71" s="1068"/>
      <c r="AS71" s="1068"/>
      <c r="AT71" s="1069"/>
      <c r="AU71" s="1067" t="s">
        <v>505</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573</v>
      </c>
      <c r="C72" s="1064"/>
      <c r="D72" s="1064"/>
      <c r="E72" s="1064"/>
      <c r="F72" s="1064"/>
      <c r="G72" s="1064"/>
      <c r="H72" s="1064"/>
      <c r="I72" s="1064"/>
      <c r="J72" s="1064"/>
      <c r="K72" s="1064"/>
      <c r="L72" s="1064"/>
      <c r="M72" s="1064"/>
      <c r="N72" s="1064"/>
      <c r="O72" s="1064"/>
      <c r="P72" s="1065"/>
      <c r="Q72" s="1066">
        <v>183</v>
      </c>
      <c r="R72" s="1060"/>
      <c r="S72" s="1060"/>
      <c r="T72" s="1060"/>
      <c r="U72" s="1060"/>
      <c r="V72" s="1060">
        <v>170</v>
      </c>
      <c r="W72" s="1060"/>
      <c r="X72" s="1060"/>
      <c r="Y72" s="1060"/>
      <c r="Z72" s="1060"/>
      <c r="AA72" s="1060">
        <v>13</v>
      </c>
      <c r="AB72" s="1060"/>
      <c r="AC72" s="1060"/>
      <c r="AD72" s="1060"/>
      <c r="AE72" s="1060"/>
      <c r="AF72" s="1060">
        <v>13</v>
      </c>
      <c r="AG72" s="1060"/>
      <c r="AH72" s="1060"/>
      <c r="AI72" s="1060"/>
      <c r="AJ72" s="1060"/>
      <c r="AK72" s="1067" t="s">
        <v>505</v>
      </c>
      <c r="AL72" s="1068"/>
      <c r="AM72" s="1068"/>
      <c r="AN72" s="1068"/>
      <c r="AO72" s="1069"/>
      <c r="AP72" s="1067" t="s">
        <v>505</v>
      </c>
      <c r="AQ72" s="1068"/>
      <c r="AR72" s="1068"/>
      <c r="AS72" s="1068"/>
      <c r="AT72" s="1069"/>
      <c r="AU72" s="1067" t="s">
        <v>505</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574</v>
      </c>
      <c r="C73" s="1064"/>
      <c r="D73" s="1064"/>
      <c r="E73" s="1064"/>
      <c r="F73" s="1064"/>
      <c r="G73" s="1064"/>
      <c r="H73" s="1064"/>
      <c r="I73" s="1064"/>
      <c r="J73" s="1064"/>
      <c r="K73" s="1064"/>
      <c r="L73" s="1064"/>
      <c r="M73" s="1064"/>
      <c r="N73" s="1064"/>
      <c r="O73" s="1064"/>
      <c r="P73" s="1065"/>
      <c r="Q73" s="1066">
        <v>35</v>
      </c>
      <c r="R73" s="1060"/>
      <c r="S73" s="1060"/>
      <c r="T73" s="1060"/>
      <c r="U73" s="1060"/>
      <c r="V73" s="1060">
        <v>32</v>
      </c>
      <c r="W73" s="1060"/>
      <c r="X73" s="1060"/>
      <c r="Y73" s="1060"/>
      <c r="Z73" s="1060"/>
      <c r="AA73" s="1060">
        <v>3</v>
      </c>
      <c r="AB73" s="1060"/>
      <c r="AC73" s="1060"/>
      <c r="AD73" s="1060"/>
      <c r="AE73" s="1060"/>
      <c r="AF73" s="1060">
        <v>3</v>
      </c>
      <c r="AG73" s="1060"/>
      <c r="AH73" s="1060"/>
      <c r="AI73" s="1060"/>
      <c r="AJ73" s="1060"/>
      <c r="AK73" s="1067" t="s">
        <v>505</v>
      </c>
      <c r="AL73" s="1068"/>
      <c r="AM73" s="1068"/>
      <c r="AN73" s="1068"/>
      <c r="AO73" s="1069"/>
      <c r="AP73" s="1067" t="s">
        <v>505</v>
      </c>
      <c r="AQ73" s="1068"/>
      <c r="AR73" s="1068"/>
      <c r="AS73" s="1068"/>
      <c r="AT73" s="1069"/>
      <c r="AU73" s="1067" t="s">
        <v>505</v>
      </c>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575</v>
      </c>
      <c r="C74" s="1064"/>
      <c r="D74" s="1064"/>
      <c r="E74" s="1064"/>
      <c r="F74" s="1064"/>
      <c r="G74" s="1064"/>
      <c r="H74" s="1064"/>
      <c r="I74" s="1064"/>
      <c r="J74" s="1064"/>
      <c r="K74" s="1064"/>
      <c r="L74" s="1064"/>
      <c r="M74" s="1064"/>
      <c r="N74" s="1064"/>
      <c r="O74" s="1064"/>
      <c r="P74" s="1065"/>
      <c r="Q74" s="1066">
        <v>22</v>
      </c>
      <c r="R74" s="1060"/>
      <c r="S74" s="1060"/>
      <c r="T74" s="1060"/>
      <c r="U74" s="1060"/>
      <c r="V74" s="1060">
        <v>5</v>
      </c>
      <c r="W74" s="1060"/>
      <c r="X74" s="1060"/>
      <c r="Y74" s="1060"/>
      <c r="Z74" s="1060"/>
      <c r="AA74" s="1060">
        <v>17</v>
      </c>
      <c r="AB74" s="1060"/>
      <c r="AC74" s="1060"/>
      <c r="AD74" s="1060"/>
      <c r="AE74" s="1060"/>
      <c r="AF74" s="1060">
        <v>17</v>
      </c>
      <c r="AG74" s="1060"/>
      <c r="AH74" s="1060"/>
      <c r="AI74" s="1060"/>
      <c r="AJ74" s="1060"/>
      <c r="AK74" s="1067" t="s">
        <v>505</v>
      </c>
      <c r="AL74" s="1068"/>
      <c r="AM74" s="1068"/>
      <c r="AN74" s="1068"/>
      <c r="AO74" s="1069"/>
      <c r="AP74" s="1067" t="s">
        <v>505</v>
      </c>
      <c r="AQ74" s="1068"/>
      <c r="AR74" s="1068"/>
      <c r="AS74" s="1068"/>
      <c r="AT74" s="1069"/>
      <c r="AU74" s="1067" t="s">
        <v>505</v>
      </c>
      <c r="AV74" s="1068"/>
      <c r="AW74" s="1068"/>
      <c r="AX74" s="1068"/>
      <c r="AY74" s="1069"/>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576</v>
      </c>
      <c r="C75" s="1064"/>
      <c r="D75" s="1064"/>
      <c r="E75" s="1064"/>
      <c r="F75" s="1064"/>
      <c r="G75" s="1064"/>
      <c r="H75" s="1064"/>
      <c r="I75" s="1064"/>
      <c r="J75" s="1064"/>
      <c r="K75" s="1064"/>
      <c r="L75" s="1064"/>
      <c r="M75" s="1064"/>
      <c r="N75" s="1064"/>
      <c r="O75" s="1064"/>
      <c r="P75" s="1065"/>
      <c r="Q75" s="1070">
        <v>25</v>
      </c>
      <c r="R75" s="1068"/>
      <c r="S75" s="1068"/>
      <c r="T75" s="1068"/>
      <c r="U75" s="1069"/>
      <c r="V75" s="1067">
        <v>33</v>
      </c>
      <c r="W75" s="1068"/>
      <c r="X75" s="1068"/>
      <c r="Y75" s="1068"/>
      <c r="Z75" s="1069"/>
      <c r="AA75" s="1067">
        <v>-8</v>
      </c>
      <c r="AB75" s="1068"/>
      <c r="AC75" s="1068"/>
      <c r="AD75" s="1068"/>
      <c r="AE75" s="1069"/>
      <c r="AF75" s="1067">
        <v>-8</v>
      </c>
      <c r="AG75" s="1068"/>
      <c r="AH75" s="1068"/>
      <c r="AI75" s="1068"/>
      <c r="AJ75" s="1069"/>
      <c r="AK75" s="1067" t="s">
        <v>505</v>
      </c>
      <c r="AL75" s="1068"/>
      <c r="AM75" s="1068"/>
      <c r="AN75" s="1068"/>
      <c r="AO75" s="1069"/>
      <c r="AP75" s="1067" t="s">
        <v>505</v>
      </c>
      <c r="AQ75" s="1068"/>
      <c r="AR75" s="1068"/>
      <c r="AS75" s="1068"/>
      <c r="AT75" s="1069"/>
      <c r="AU75" s="1067" t="s">
        <v>505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577</v>
      </c>
      <c r="C76" s="1064"/>
      <c r="D76" s="1064"/>
      <c r="E76" s="1064"/>
      <c r="F76" s="1064"/>
      <c r="G76" s="1064"/>
      <c r="H76" s="1064"/>
      <c r="I76" s="1064"/>
      <c r="J76" s="1064"/>
      <c r="K76" s="1064"/>
      <c r="L76" s="1064"/>
      <c r="M76" s="1064"/>
      <c r="N76" s="1064"/>
      <c r="O76" s="1064"/>
      <c r="P76" s="1065"/>
      <c r="Q76" s="1070">
        <v>4516</v>
      </c>
      <c r="R76" s="1068"/>
      <c r="S76" s="1068"/>
      <c r="T76" s="1068"/>
      <c r="U76" s="1069"/>
      <c r="V76" s="1067">
        <v>4078</v>
      </c>
      <c r="W76" s="1068"/>
      <c r="X76" s="1068"/>
      <c r="Y76" s="1068"/>
      <c r="Z76" s="1069"/>
      <c r="AA76" s="1067">
        <v>438</v>
      </c>
      <c r="AB76" s="1068"/>
      <c r="AC76" s="1068"/>
      <c r="AD76" s="1068"/>
      <c r="AE76" s="1069"/>
      <c r="AF76" s="1067">
        <v>438</v>
      </c>
      <c r="AG76" s="1068"/>
      <c r="AH76" s="1068"/>
      <c r="AI76" s="1068"/>
      <c r="AJ76" s="1069"/>
      <c r="AK76" s="1067" t="s">
        <v>505</v>
      </c>
      <c r="AL76" s="1068"/>
      <c r="AM76" s="1068"/>
      <c r="AN76" s="1068"/>
      <c r="AO76" s="1069"/>
      <c r="AP76" s="1067">
        <v>2426</v>
      </c>
      <c r="AQ76" s="1068"/>
      <c r="AR76" s="1068"/>
      <c r="AS76" s="1068"/>
      <c r="AT76" s="1069"/>
      <c r="AU76" s="1067">
        <v>233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578</v>
      </c>
      <c r="C77" s="1064"/>
      <c r="D77" s="1064"/>
      <c r="E77" s="1064"/>
      <c r="F77" s="1064"/>
      <c r="G77" s="1064"/>
      <c r="H77" s="1064"/>
      <c r="I77" s="1064"/>
      <c r="J77" s="1064"/>
      <c r="K77" s="1064"/>
      <c r="L77" s="1064"/>
      <c r="M77" s="1064"/>
      <c r="N77" s="1064"/>
      <c r="O77" s="1064"/>
      <c r="P77" s="1065"/>
      <c r="Q77" s="1070">
        <v>1604</v>
      </c>
      <c r="R77" s="1068"/>
      <c r="S77" s="1068"/>
      <c r="T77" s="1068"/>
      <c r="U77" s="1069"/>
      <c r="V77" s="1067">
        <v>1520</v>
      </c>
      <c r="W77" s="1068"/>
      <c r="X77" s="1068"/>
      <c r="Y77" s="1068"/>
      <c r="Z77" s="1069"/>
      <c r="AA77" s="1067">
        <v>85</v>
      </c>
      <c r="AB77" s="1068"/>
      <c r="AC77" s="1068"/>
      <c r="AD77" s="1068"/>
      <c r="AE77" s="1069"/>
      <c r="AF77" s="1067">
        <v>85</v>
      </c>
      <c r="AG77" s="1068"/>
      <c r="AH77" s="1068"/>
      <c r="AI77" s="1068"/>
      <c r="AJ77" s="1069"/>
      <c r="AK77" s="1067">
        <v>110</v>
      </c>
      <c r="AL77" s="1068"/>
      <c r="AM77" s="1068"/>
      <c r="AN77" s="1068"/>
      <c r="AO77" s="1069"/>
      <c r="AP77" s="1067">
        <v>1201</v>
      </c>
      <c r="AQ77" s="1068"/>
      <c r="AR77" s="1068"/>
      <c r="AS77" s="1068"/>
      <c r="AT77" s="1069"/>
      <c r="AU77" s="1067">
        <v>14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579</v>
      </c>
      <c r="C78" s="1064"/>
      <c r="D78" s="1064"/>
      <c r="E78" s="1064"/>
      <c r="F78" s="1064"/>
      <c r="G78" s="1064"/>
      <c r="H78" s="1064"/>
      <c r="I78" s="1064"/>
      <c r="J78" s="1064"/>
      <c r="K78" s="1064"/>
      <c r="L78" s="1064"/>
      <c r="M78" s="1064"/>
      <c r="N78" s="1064"/>
      <c r="O78" s="1064"/>
      <c r="P78" s="1065"/>
      <c r="Q78" s="1066">
        <v>291</v>
      </c>
      <c r="R78" s="1060"/>
      <c r="S78" s="1060"/>
      <c r="T78" s="1060"/>
      <c r="U78" s="1060"/>
      <c r="V78" s="1060">
        <v>277</v>
      </c>
      <c r="W78" s="1060"/>
      <c r="X78" s="1060"/>
      <c r="Y78" s="1060"/>
      <c r="Z78" s="1060"/>
      <c r="AA78" s="1060">
        <v>13</v>
      </c>
      <c r="AB78" s="1060"/>
      <c r="AC78" s="1060"/>
      <c r="AD78" s="1060"/>
      <c r="AE78" s="1060"/>
      <c r="AF78" s="1060">
        <v>13</v>
      </c>
      <c r="AG78" s="1060"/>
      <c r="AH78" s="1060"/>
      <c r="AI78" s="1060"/>
      <c r="AJ78" s="1060"/>
      <c r="AK78" s="1060">
        <v>90</v>
      </c>
      <c r="AL78" s="1060"/>
      <c r="AM78" s="1060"/>
      <c r="AN78" s="1060"/>
      <c r="AO78" s="1060"/>
      <c r="AP78" s="1067" t="s">
        <v>505</v>
      </c>
      <c r="AQ78" s="1068"/>
      <c r="AR78" s="1068"/>
      <c r="AS78" s="1068"/>
      <c r="AT78" s="1069"/>
      <c r="AU78" s="1067" t="s">
        <v>505</v>
      </c>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580</v>
      </c>
      <c r="C79" s="1064"/>
      <c r="D79" s="1064"/>
      <c r="E79" s="1064"/>
      <c r="F79" s="1064"/>
      <c r="G79" s="1064"/>
      <c r="H79" s="1064"/>
      <c r="I79" s="1064"/>
      <c r="J79" s="1064"/>
      <c r="K79" s="1064"/>
      <c r="L79" s="1064"/>
      <c r="M79" s="1064"/>
      <c r="N79" s="1064"/>
      <c r="O79" s="1064"/>
      <c r="P79" s="1065"/>
      <c r="Q79" s="1066">
        <v>66</v>
      </c>
      <c r="R79" s="1060"/>
      <c r="S79" s="1060"/>
      <c r="T79" s="1060"/>
      <c r="U79" s="1060"/>
      <c r="V79" s="1060">
        <v>66</v>
      </c>
      <c r="W79" s="1060"/>
      <c r="X79" s="1060"/>
      <c r="Y79" s="1060"/>
      <c r="Z79" s="1060"/>
      <c r="AA79" s="1067" t="s">
        <v>505</v>
      </c>
      <c r="AB79" s="1068"/>
      <c r="AC79" s="1068"/>
      <c r="AD79" s="1068"/>
      <c r="AE79" s="1069"/>
      <c r="AF79" s="1067" t="s">
        <v>505</v>
      </c>
      <c r="AG79" s="1068"/>
      <c r="AH79" s="1068"/>
      <c r="AI79" s="1068"/>
      <c r="AJ79" s="1069"/>
      <c r="AK79" s="1067" t="s">
        <v>505</v>
      </c>
      <c r="AL79" s="1068"/>
      <c r="AM79" s="1068"/>
      <c r="AN79" s="1068"/>
      <c r="AO79" s="1069"/>
      <c r="AP79" s="1067" t="s">
        <v>505</v>
      </c>
      <c r="AQ79" s="1068"/>
      <c r="AR79" s="1068"/>
      <c r="AS79" s="1068"/>
      <c r="AT79" s="1069"/>
      <c r="AU79" s="1067" t="s">
        <v>505</v>
      </c>
      <c r="AV79" s="1068"/>
      <c r="AW79" s="1068"/>
      <c r="AX79" s="1068"/>
      <c r="AY79" s="1069"/>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581</v>
      </c>
      <c r="C80" s="1064"/>
      <c r="D80" s="1064"/>
      <c r="E80" s="1064"/>
      <c r="F80" s="1064"/>
      <c r="G80" s="1064"/>
      <c r="H80" s="1064"/>
      <c r="I80" s="1064"/>
      <c r="J80" s="1064"/>
      <c r="K80" s="1064"/>
      <c r="L80" s="1064"/>
      <c r="M80" s="1064"/>
      <c r="N80" s="1064"/>
      <c r="O80" s="1064"/>
      <c r="P80" s="1065"/>
      <c r="Q80" s="1066">
        <v>985</v>
      </c>
      <c r="R80" s="1060"/>
      <c r="S80" s="1060"/>
      <c r="T80" s="1060"/>
      <c r="U80" s="1060"/>
      <c r="V80" s="1060">
        <v>954</v>
      </c>
      <c r="W80" s="1060"/>
      <c r="X80" s="1060"/>
      <c r="Y80" s="1060"/>
      <c r="Z80" s="1060"/>
      <c r="AA80" s="1060">
        <v>31</v>
      </c>
      <c r="AB80" s="1060"/>
      <c r="AC80" s="1060"/>
      <c r="AD80" s="1060"/>
      <c r="AE80" s="1060"/>
      <c r="AF80" s="1060">
        <v>31</v>
      </c>
      <c r="AG80" s="1060"/>
      <c r="AH80" s="1060"/>
      <c r="AI80" s="1060"/>
      <c r="AJ80" s="1060"/>
      <c r="AK80" s="1067" t="s">
        <v>505</v>
      </c>
      <c r="AL80" s="1068"/>
      <c r="AM80" s="1068"/>
      <c r="AN80" s="1068"/>
      <c r="AO80" s="1069"/>
      <c r="AP80" s="1067" t="s">
        <v>505</v>
      </c>
      <c r="AQ80" s="1068"/>
      <c r="AR80" s="1068"/>
      <c r="AS80" s="1068"/>
      <c r="AT80" s="1069"/>
      <c r="AU80" s="1067" t="s">
        <v>505</v>
      </c>
      <c r="AV80" s="1068"/>
      <c r="AW80" s="1068"/>
      <c r="AX80" s="1068"/>
      <c r="AY80" s="1069"/>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t="s">
        <v>582</v>
      </c>
      <c r="C81" s="1064"/>
      <c r="D81" s="1064"/>
      <c r="E81" s="1064"/>
      <c r="F81" s="1064"/>
      <c r="G81" s="1064"/>
      <c r="H81" s="1064"/>
      <c r="I81" s="1064"/>
      <c r="J81" s="1064"/>
      <c r="K81" s="1064"/>
      <c r="L81" s="1064"/>
      <c r="M81" s="1064"/>
      <c r="N81" s="1064"/>
      <c r="O81" s="1064"/>
      <c r="P81" s="1065"/>
      <c r="Q81" s="1066">
        <v>70107</v>
      </c>
      <c r="R81" s="1060"/>
      <c r="S81" s="1060"/>
      <c r="T81" s="1060"/>
      <c r="U81" s="1060"/>
      <c r="V81" s="1060">
        <v>67173</v>
      </c>
      <c r="W81" s="1060"/>
      <c r="X81" s="1060"/>
      <c r="Y81" s="1060"/>
      <c r="Z81" s="1060"/>
      <c r="AA81" s="1067" t="s">
        <v>505</v>
      </c>
      <c r="AB81" s="1068"/>
      <c r="AC81" s="1068"/>
      <c r="AD81" s="1068"/>
      <c r="AE81" s="1069"/>
      <c r="AF81" s="1060">
        <v>2934</v>
      </c>
      <c r="AG81" s="1060"/>
      <c r="AH81" s="1060"/>
      <c r="AI81" s="1060"/>
      <c r="AJ81" s="1060"/>
      <c r="AK81" s="1060">
        <v>169</v>
      </c>
      <c r="AL81" s="1060"/>
      <c r="AM81" s="1060"/>
      <c r="AN81" s="1060"/>
      <c r="AO81" s="1060"/>
      <c r="AP81" s="1067" t="s">
        <v>505</v>
      </c>
      <c r="AQ81" s="1068"/>
      <c r="AR81" s="1068"/>
      <c r="AS81" s="1068"/>
      <c r="AT81" s="1069"/>
      <c r="AU81" s="1067" t="s">
        <v>505</v>
      </c>
      <c r="AV81" s="1068"/>
      <c r="AW81" s="1068"/>
      <c r="AX81" s="1068"/>
      <c r="AY81" s="1069"/>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t="s">
        <v>583</v>
      </c>
      <c r="C82" s="1064"/>
      <c r="D82" s="1064"/>
      <c r="E82" s="1064"/>
      <c r="F82" s="1064"/>
      <c r="G82" s="1064"/>
      <c r="H82" s="1064"/>
      <c r="I82" s="1064"/>
      <c r="J82" s="1064"/>
      <c r="K82" s="1064"/>
      <c r="L82" s="1064"/>
      <c r="M82" s="1064"/>
      <c r="N82" s="1064"/>
      <c r="O82" s="1064"/>
      <c r="P82" s="1065"/>
      <c r="Q82" s="1066">
        <v>244</v>
      </c>
      <c r="R82" s="1060"/>
      <c r="S82" s="1060"/>
      <c r="T82" s="1060"/>
      <c r="U82" s="1060"/>
      <c r="V82" s="1060">
        <v>231</v>
      </c>
      <c r="W82" s="1060"/>
      <c r="X82" s="1060"/>
      <c r="Y82" s="1060"/>
      <c r="Z82" s="1060"/>
      <c r="AA82" s="1060">
        <v>13</v>
      </c>
      <c r="AB82" s="1060"/>
      <c r="AC82" s="1060"/>
      <c r="AD82" s="1060"/>
      <c r="AE82" s="1060"/>
      <c r="AF82" s="1060">
        <v>13</v>
      </c>
      <c r="AG82" s="1060"/>
      <c r="AH82" s="1060"/>
      <c r="AI82" s="1060"/>
      <c r="AJ82" s="1060"/>
      <c r="AK82" s="1060">
        <v>36</v>
      </c>
      <c r="AL82" s="1060"/>
      <c r="AM82" s="1060"/>
      <c r="AN82" s="1060"/>
      <c r="AO82" s="1060"/>
      <c r="AP82" s="1067" t="s">
        <v>505</v>
      </c>
      <c r="AQ82" s="1068"/>
      <c r="AR82" s="1068"/>
      <c r="AS82" s="1068"/>
      <c r="AT82" s="1069"/>
      <c r="AU82" s="1067" t="s">
        <v>505</v>
      </c>
      <c r="AV82" s="1068"/>
      <c r="AW82" s="1068"/>
      <c r="AX82" s="1068"/>
      <c r="AY82" s="1069"/>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t="s">
        <v>584</v>
      </c>
      <c r="C83" s="1064"/>
      <c r="D83" s="1064"/>
      <c r="E83" s="1064"/>
      <c r="F83" s="1064"/>
      <c r="G83" s="1064"/>
      <c r="H83" s="1064"/>
      <c r="I83" s="1064"/>
      <c r="J83" s="1064"/>
      <c r="K83" s="1064"/>
      <c r="L83" s="1064"/>
      <c r="M83" s="1064"/>
      <c r="N83" s="1064"/>
      <c r="O83" s="1064"/>
      <c r="P83" s="1065"/>
      <c r="Q83" s="1066">
        <v>767604</v>
      </c>
      <c r="R83" s="1060"/>
      <c r="S83" s="1060"/>
      <c r="T83" s="1060"/>
      <c r="U83" s="1060"/>
      <c r="V83" s="1060">
        <v>751444</v>
      </c>
      <c r="W83" s="1060"/>
      <c r="X83" s="1060"/>
      <c r="Y83" s="1060"/>
      <c r="Z83" s="1060"/>
      <c r="AA83" s="1060">
        <v>16160</v>
      </c>
      <c r="AB83" s="1060"/>
      <c r="AC83" s="1060"/>
      <c r="AD83" s="1060"/>
      <c r="AE83" s="1060"/>
      <c r="AF83" s="1060">
        <v>16160</v>
      </c>
      <c r="AG83" s="1060"/>
      <c r="AH83" s="1060"/>
      <c r="AI83" s="1060"/>
      <c r="AJ83" s="1060"/>
      <c r="AK83" s="1067" t="s">
        <v>505</v>
      </c>
      <c r="AL83" s="1068"/>
      <c r="AM83" s="1068"/>
      <c r="AN83" s="1068"/>
      <c r="AO83" s="1069"/>
      <c r="AP83" s="1067" t="s">
        <v>505</v>
      </c>
      <c r="AQ83" s="1068"/>
      <c r="AR83" s="1068"/>
      <c r="AS83" s="1068"/>
      <c r="AT83" s="1069"/>
      <c r="AU83" s="1067" t="s">
        <v>505</v>
      </c>
      <c r="AV83" s="1068"/>
      <c r="AW83" s="1068"/>
      <c r="AX83" s="1068"/>
      <c r="AY83" s="1069"/>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t="s">
        <v>585</v>
      </c>
      <c r="C84" s="1064"/>
      <c r="D84" s="1064"/>
      <c r="E84" s="1064"/>
      <c r="F84" s="1064"/>
      <c r="G84" s="1064"/>
      <c r="H84" s="1064"/>
      <c r="I84" s="1064"/>
      <c r="J84" s="1064"/>
      <c r="K84" s="1064"/>
      <c r="L84" s="1064"/>
      <c r="M84" s="1064"/>
      <c r="N84" s="1064"/>
      <c r="O84" s="1064"/>
      <c r="P84" s="1065"/>
      <c r="Q84" s="1066">
        <v>3830</v>
      </c>
      <c r="R84" s="1060"/>
      <c r="S84" s="1060"/>
      <c r="T84" s="1060"/>
      <c r="U84" s="1060"/>
      <c r="V84" s="1060">
        <v>3387</v>
      </c>
      <c r="W84" s="1060"/>
      <c r="X84" s="1060"/>
      <c r="Y84" s="1060"/>
      <c r="Z84" s="1060"/>
      <c r="AA84" s="1060">
        <v>444</v>
      </c>
      <c r="AB84" s="1060"/>
      <c r="AC84" s="1060"/>
      <c r="AD84" s="1060"/>
      <c r="AE84" s="1060"/>
      <c r="AF84" s="1060">
        <v>2211</v>
      </c>
      <c r="AG84" s="1060"/>
      <c r="AH84" s="1060"/>
      <c r="AI84" s="1060"/>
      <c r="AJ84" s="1060"/>
      <c r="AK84" s="1067" t="s">
        <v>505</v>
      </c>
      <c r="AL84" s="1068"/>
      <c r="AM84" s="1068"/>
      <c r="AN84" s="1068"/>
      <c r="AO84" s="1069"/>
      <c r="AP84" s="1060">
        <v>8226</v>
      </c>
      <c r="AQ84" s="1060"/>
      <c r="AR84" s="1060"/>
      <c r="AS84" s="1060"/>
      <c r="AT84" s="1060"/>
      <c r="AU84" s="1067" t="s">
        <v>505</v>
      </c>
      <c r="AV84" s="1068"/>
      <c r="AW84" s="1068"/>
      <c r="AX84" s="1068"/>
      <c r="AY84" s="1069"/>
      <c r="AZ84" s="1061" t="s">
        <v>592</v>
      </c>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22289</v>
      </c>
      <c r="AG88" s="1048"/>
      <c r="AH88" s="1048"/>
      <c r="AI88" s="1048"/>
      <c r="AJ88" s="1048"/>
      <c r="AK88" s="1052"/>
      <c r="AL88" s="1052"/>
      <c r="AM88" s="1052"/>
      <c r="AN88" s="1052"/>
      <c r="AO88" s="1052"/>
      <c r="AP88" s="1048">
        <v>11853</v>
      </c>
      <c r="AQ88" s="1048"/>
      <c r="AR88" s="1048"/>
      <c r="AS88" s="1048"/>
      <c r="AT88" s="1048"/>
      <c r="AU88" s="1048">
        <v>247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97</v>
      </c>
      <c r="CS102" s="1040"/>
      <c r="CT102" s="1040"/>
      <c r="CU102" s="1040"/>
      <c r="CV102" s="1041"/>
      <c r="CW102" s="1039">
        <v>2</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308</v>
      </c>
      <c r="AG109" s="983"/>
      <c r="AH109" s="983"/>
      <c r="AI109" s="983"/>
      <c r="AJ109" s="984"/>
      <c r="AK109" s="985" t="s">
        <v>307</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308</v>
      </c>
      <c r="BW109" s="983"/>
      <c r="BX109" s="983"/>
      <c r="BY109" s="983"/>
      <c r="BZ109" s="984"/>
      <c r="CA109" s="985" t="s">
        <v>307</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308</v>
      </c>
      <c r="DM109" s="983"/>
      <c r="DN109" s="983"/>
      <c r="DO109" s="983"/>
      <c r="DP109" s="984"/>
      <c r="DQ109" s="985" t="s">
        <v>307</v>
      </c>
      <c r="DR109" s="983"/>
      <c r="DS109" s="983"/>
      <c r="DT109" s="983"/>
      <c r="DU109" s="984"/>
      <c r="DV109" s="985" t="s">
        <v>425</v>
      </c>
      <c r="DW109" s="983"/>
      <c r="DX109" s="983"/>
      <c r="DY109" s="983"/>
      <c r="DZ109" s="1014"/>
    </row>
    <row r="110" spans="1:131" s="246" customFormat="1" ht="26.25" customHeight="1">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446514</v>
      </c>
      <c r="AB110" s="976"/>
      <c r="AC110" s="976"/>
      <c r="AD110" s="976"/>
      <c r="AE110" s="977"/>
      <c r="AF110" s="978">
        <v>448204</v>
      </c>
      <c r="AG110" s="976"/>
      <c r="AH110" s="976"/>
      <c r="AI110" s="976"/>
      <c r="AJ110" s="977"/>
      <c r="AK110" s="978">
        <v>469095</v>
      </c>
      <c r="AL110" s="976"/>
      <c r="AM110" s="976"/>
      <c r="AN110" s="976"/>
      <c r="AO110" s="977"/>
      <c r="AP110" s="979">
        <v>16.100000000000001</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5143579</v>
      </c>
      <c r="BR110" s="923"/>
      <c r="BS110" s="923"/>
      <c r="BT110" s="923"/>
      <c r="BU110" s="923"/>
      <c r="BV110" s="923">
        <v>5172081</v>
      </c>
      <c r="BW110" s="923"/>
      <c r="BX110" s="923"/>
      <c r="BY110" s="923"/>
      <c r="BZ110" s="923"/>
      <c r="CA110" s="923">
        <v>5050979</v>
      </c>
      <c r="CB110" s="923"/>
      <c r="CC110" s="923"/>
      <c r="CD110" s="923"/>
      <c r="CE110" s="923"/>
      <c r="CF110" s="947">
        <v>173</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390</v>
      </c>
      <c r="DH110" s="923"/>
      <c r="DI110" s="923"/>
      <c r="DJ110" s="923"/>
      <c r="DK110" s="923"/>
      <c r="DL110" s="923" t="s">
        <v>130</v>
      </c>
      <c r="DM110" s="923"/>
      <c r="DN110" s="923"/>
      <c r="DO110" s="923"/>
      <c r="DP110" s="923"/>
      <c r="DQ110" s="923" t="s">
        <v>390</v>
      </c>
      <c r="DR110" s="923"/>
      <c r="DS110" s="923"/>
      <c r="DT110" s="923"/>
      <c r="DU110" s="923"/>
      <c r="DV110" s="924" t="s">
        <v>130</v>
      </c>
      <c r="DW110" s="924"/>
      <c r="DX110" s="924"/>
      <c r="DY110" s="924"/>
      <c r="DZ110" s="925"/>
    </row>
    <row r="111" spans="1:131" s="246" customFormat="1" ht="26.25" customHeight="1">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390</v>
      </c>
      <c r="AL111" s="1004"/>
      <c r="AM111" s="1004"/>
      <c r="AN111" s="1004"/>
      <c r="AO111" s="1005"/>
      <c r="AP111" s="1007" t="s">
        <v>130</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299735</v>
      </c>
      <c r="BR111" s="895"/>
      <c r="BS111" s="895"/>
      <c r="BT111" s="895"/>
      <c r="BU111" s="895"/>
      <c r="BV111" s="895">
        <v>226702</v>
      </c>
      <c r="BW111" s="895"/>
      <c r="BX111" s="895"/>
      <c r="BY111" s="895"/>
      <c r="BZ111" s="895"/>
      <c r="CA111" s="895">
        <v>343396</v>
      </c>
      <c r="CB111" s="895"/>
      <c r="CC111" s="895"/>
      <c r="CD111" s="895"/>
      <c r="CE111" s="895"/>
      <c r="CF111" s="956">
        <v>11.8</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434</v>
      </c>
      <c r="DR111" s="895"/>
      <c r="DS111" s="895"/>
      <c r="DT111" s="895"/>
      <c r="DU111" s="895"/>
      <c r="DV111" s="872" t="s">
        <v>390</v>
      </c>
      <c r="DW111" s="872"/>
      <c r="DX111" s="872"/>
      <c r="DY111" s="872"/>
      <c r="DZ111" s="873"/>
    </row>
    <row r="112" spans="1:131" s="246" customFormat="1" ht="26.25" customHeight="1">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130</v>
      </c>
      <c r="AL112" s="858"/>
      <c r="AM112" s="858"/>
      <c r="AN112" s="858"/>
      <c r="AO112" s="859"/>
      <c r="AP112" s="905" t="s">
        <v>390</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1322</v>
      </c>
      <c r="BR112" s="895"/>
      <c r="BS112" s="895"/>
      <c r="BT112" s="895"/>
      <c r="BU112" s="895"/>
      <c r="BV112" s="895">
        <v>1574</v>
      </c>
      <c r="BW112" s="895"/>
      <c r="BX112" s="895"/>
      <c r="BY112" s="895"/>
      <c r="BZ112" s="895"/>
      <c r="CA112" s="895">
        <v>1795</v>
      </c>
      <c r="CB112" s="895"/>
      <c r="CC112" s="895"/>
      <c r="CD112" s="895"/>
      <c r="CE112" s="895"/>
      <c r="CF112" s="956">
        <v>0.1</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6778</v>
      </c>
      <c r="DH112" s="895"/>
      <c r="DI112" s="895"/>
      <c r="DJ112" s="895"/>
      <c r="DK112" s="895"/>
      <c r="DL112" s="895">
        <v>4902</v>
      </c>
      <c r="DM112" s="895"/>
      <c r="DN112" s="895"/>
      <c r="DO112" s="895"/>
      <c r="DP112" s="895"/>
      <c r="DQ112" s="895">
        <v>198801</v>
      </c>
      <c r="DR112" s="895"/>
      <c r="DS112" s="895"/>
      <c r="DT112" s="895"/>
      <c r="DU112" s="895"/>
      <c r="DV112" s="872">
        <v>6.8</v>
      </c>
      <c r="DW112" s="872"/>
      <c r="DX112" s="872"/>
      <c r="DY112" s="872"/>
      <c r="DZ112" s="873"/>
    </row>
    <row r="113" spans="1:130" s="246" customFormat="1" ht="26.25" customHeight="1">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171</v>
      </c>
      <c r="AB113" s="1004"/>
      <c r="AC113" s="1004"/>
      <c r="AD113" s="1004"/>
      <c r="AE113" s="1005"/>
      <c r="AF113" s="1006" t="s">
        <v>130</v>
      </c>
      <c r="AG113" s="1004"/>
      <c r="AH113" s="1004"/>
      <c r="AI113" s="1004"/>
      <c r="AJ113" s="1005"/>
      <c r="AK113" s="1006" t="s">
        <v>390</v>
      </c>
      <c r="AL113" s="1004"/>
      <c r="AM113" s="1004"/>
      <c r="AN113" s="1004"/>
      <c r="AO113" s="1005"/>
      <c r="AP113" s="1007" t="s">
        <v>130</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56740</v>
      </c>
      <c r="BR113" s="895"/>
      <c r="BS113" s="895"/>
      <c r="BT113" s="895"/>
      <c r="BU113" s="895"/>
      <c r="BV113" s="895">
        <v>255603</v>
      </c>
      <c r="BW113" s="895"/>
      <c r="BX113" s="895"/>
      <c r="BY113" s="895"/>
      <c r="BZ113" s="895"/>
      <c r="CA113" s="895">
        <v>247019</v>
      </c>
      <c r="CB113" s="895"/>
      <c r="CC113" s="895"/>
      <c r="CD113" s="895"/>
      <c r="CE113" s="895"/>
      <c r="CF113" s="956">
        <v>8.5</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390</v>
      </c>
      <c r="DH113" s="858"/>
      <c r="DI113" s="858"/>
      <c r="DJ113" s="858"/>
      <c r="DK113" s="859"/>
      <c r="DL113" s="860" t="s">
        <v>434</v>
      </c>
      <c r="DM113" s="858"/>
      <c r="DN113" s="858"/>
      <c r="DO113" s="858"/>
      <c r="DP113" s="859"/>
      <c r="DQ113" s="860" t="s">
        <v>390</v>
      </c>
      <c r="DR113" s="858"/>
      <c r="DS113" s="858"/>
      <c r="DT113" s="858"/>
      <c r="DU113" s="859"/>
      <c r="DV113" s="905" t="s">
        <v>130</v>
      </c>
      <c r="DW113" s="906"/>
      <c r="DX113" s="906"/>
      <c r="DY113" s="906"/>
      <c r="DZ113" s="907"/>
    </row>
    <row r="114" spans="1:130" s="246" customFormat="1" ht="26.25" customHeight="1">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4219</v>
      </c>
      <c r="AB114" s="858"/>
      <c r="AC114" s="858"/>
      <c r="AD114" s="858"/>
      <c r="AE114" s="859"/>
      <c r="AF114" s="860">
        <v>6899</v>
      </c>
      <c r="AG114" s="858"/>
      <c r="AH114" s="858"/>
      <c r="AI114" s="858"/>
      <c r="AJ114" s="859"/>
      <c r="AK114" s="860">
        <v>14310</v>
      </c>
      <c r="AL114" s="858"/>
      <c r="AM114" s="858"/>
      <c r="AN114" s="858"/>
      <c r="AO114" s="859"/>
      <c r="AP114" s="905">
        <v>0.5</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930782</v>
      </c>
      <c r="BR114" s="895"/>
      <c r="BS114" s="895"/>
      <c r="BT114" s="895"/>
      <c r="BU114" s="895"/>
      <c r="BV114" s="895">
        <v>738658</v>
      </c>
      <c r="BW114" s="895"/>
      <c r="BX114" s="895"/>
      <c r="BY114" s="895"/>
      <c r="BZ114" s="895"/>
      <c r="CA114" s="895">
        <v>743788</v>
      </c>
      <c r="CB114" s="895"/>
      <c r="CC114" s="895"/>
      <c r="CD114" s="895"/>
      <c r="CE114" s="895"/>
      <c r="CF114" s="956">
        <v>25.5</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390</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76337</v>
      </c>
      <c r="AB115" s="1004"/>
      <c r="AC115" s="1004"/>
      <c r="AD115" s="1004"/>
      <c r="AE115" s="1005"/>
      <c r="AF115" s="1006">
        <v>76095</v>
      </c>
      <c r="AG115" s="1004"/>
      <c r="AH115" s="1004"/>
      <c r="AI115" s="1004"/>
      <c r="AJ115" s="1005"/>
      <c r="AK115" s="1006">
        <v>75053</v>
      </c>
      <c r="AL115" s="1004"/>
      <c r="AM115" s="1004"/>
      <c r="AN115" s="1004"/>
      <c r="AO115" s="1005"/>
      <c r="AP115" s="1007">
        <v>2.6</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390</v>
      </c>
      <c r="BR115" s="895"/>
      <c r="BS115" s="895"/>
      <c r="BT115" s="895"/>
      <c r="BU115" s="895"/>
      <c r="BV115" s="895" t="s">
        <v>130</v>
      </c>
      <c r="BW115" s="895"/>
      <c r="BX115" s="895"/>
      <c r="BY115" s="895"/>
      <c r="BZ115" s="895"/>
      <c r="CA115" s="895" t="s">
        <v>390</v>
      </c>
      <c r="CB115" s="895"/>
      <c r="CC115" s="895"/>
      <c r="CD115" s="895"/>
      <c r="CE115" s="895"/>
      <c r="CF115" s="956" t="s">
        <v>390</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130</v>
      </c>
      <c r="DM115" s="858"/>
      <c r="DN115" s="858"/>
      <c r="DO115" s="858"/>
      <c r="DP115" s="859"/>
      <c r="DQ115" s="860" t="s">
        <v>390</v>
      </c>
      <c r="DR115" s="858"/>
      <c r="DS115" s="858"/>
      <c r="DT115" s="858"/>
      <c r="DU115" s="859"/>
      <c r="DV115" s="905" t="s">
        <v>390</v>
      </c>
      <c r="DW115" s="906"/>
      <c r="DX115" s="906"/>
      <c r="DY115" s="906"/>
      <c r="DZ115" s="907"/>
    </row>
    <row r="116" spans="1:130" s="246" customFormat="1" ht="26.25" customHeight="1">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v>1</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130</v>
      </c>
      <c r="BW116" s="895"/>
      <c r="BX116" s="895"/>
      <c r="BY116" s="895"/>
      <c r="BZ116" s="895"/>
      <c r="CA116" s="895" t="s">
        <v>390</v>
      </c>
      <c r="CB116" s="895"/>
      <c r="CC116" s="895"/>
      <c r="CD116" s="895"/>
      <c r="CE116" s="895"/>
      <c r="CF116" s="956" t="s">
        <v>130</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390</v>
      </c>
      <c r="DH116" s="858"/>
      <c r="DI116" s="858"/>
      <c r="DJ116" s="858"/>
      <c r="DK116" s="859"/>
      <c r="DL116" s="860" t="s">
        <v>390</v>
      </c>
      <c r="DM116" s="858"/>
      <c r="DN116" s="858"/>
      <c r="DO116" s="858"/>
      <c r="DP116" s="859"/>
      <c r="DQ116" s="860" t="s">
        <v>130</v>
      </c>
      <c r="DR116" s="858"/>
      <c r="DS116" s="858"/>
      <c r="DT116" s="858"/>
      <c r="DU116" s="859"/>
      <c r="DV116" s="905" t="s">
        <v>390</v>
      </c>
      <c r="DW116" s="906"/>
      <c r="DX116" s="906"/>
      <c r="DY116" s="906"/>
      <c r="DZ116" s="907"/>
    </row>
    <row r="117" spans="1:130" s="246" customFormat="1" ht="26.25" customHeight="1">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527241</v>
      </c>
      <c r="AB117" s="990"/>
      <c r="AC117" s="990"/>
      <c r="AD117" s="990"/>
      <c r="AE117" s="991"/>
      <c r="AF117" s="992">
        <v>531199</v>
      </c>
      <c r="AG117" s="990"/>
      <c r="AH117" s="990"/>
      <c r="AI117" s="990"/>
      <c r="AJ117" s="991"/>
      <c r="AK117" s="992">
        <v>558458</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390</v>
      </c>
      <c r="BR117" s="895"/>
      <c r="BS117" s="895"/>
      <c r="BT117" s="895"/>
      <c r="BU117" s="895"/>
      <c r="BV117" s="895" t="s">
        <v>130</v>
      </c>
      <c r="BW117" s="895"/>
      <c r="BX117" s="895"/>
      <c r="BY117" s="895"/>
      <c r="BZ117" s="895"/>
      <c r="CA117" s="895" t="s">
        <v>390</v>
      </c>
      <c r="CB117" s="895"/>
      <c r="CC117" s="895"/>
      <c r="CD117" s="895"/>
      <c r="CE117" s="895"/>
      <c r="CF117" s="956" t="s">
        <v>130</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390</v>
      </c>
      <c r="DW117" s="906"/>
      <c r="DX117" s="906"/>
      <c r="DY117" s="906"/>
      <c r="DZ117" s="907"/>
    </row>
    <row r="118" spans="1:130" s="246" customFormat="1" ht="26.25" customHeight="1">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308</v>
      </c>
      <c r="AG118" s="983"/>
      <c r="AH118" s="983"/>
      <c r="AI118" s="983"/>
      <c r="AJ118" s="984"/>
      <c r="AK118" s="985" t="s">
        <v>307</v>
      </c>
      <c r="AL118" s="983"/>
      <c r="AM118" s="983"/>
      <c r="AN118" s="983"/>
      <c r="AO118" s="984"/>
      <c r="AP118" s="986" t="s">
        <v>425</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130</v>
      </c>
      <c r="CB118" s="926"/>
      <c r="CC118" s="926"/>
      <c r="CD118" s="926"/>
      <c r="CE118" s="926"/>
      <c r="CF118" s="956" t="s">
        <v>130</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390</v>
      </c>
      <c r="DH118" s="858"/>
      <c r="DI118" s="858"/>
      <c r="DJ118" s="858"/>
      <c r="DK118" s="859"/>
      <c r="DL118" s="860" t="s">
        <v>130</v>
      </c>
      <c r="DM118" s="858"/>
      <c r="DN118" s="858"/>
      <c r="DO118" s="858"/>
      <c r="DP118" s="859"/>
      <c r="DQ118" s="860" t="s">
        <v>130</v>
      </c>
      <c r="DR118" s="858"/>
      <c r="DS118" s="858"/>
      <c r="DT118" s="858"/>
      <c r="DU118" s="859"/>
      <c r="DV118" s="905" t="s">
        <v>390</v>
      </c>
      <c r="DW118" s="906"/>
      <c r="DX118" s="906"/>
      <c r="DY118" s="906"/>
      <c r="DZ118" s="907"/>
    </row>
    <row r="119" spans="1:130" s="246" customFormat="1" ht="26.25" customHeight="1">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390</v>
      </c>
      <c r="AG119" s="976"/>
      <c r="AH119" s="976"/>
      <c r="AI119" s="976"/>
      <c r="AJ119" s="977"/>
      <c r="AK119" s="978" t="s">
        <v>130</v>
      </c>
      <c r="AL119" s="976"/>
      <c r="AM119" s="976"/>
      <c r="AN119" s="976"/>
      <c r="AO119" s="977"/>
      <c r="AP119" s="979" t="s">
        <v>130</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456</v>
      </c>
      <c r="BP119" s="959"/>
      <c r="BQ119" s="963">
        <v>6432158</v>
      </c>
      <c r="BR119" s="926"/>
      <c r="BS119" s="926"/>
      <c r="BT119" s="926"/>
      <c r="BU119" s="926"/>
      <c r="BV119" s="926">
        <v>6394618</v>
      </c>
      <c r="BW119" s="926"/>
      <c r="BX119" s="926"/>
      <c r="BY119" s="926"/>
      <c r="BZ119" s="926"/>
      <c r="CA119" s="926">
        <v>6386977</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292957</v>
      </c>
      <c r="DH119" s="841"/>
      <c r="DI119" s="841"/>
      <c r="DJ119" s="841"/>
      <c r="DK119" s="842"/>
      <c r="DL119" s="843">
        <v>221800</v>
      </c>
      <c r="DM119" s="841"/>
      <c r="DN119" s="841"/>
      <c r="DO119" s="841"/>
      <c r="DP119" s="842"/>
      <c r="DQ119" s="843">
        <v>144595</v>
      </c>
      <c r="DR119" s="841"/>
      <c r="DS119" s="841"/>
      <c r="DT119" s="841"/>
      <c r="DU119" s="842"/>
      <c r="DV119" s="929">
        <v>5</v>
      </c>
      <c r="DW119" s="930"/>
      <c r="DX119" s="930"/>
      <c r="DY119" s="930"/>
      <c r="DZ119" s="931"/>
    </row>
    <row r="120" spans="1:130" s="246" customFormat="1" ht="26.25" customHeight="1">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130</v>
      </c>
      <c r="AL120" s="858"/>
      <c r="AM120" s="858"/>
      <c r="AN120" s="858"/>
      <c r="AO120" s="859"/>
      <c r="AP120" s="905" t="s">
        <v>130</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3680828</v>
      </c>
      <c r="BR120" s="923"/>
      <c r="BS120" s="923"/>
      <c r="BT120" s="923"/>
      <c r="BU120" s="923"/>
      <c r="BV120" s="923">
        <v>3566916</v>
      </c>
      <c r="BW120" s="923"/>
      <c r="BX120" s="923"/>
      <c r="BY120" s="923"/>
      <c r="BZ120" s="923"/>
      <c r="CA120" s="923">
        <v>3831973</v>
      </c>
      <c r="CB120" s="923"/>
      <c r="CC120" s="923"/>
      <c r="CD120" s="923"/>
      <c r="CE120" s="923"/>
      <c r="CF120" s="947">
        <v>131.19999999999999</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1322</v>
      </c>
      <c r="DH120" s="923"/>
      <c r="DI120" s="923"/>
      <c r="DJ120" s="923"/>
      <c r="DK120" s="923"/>
      <c r="DL120" s="923">
        <v>1574</v>
      </c>
      <c r="DM120" s="923"/>
      <c r="DN120" s="923"/>
      <c r="DO120" s="923"/>
      <c r="DP120" s="923"/>
      <c r="DQ120" s="923">
        <v>1795</v>
      </c>
      <c r="DR120" s="923"/>
      <c r="DS120" s="923"/>
      <c r="DT120" s="923"/>
      <c r="DU120" s="923"/>
      <c r="DV120" s="924">
        <v>0.1</v>
      </c>
      <c r="DW120" s="924"/>
      <c r="DX120" s="924"/>
      <c r="DY120" s="924"/>
      <c r="DZ120" s="925"/>
    </row>
    <row r="121" spans="1:130" s="246" customFormat="1" ht="26.25" customHeight="1">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2254</v>
      </c>
      <c r="AB121" s="858"/>
      <c r="AC121" s="858"/>
      <c r="AD121" s="858"/>
      <c r="AE121" s="859"/>
      <c r="AF121" s="860">
        <v>1958</v>
      </c>
      <c r="AG121" s="858"/>
      <c r="AH121" s="858"/>
      <c r="AI121" s="858"/>
      <c r="AJ121" s="859"/>
      <c r="AK121" s="860">
        <v>1670</v>
      </c>
      <c r="AL121" s="858"/>
      <c r="AM121" s="858"/>
      <c r="AN121" s="858"/>
      <c r="AO121" s="859"/>
      <c r="AP121" s="905">
        <v>0.1</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4841</v>
      </c>
      <c r="BR121" s="895"/>
      <c r="BS121" s="895"/>
      <c r="BT121" s="895"/>
      <c r="BU121" s="895"/>
      <c r="BV121" s="895" t="s">
        <v>130</v>
      </c>
      <c r="BW121" s="895"/>
      <c r="BX121" s="895"/>
      <c r="BY121" s="895"/>
      <c r="BZ121" s="895"/>
      <c r="CA121" s="895">
        <v>3030</v>
      </c>
      <c r="CB121" s="895"/>
      <c r="CC121" s="895"/>
      <c r="CD121" s="895"/>
      <c r="CE121" s="895"/>
      <c r="CF121" s="956">
        <v>0.1</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3800189</v>
      </c>
      <c r="BR122" s="926"/>
      <c r="BS122" s="926"/>
      <c r="BT122" s="926"/>
      <c r="BU122" s="926"/>
      <c r="BV122" s="926">
        <v>3965733</v>
      </c>
      <c r="BW122" s="926"/>
      <c r="BX122" s="926"/>
      <c r="BY122" s="926"/>
      <c r="BZ122" s="926"/>
      <c r="CA122" s="926">
        <v>3816361</v>
      </c>
      <c r="CB122" s="926"/>
      <c r="CC122" s="926"/>
      <c r="CD122" s="926"/>
      <c r="CE122" s="926"/>
      <c r="CF122" s="927">
        <v>130.69999999999999</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465</v>
      </c>
      <c r="BP123" s="959"/>
      <c r="BQ123" s="913">
        <v>7485858</v>
      </c>
      <c r="BR123" s="914"/>
      <c r="BS123" s="914"/>
      <c r="BT123" s="914"/>
      <c r="BU123" s="914"/>
      <c r="BV123" s="914">
        <v>7532649</v>
      </c>
      <c r="BW123" s="914"/>
      <c r="BX123" s="914"/>
      <c r="BY123" s="914"/>
      <c r="BZ123" s="914"/>
      <c r="CA123" s="914">
        <v>7651364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130</v>
      </c>
      <c r="BR124" s="912"/>
      <c r="BS124" s="912"/>
      <c r="BT124" s="912"/>
      <c r="BU124" s="912"/>
      <c r="BV124" s="912" t="s">
        <v>130</v>
      </c>
      <c r="BW124" s="912"/>
      <c r="BX124" s="912"/>
      <c r="BY124" s="912"/>
      <c r="BZ124" s="912"/>
      <c r="CA124" s="912" t="s">
        <v>130</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468</v>
      </c>
      <c r="DH124" s="841"/>
      <c r="DI124" s="841"/>
      <c r="DJ124" s="841"/>
      <c r="DK124" s="842"/>
      <c r="DL124" s="843" t="s">
        <v>130</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468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130</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472</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74083</v>
      </c>
      <c r="AB127" s="858"/>
      <c r="AC127" s="858"/>
      <c r="AD127" s="858"/>
      <c r="AE127" s="859"/>
      <c r="AF127" s="860">
        <v>74137</v>
      </c>
      <c r="AG127" s="858"/>
      <c r="AH127" s="858"/>
      <c r="AI127" s="858"/>
      <c r="AJ127" s="859"/>
      <c r="AK127" s="860">
        <v>73383</v>
      </c>
      <c r="AL127" s="858"/>
      <c r="AM127" s="858"/>
      <c r="AN127" s="858"/>
      <c r="AO127" s="859"/>
      <c r="AP127" s="905">
        <v>2.5</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t="s">
        <v>130</v>
      </c>
      <c r="AB128" s="879"/>
      <c r="AC128" s="879"/>
      <c r="AD128" s="879"/>
      <c r="AE128" s="880"/>
      <c r="AF128" s="881" t="s">
        <v>130</v>
      </c>
      <c r="AG128" s="879"/>
      <c r="AH128" s="879"/>
      <c r="AI128" s="879"/>
      <c r="AJ128" s="880"/>
      <c r="AK128" s="881" t="s">
        <v>130</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130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130</v>
      </c>
      <c r="DM128" s="869"/>
      <c r="DN128" s="869"/>
      <c r="DO128" s="869"/>
      <c r="DP128" s="869"/>
      <c r="DQ128" s="869" t="s">
        <v>468</v>
      </c>
      <c r="DR128" s="869"/>
      <c r="DS128" s="869"/>
      <c r="DT128" s="869"/>
      <c r="DU128" s="869"/>
      <c r="DV128" s="870" t="s">
        <v>130</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3184863</v>
      </c>
      <c r="AB129" s="858"/>
      <c r="AC129" s="858"/>
      <c r="AD129" s="858"/>
      <c r="AE129" s="859"/>
      <c r="AF129" s="860">
        <v>3205449</v>
      </c>
      <c r="AG129" s="858"/>
      <c r="AH129" s="858"/>
      <c r="AI129" s="858"/>
      <c r="AJ129" s="859"/>
      <c r="AK129" s="860">
        <v>3244615</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130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305095</v>
      </c>
      <c r="AB130" s="858"/>
      <c r="AC130" s="858"/>
      <c r="AD130" s="858"/>
      <c r="AE130" s="859"/>
      <c r="AF130" s="860">
        <v>315481</v>
      </c>
      <c r="AG130" s="858"/>
      <c r="AH130" s="858"/>
      <c r="AI130" s="858"/>
      <c r="AJ130" s="859"/>
      <c r="AK130" s="860">
        <v>324925</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7.7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2879768</v>
      </c>
      <c r="AB131" s="841"/>
      <c r="AC131" s="841"/>
      <c r="AD131" s="841"/>
      <c r="AE131" s="842"/>
      <c r="AF131" s="843">
        <v>2889968</v>
      </c>
      <c r="AG131" s="841"/>
      <c r="AH131" s="841"/>
      <c r="AI131" s="841"/>
      <c r="AJ131" s="842"/>
      <c r="AK131" s="843">
        <v>2919690</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130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7.7140241850000004</v>
      </c>
      <c r="AB132" s="821"/>
      <c r="AC132" s="821"/>
      <c r="AD132" s="821"/>
      <c r="AE132" s="822"/>
      <c r="AF132" s="823">
        <v>7.4643733079999999</v>
      </c>
      <c r="AG132" s="821"/>
      <c r="AH132" s="821"/>
      <c r="AI132" s="821"/>
      <c r="AJ132" s="822"/>
      <c r="AK132" s="823">
        <v>7.9985546410000001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7.5</v>
      </c>
      <c r="AB133" s="800"/>
      <c r="AC133" s="800"/>
      <c r="AD133" s="800"/>
      <c r="AE133" s="801"/>
      <c r="AF133" s="799">
        <v>7.5</v>
      </c>
      <c r="AG133" s="800"/>
      <c r="AH133" s="800"/>
      <c r="AI133" s="800"/>
      <c r="AJ133" s="801"/>
      <c r="AK133" s="799">
        <v>7.7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vFCmFaItHlINYtWXeKfLq6lxWfzMzdZX98DWH93GtBL1qFLYsNkZ8C8gxlIOp13hpt859BLD+g3ps4gqM+gfXw==" saltValue="hs4cegd8QzjvfvphE6m93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DDBxfaVzC6ToT2MLieQQ42HkkjeplnYw8bloV2feESuTs6j8V8CbtE/jpPIPoC36zs0eCkW9Ss1b//SKnfHnA==" saltValue="EaL9sInnEM15irEs5tkg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MdVUja1GCtkBGOA+hK/juwJeFj4FoyHTWj44WOuK09svyJIjcc2eSE5q0CgoXxAbQDgzR4DKE2wOcOSFAf0TA==" saltValue="EI7qAYxkoslvGWjk1Rg7O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915791</v>
      </c>
      <c r="AP9" s="312">
        <v>64239</v>
      </c>
      <c r="AQ9" s="313">
        <v>89955</v>
      </c>
      <c r="AR9" s="314">
        <v>-28.6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130531</v>
      </c>
      <c r="AP10" s="315">
        <v>9156</v>
      </c>
      <c r="AQ10" s="316">
        <v>10661</v>
      </c>
      <c r="AR10" s="317">
        <v>-14.1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122435</v>
      </c>
      <c r="AP11" s="315">
        <v>8588</v>
      </c>
      <c r="AQ11" s="316">
        <v>13679</v>
      </c>
      <c r="AR11" s="317">
        <v>-37.200000000000003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t="s">
        <v>505</v>
      </c>
      <c r="AP12" s="315" t="s">
        <v>505</v>
      </c>
      <c r="AQ12" s="316">
        <v>972</v>
      </c>
      <c r="AR12" s="317" t="s">
        <v>505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v>154</v>
      </c>
      <c r="AP13" s="315">
        <v>11</v>
      </c>
      <c r="AQ13" s="316">
        <v>32</v>
      </c>
      <c r="AR13" s="317">
        <v>-65.599999999999994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v>24069</v>
      </c>
      <c r="AP14" s="315">
        <v>1688</v>
      </c>
      <c r="AQ14" s="316">
        <v>4100</v>
      </c>
      <c r="AR14" s="317">
        <v>-58.8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17844</v>
      </c>
      <c r="AP15" s="315">
        <v>1252</v>
      </c>
      <c r="AQ15" s="316">
        <v>1979</v>
      </c>
      <c r="AR15" s="317">
        <v>-36.700000000000003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-92997</v>
      </c>
      <c r="AP16" s="315">
        <v>-6523</v>
      </c>
      <c r="AQ16" s="316">
        <v>-8950</v>
      </c>
      <c r="AR16" s="317">
        <v>-27.1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1117827</v>
      </c>
      <c r="AP17" s="315">
        <v>78411</v>
      </c>
      <c r="AQ17" s="316">
        <v>112428</v>
      </c>
      <c r="AR17" s="317">
        <v>-30.3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6.52</v>
      </c>
      <c r="AP21" s="328">
        <v>10.34</v>
      </c>
      <c r="AQ21" s="329">
        <v>-3.82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99.9</v>
      </c>
      <c r="AP22" s="333">
        <v>96.7</v>
      </c>
      <c r="AQ22" s="334">
        <v>3.2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469095</v>
      </c>
      <c r="AP32" s="342">
        <v>32905</v>
      </c>
      <c r="AQ32" s="343">
        <v>52443</v>
      </c>
      <c r="AR32" s="344">
        <v>-37.299999999999997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505</v>
      </c>
      <c r="AP34" s="342" t="s">
        <v>505</v>
      </c>
      <c r="AQ34" s="343" t="s">
        <v>505</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t="s">
        <v>505</v>
      </c>
      <c r="AP35" s="342" t="s">
        <v>505</v>
      </c>
      <c r="AQ35" s="343">
        <v>14640</v>
      </c>
      <c r="AR35" s="344" t="s">
        <v>505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14310</v>
      </c>
      <c r="AP36" s="342">
        <v>1004</v>
      </c>
      <c r="AQ36" s="343">
        <v>3738</v>
      </c>
      <c r="AR36" s="344">
        <v>-73.099999999999994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v>75053</v>
      </c>
      <c r="AP37" s="342">
        <v>5265</v>
      </c>
      <c r="AQ37" s="343">
        <v>1128</v>
      </c>
      <c r="AR37" s="344">
        <v>366.8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505</v>
      </c>
      <c r="AP38" s="345" t="s">
        <v>505</v>
      </c>
      <c r="AQ38" s="346">
        <v>7</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t="s">
        <v>505</v>
      </c>
      <c r="AP39" s="342" t="s">
        <v>505</v>
      </c>
      <c r="AQ39" s="343">
        <v>-2426</v>
      </c>
      <c r="AR39" s="344" t="s">
        <v>505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-324925</v>
      </c>
      <c r="AP40" s="342">
        <v>-22792</v>
      </c>
      <c r="AQ40" s="343">
        <v>-48318</v>
      </c>
      <c r="AR40" s="344">
        <v>-52.8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233533</v>
      </c>
      <c r="AP41" s="342">
        <v>16381</v>
      </c>
      <c r="AQ41" s="343">
        <v>21212</v>
      </c>
      <c r="AR41" s="344">
        <v>-22.8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737463</v>
      </c>
      <c r="AN51" s="364">
        <v>50660</v>
      </c>
      <c r="AO51" s="365">
        <v>2.5</v>
      </c>
      <c r="AP51" s="366">
        <v>91837</v>
      </c>
      <c r="AQ51" s="367">
        <v>11</v>
      </c>
      <c r="AR51" s="368">
        <v>-8.5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180218</v>
      </c>
      <c r="AN52" s="372">
        <v>12380</v>
      </c>
      <c r="AO52" s="373">
        <v>-40.1</v>
      </c>
      <c r="AP52" s="374">
        <v>54439</v>
      </c>
      <c r="AQ52" s="375">
        <v>21.7</v>
      </c>
      <c r="AR52" s="376">
        <v>-61.8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523806</v>
      </c>
      <c r="AN53" s="364">
        <v>36280</v>
      </c>
      <c r="AO53" s="365">
        <v>-28.4</v>
      </c>
      <c r="AP53" s="366">
        <v>106092</v>
      </c>
      <c r="AQ53" s="367">
        <v>15.5</v>
      </c>
      <c r="AR53" s="368">
        <v>-43.9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197573</v>
      </c>
      <c r="AN54" s="372">
        <v>13684</v>
      </c>
      <c r="AO54" s="373">
        <v>10.5</v>
      </c>
      <c r="AP54" s="374">
        <v>44299</v>
      </c>
      <c r="AQ54" s="375">
        <v>-18.600000000000001</v>
      </c>
      <c r="AR54" s="376">
        <v>29.1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584984</v>
      </c>
      <c r="AN55" s="364">
        <v>40800</v>
      </c>
      <c r="AO55" s="365">
        <v>12.5</v>
      </c>
      <c r="AP55" s="366">
        <v>79466</v>
      </c>
      <c r="AQ55" s="367">
        <v>-25.1</v>
      </c>
      <c r="AR55" s="368">
        <v>37.6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206905</v>
      </c>
      <c r="AN56" s="372">
        <v>14431</v>
      </c>
      <c r="AO56" s="373">
        <v>5.5</v>
      </c>
      <c r="AP56" s="374">
        <v>44645</v>
      </c>
      <c r="AQ56" s="375">
        <v>0.8</v>
      </c>
      <c r="AR56" s="376">
        <v>4.7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702189</v>
      </c>
      <c r="AN57" s="364">
        <v>48991</v>
      </c>
      <c r="AO57" s="365">
        <v>20.100000000000001</v>
      </c>
      <c r="AP57" s="366">
        <v>90072</v>
      </c>
      <c r="AQ57" s="367">
        <v>13.3</v>
      </c>
      <c r="AR57" s="368">
        <v>6.8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295018</v>
      </c>
      <c r="AN58" s="372">
        <v>20583</v>
      </c>
      <c r="AO58" s="373">
        <v>42.6</v>
      </c>
      <c r="AP58" s="374">
        <v>46083</v>
      </c>
      <c r="AQ58" s="375">
        <v>3.2</v>
      </c>
      <c r="AR58" s="376">
        <v>39.4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548439</v>
      </c>
      <c r="AN59" s="364">
        <v>38471</v>
      </c>
      <c r="AO59" s="365">
        <v>-21.5</v>
      </c>
      <c r="AP59" s="366">
        <v>88328</v>
      </c>
      <c r="AQ59" s="367">
        <v>-1.9</v>
      </c>
      <c r="AR59" s="368">
        <v>-19.600000000000001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314374</v>
      </c>
      <c r="AN60" s="372">
        <v>22052</v>
      </c>
      <c r="AO60" s="373">
        <v>7.1</v>
      </c>
      <c r="AP60" s="374">
        <v>49013</v>
      </c>
      <c r="AQ60" s="375">
        <v>6.4</v>
      </c>
      <c r="AR60" s="376">
        <v>0.7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619376</v>
      </c>
      <c r="AN61" s="379">
        <v>43040</v>
      </c>
      <c r="AO61" s="380">
        <v>-3</v>
      </c>
      <c r="AP61" s="381">
        <v>91159</v>
      </c>
      <c r="AQ61" s="382">
        <v>2.6</v>
      </c>
      <c r="AR61" s="368">
        <v>-5.6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238818</v>
      </c>
      <c r="AN62" s="372">
        <v>16626</v>
      </c>
      <c r="AO62" s="373">
        <v>5.0999999999999996</v>
      </c>
      <c r="AP62" s="374">
        <v>47696</v>
      </c>
      <c r="AQ62" s="375">
        <v>2.7</v>
      </c>
      <c r="AR62" s="376">
        <v>2.4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Rovo91DKGQlHBFJmq3BRXXArK2PcHf7BVV0ENgsk0I783ZpWA9V0YHsGAA3K1qXyh5SGeCx/lasEvIPtbJ6Lw==" saltValue="R+FOM6PUaqkCxskYVH4b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NKe7ItCD0oqHKgsk+0g+7GewZ6E6UTcLuUFkFT7qhYGTeedHnIcIdUqDBfXPuQrI2aOATMhuFARSnHJYX90ew==" saltValue="sKzBpxmrVGXJ1rGpw33Pb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ycAvQjHPHfCd0GAPPohUQHHgE7eTclqB3wXWDEyuHL8mBv15ffZDpg+mKoQah8lCoVlY5AsWNzbct3BXCte/w==" saltValue="GJ4/IHaDTPjYuqEsjxgzm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2" t="s">
        <v>3</v>
      </c>
      <c r="D47" s="1232"/>
      <c r="E47" s="1233"/>
      <c r="F47" s="11">
        <v>59.25</v>
      </c>
      <c r="G47" s="12">
        <v>57.83</v>
      </c>
      <c r="H47" s="12">
        <v>57.71</v>
      </c>
      <c r="I47" s="12">
        <v>58.71</v>
      </c>
      <c r="J47" s="13">
        <v>62.81</v>
      </c>
    </row>
    <row r="48" spans="2:10" ht="57.75" customHeight="1">
      <c r="B48" s="14"/>
      <c r="C48" s="1234" t="s">
        <v>4</v>
      </c>
      <c r="D48" s="1234"/>
      <c r="E48" s="1235"/>
      <c r="F48" s="15">
        <v>5.61</v>
      </c>
      <c r="G48" s="16">
        <v>5.78</v>
      </c>
      <c r="H48" s="16">
        <v>4.75</v>
      </c>
      <c r="I48" s="16">
        <v>5.0999999999999996</v>
      </c>
      <c r="J48" s="17">
        <v>6.89</v>
      </c>
    </row>
    <row r="49" spans="2:10" ht="57.75" customHeight="1" thickBot="1">
      <c r="B49" s="18"/>
      <c r="C49" s="1236" t="s">
        <v>5</v>
      </c>
      <c r="D49" s="1236"/>
      <c r="E49" s="1237"/>
      <c r="F49" s="19" t="s">
        <v>552</v>
      </c>
      <c r="G49" s="20">
        <v>0.41</v>
      </c>
      <c r="H49" s="20" t="s">
        <v>553</v>
      </c>
      <c r="I49" s="20">
        <v>1.75</v>
      </c>
      <c r="J49" s="21">
        <v>6.66</v>
      </c>
    </row>
    <row r="50" spans="2:10" ht="13.5" customHeight="1"/>
    <row r="51" spans="2:10" ht="13.5" hidden="1" customHeight="1"/>
    <row r="52" spans="2:10" ht="13.5" hidden="1" customHeight="1"/>
    <row r="53" spans="2:10" ht="13.5" hidden="1" customHeight="1"/>
  </sheetData>
  <sheetProtection algorithmName="SHA-512" hashValue="TtpUfYpugchkUuTpSywZOeWv3huIDXQuhu/iZpJupx0wg9d0JPns+ib23o4gFKI332DnZz/9t3oZPdILEhNjpg==" saltValue="1seZiyIcy8uFNm5+iJE4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2020-03-12T07:50:05Z</cp:lastPrinted>
  <dcterms:created xsi:type="dcterms:W3CDTF">2020-02-10T05:57:29Z</dcterms:created>
  <dcterms:modified xsi:type="dcterms:W3CDTF">2020-08-31T00:28:49Z</dcterms:modified>
  <cp:category/>
</cp:coreProperties>
</file>