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zaisei\AppData\Local\Microsoft\Windows\INetCache\Content.Outlook\OZEJM6W0\"/>
    </mc:Choice>
  </mc:AlternateContent>
  <xr:revisionPtr revIDLastSave="0" documentId="13_ncr:1_{D0C00978-B8F2-4738-84E1-A456B4E39425}" xr6:coauthVersionLast="43" xr6:coauthVersionMax="43" xr10:uidLastSave="{00000000-0000-0000-0000-000000000000}"/>
  <bookViews>
    <workbookView xWindow="-120" yWindow="-120" windowWidth="20730" windowHeight="11160"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4" i="10"/>
  <c r="C35" i="10" s="1"/>
  <c r="U34" i="10" l="1"/>
  <c r="U35" i="10" s="1"/>
  <c r="C36" i="10"/>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BE34" i="10"/>
  <c r="BE35" i="10" s="1"/>
  <c r="BE36" i="10" s="1"/>
  <c r="CO34" i="10" l="1"/>
  <c r="CO35" i="10" s="1"/>
</calcChain>
</file>

<file path=xl/sharedStrings.xml><?xml version="1.0" encoding="utf-8"?>
<sst xmlns="http://schemas.openxmlformats.org/spreadsheetml/2006/main" count="1174" uniqueCount="630">
  <si>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</si>
  <si>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</si>
  <si>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</si>
  <si>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</si>
  <si>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</si>
  <si>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</si>
  <si>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</si>
  <si>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</si>
  <si>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</si>
  <si>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</si>
  <si>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</si>
  <si>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</si>
  <si>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</si>
  <si>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</si>
  <si>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</si>
  <si>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</si>
  <si>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</si>
  <si>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</si>
  <si>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</si>
  <si>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</si>
  <si>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</si>
  <si>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</si>
  <si>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</si>
  <si>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</si>
  <si>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</si>
  <si>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</si>
  <si>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</si>
  <si>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</si>
  <si>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</si>
  <si>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</si>
  <si>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</si>
  <si>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</si>
  <si>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</si>
  <si>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</si>
  <si>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</si>
  <si>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</si>
  <si>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</si>
  <si>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</si>
  <si>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</si>
  <si>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</si>
  <si>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</si>
  <si>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</si>
  <si>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</si>
  <si>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</si>
  <si>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</si>
  <si>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</si>
  <si>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</si>
  <si>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</si>
  <si>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</si>
  <si>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</si>
  <si>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</si>
  <si>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</si>
  <si>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</si>
  <si>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</si>
  <si>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</si>
  <si>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</si>
  <si>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</si>
  <si>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</si>
  <si>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</si>
  <si>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</si>
  <si>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</si>
  <si>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</si>
  <si>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</si>
  <si>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</si>
  <si>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</si>
  <si>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</si>
  <si>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</si>
  <si>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</si>
  <si>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</si>
  <si>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</si>
  <si>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</si>
  <si>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</si>
  <si>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</si>
  <si>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</si>
  <si>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</si>
  <si>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</si>
  <si>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</si>
  <si>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</si>
  <si>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</si>
  <si>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</si>
  <si>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</si>
  <si>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</si>
  <si>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</si>
  <si>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</si>
  <si>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</si>
  <si>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</si>
  <si>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</si>
  <si>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</si>
  <si>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</si>
  <si>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</si>
  <si>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</si>
  <si>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</si>
  <si>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</si>
  <si>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</si>
  <si>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</si>
  <si>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</si>
  <si>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</si>
  <si>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</si>
  <si>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新宮町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</si>
  <si>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</si>
  <si>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</si>
  <si>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</si>
  <si>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</si>
  <si>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</si>
  <si>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</si>
  <si>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</si>
  <si>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</si>
  <si>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</si>
  <si>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</si>
  <si>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</si>
  <si>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</si>
  <si>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</si>
  <si>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</si>
  <si>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</si>
  <si>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</si>
  <si>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</si>
  <si>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</si>
  <si>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</si>
  <si>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</si>
  <si>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</si>
  <si>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</si>
  <si>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</si>
  <si>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</si>
  <si>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</si>
  <si>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</si>
  <si>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</si>
  <si>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</si>
  <si>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</si>
  <si>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</si>
  <si>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</si>
  <si>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</si>
  <si>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</si>
  <si>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</si>
  <si>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</si>
  <si>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</si>
  <si>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</si>
  <si>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</si>
  <si>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</si>
  <si>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</si>
  <si>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</si>
  <si>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</si>
  <si>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</si>
  <si>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</si>
  <si>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</si>
  <si>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</si>
  <si>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</si>
  <si>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</si>
  <si>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</si>
  <si>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</si>
  <si>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</si>
  <si>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</si>
  <si>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</si>
  <si>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</si>
  <si>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</si>
  <si>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</si>
  <si>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</si>
  <si>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</si>
  <si>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</si>
  <si>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</si>
  <si>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</si>
  <si>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</si>
  <si>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</si>
  <si>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</si>
  <si>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</si>
  <si>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</si>
  <si>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</si>
  <si>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</si>
  <si>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</si>
  <si>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</si>
  <si>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</si>
  <si>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</si>
  <si>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</si>
  <si>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</si>
  <si>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</si>
  <si>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</si>
  <si>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</si>
  <si>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</si>
  <si>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</si>
  <si>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</si>
  <si>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</si>
  <si>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</si>
  <si>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</si>
  <si>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</si>
  <si>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</si>
  <si>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</si>
  <si>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</si>
  <si>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</si>
  <si>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</si>
  <si>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</si>
  <si>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</si>
  <si>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</si>
  <si>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</si>
  <si>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</si>
  <si>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</si>
  <si>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</si>
  <si>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</si>
  <si>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</si>
  <si>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</si>
  <si>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</si>
  <si>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</si>
  <si>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</si>
  <si>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</si>
  <si>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</si>
  <si>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</si>
  <si>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</si>
  <si>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</si>
  <si>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</si>
  <si>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</si>
  <si>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</si>
  <si>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</si>
  <si>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福岡県新宮町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</si>
  <si>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</si>
  <si>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</si>
  <si>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</si>
  <si>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</si>
  <si>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</si>
  <si>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</si>
  <si>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</si>
  <si>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</si>
  <si>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</si>
  <si>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</si>
  <si>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</si>
  <si>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</si>
  <si>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</si>
  <si>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</si>
  <si>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</si>
  <si>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</si>
  <si>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</si>
  <si>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</si>
  <si>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</si>
  <si>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</si>
  <si>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</si>
  <si>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</si>
  <si>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</si>
  <si>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</si>
  <si>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</si>
  <si>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</si>
  <si>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</si>
  <si>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</si>
  <si>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</si>
  <si>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</si>
  <si>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</si>
  <si>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</si>
  <si>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</si>
  <si>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</si>
  <si>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</si>
  <si>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</si>
  <si>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</si>
  <si>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</si>
  <si>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</si>
  <si>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</si>
  <si>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</si>
  <si>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</si>
  <si>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</si>
  <si>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</si>
  <si>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</si>
  <si>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</si>
  <si>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</si>
  <si>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</si>
  <si>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</si>
  <si>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</si>
  <si>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</si>
  <si>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</si>
  <si>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</si>
  <si>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</si>
  <si>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</si>
  <si>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</si>
  <si>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</si>
  <si>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</si>
  <si>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</si>
  <si>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</si>
  <si>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</si>
  <si>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</si>
  <si>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</si>
  <si>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</si>
  <si>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</si>
  <si>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</si>
  <si>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</si>
  <si>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</si>
  <si>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</si>
  <si>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</si>
  <si>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</si>
  <si>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</si>
  <si>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</si>
  <si>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</si>
  <si>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</si>
  <si>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</si>
  <si>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</si>
  <si>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</si>
  <si>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</si>
  <si>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</si>
  <si>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</si>
  <si>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</si>
  <si>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</si>
  <si>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</si>
  <si>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</si>
  <si>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</si>
  <si>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</si>
  <si>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</si>
  <si>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</si>
  <si>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</si>
  <si>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</si>
  <si>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</si>
  <si>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</si>
  <si>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</si>
  <si>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</si>
  <si>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</si>
  <si>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</si>
  <si>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</si>
  <si>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</si>
  <si>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</si>
  <si>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</si>
  <si>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</si>
  <si>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</si>
  <si>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</si>
  <si>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</si>
  <si>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</si>
  <si>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</si>
  <si>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</si>
  <si>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</si>
  <si>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</si>
  <si>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</si>
  <si>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</si>
  <si>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</si>
  <si>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</si>
  <si>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</si>
  <si>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</si>
  <si>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</si>
  <si>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</si>
  <si>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</si>
  <si>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</si>
  <si>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</si>
  <si>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</si>
  <si>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</si>
  <si>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</si>
  <si>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</si>
  <si>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</si>
  <si>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</si>
  <si>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</si>
  <si>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</si>
  <si>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</si>
  <si>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</si>
  <si>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</si>
  <si>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</si>
  <si>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</si>
  <si>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</si>
  <si>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</si>
  <si>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</si>
  <si>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</si>
  <si>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</si>
  <si>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</si>
  <si>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</si>
  <si>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</si>
  <si>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</si>
  <si>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</si>
  <si>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</si>
  <si>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</si>
  <si>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</si>
  <si>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</si>
  <si>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福岡県新宮町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</si>
  <si>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</si>
  <si>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</si>
  <si>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</si>
  <si>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</si>
  <si>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</si>
  <si>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</si>
  <si>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</si>
  <si>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</si>
  <si>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</si>
  <si>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</si>
  <si>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</si>
  <si>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</si>
  <si>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</si>
  <si>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</si>
  <si>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</si>
  <si>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</si>
  <si>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</si>
  <si>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一般会計等
負担見込額</t>
    <phoneticPr fontId="5"/>
  </si>
  <si>
    <t>一般会計</t>
    <phoneticPr fontId="5"/>
  </si>
  <si>
    <t>住宅新築資金等貸付事業特別会計</t>
    <phoneticPr fontId="5"/>
  </si>
  <si>
    <t>相島診療所事業特別会計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</si>
  <si>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</si>
  <si>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</si>
  <si>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</si>
  <si>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</si>
  <si>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</si>
  <si>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</si>
  <si>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</si>
  <si>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</si>
  <si>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</si>
  <si>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</si>
  <si>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</si>
  <si>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</si>
  <si>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</si>
  <si>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</si>
  <si>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</si>
  <si>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</si>
  <si>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</si>
  <si>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</si>
  <si>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</si>
  <si>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簡易水道事業特別会計</t>
    <phoneticPr fontId="5"/>
  </si>
  <si>
    <t>法非適用企業</t>
    <phoneticPr fontId="5"/>
  </si>
  <si>
    <t>渡船事業特別会計</t>
    <phoneticPr fontId="5"/>
  </si>
  <si>
    <t>法非適用企業</t>
    <phoneticPr fontId="5"/>
  </si>
  <si>
    <t>相島漁業集落環境整備事業特別会計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</si>
  <si>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</si>
  <si>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</si>
  <si>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</si>
  <si>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</si>
  <si>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</si>
  <si>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</si>
  <si>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</si>
  <si>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</si>
  <si>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</si>
  <si>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</si>
  <si>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</si>
  <si>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</si>
  <si>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</si>
  <si>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</si>
  <si>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</si>
  <si>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</si>
  <si>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</si>
  <si>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</si>
  <si>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</si>
  <si>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</si>
  <si>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</si>
  <si>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</si>
  <si>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</si>
  <si>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</si>
  <si>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</si>
  <si>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</si>
  <si>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</si>
  <si>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</si>
  <si>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</si>
  <si>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</si>
  <si>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</si>
  <si>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</si>
  <si>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</si>
  <si>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</si>
  <si>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</si>
  <si>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</si>
  <si>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</si>
  <si>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</si>
  <si>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</si>
  <si>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</si>
  <si>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</si>
  <si>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</si>
  <si>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</si>
  <si>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</si>
  <si>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</si>
  <si>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</si>
  <si>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</si>
  <si>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</si>
  <si>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</si>
  <si>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</si>
  <si>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</si>
  <si>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</si>
  <si>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</si>
  <si>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</si>
  <si>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</si>
  <si>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</si>
  <si>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</si>
  <si>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</si>
  <si>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</si>
  <si>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</si>
  <si>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</si>
  <si>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</si>
  <si>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</si>
  <si>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</si>
  <si>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</si>
  <si>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</si>
  <si>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</si>
  <si>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</si>
  <si>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</si>
  <si>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</si>
  <si>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相島漁業集落環境整備事業特別会計</t>
    <phoneticPr fontId="5"/>
  </si>
  <si>
    <t>(Ｆ)</t>
    <phoneticPr fontId="5"/>
  </si>
  <si>
    <t>渡船事業特別会計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</si>
  <si>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</si>
  <si>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</si>
  <si>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</si>
  <si>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</si>
  <si>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</si>
  <si>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</si>
  <si>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</si>
  <si>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</si>
  <si>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</si>
  <si>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</si>
  <si>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</si>
  <si>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</si>
  <si>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</si>
  <si>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</si>
  <si>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</si>
  <si>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</si>
  <si>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</si>
  <si>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</si>
  <si>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</si>
  <si>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</si>
  <si>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</si>
  <si>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</si>
  <si>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</si>
  <si>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</si>
  <si>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</si>
  <si>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</si>
  <si>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</si>
  <si>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</si>
  <si>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</si>
  <si>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</si>
  <si>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</si>
  <si>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</si>
  <si>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</si>
  <si>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</si>
  <si>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</si>
  <si>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</si>
  <si>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</si>
  <si>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</si>
  <si>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</si>
  <si>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</si>
  <si>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</si>
  <si>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</si>
  <si>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</si>
  <si>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</si>
  <si>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</si>
  <si>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</si>
  <si>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</si>
  <si>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</si>
  <si>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</si>
  <si>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</si>
  <si>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</si>
  <si>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</si>
  <si>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</si>
  <si>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</si>
  <si>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</si>
  <si>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</si>
  <si>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</si>
  <si>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</si>
  <si>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</si>
  <si>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</si>
  <si>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</si>
  <si>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</si>
  <si>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</si>
  <si>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</si>
  <si>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</si>
  <si>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</si>
  <si>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</si>
  <si>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</si>
  <si>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</si>
  <si>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</si>
  <si>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</si>
  <si>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</si>
  <si>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</si>
  <si>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</si>
  <si>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</si>
  <si>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</si>
  <si>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</si>
  <si>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</si>
  <si>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</si>
  <si>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</si>
  <si>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</si>
  <si>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</si>
  <si>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</si>
  <si>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</si>
  <si>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</si>
  <si>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</si>
  <si>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</si>
  <si>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5.28</t>
  </si>
  <si>
    <t>▲ 8.42</t>
  </si>
  <si>
    <t>▲ 2.54</t>
  </si>
  <si>
    <t>▲ 2.40</t>
  </si>
  <si>
    <t>水道事業会計</t>
  </si>
  <si>
    <t>一般会計</t>
  </si>
  <si>
    <t>公共下水道事業会計</t>
  </si>
  <si>
    <t>渡船事業特別会計</t>
  </si>
  <si>
    <t>国民健康保険特別会計</t>
  </si>
  <si>
    <t>後期高齢者医療特別会計</t>
  </si>
  <si>
    <t>簡易水道事業特別会計</t>
  </si>
  <si>
    <t>相島診療所事業特別会計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</si>
  <si>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</si>
  <si>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</si>
  <si>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</si>
  <si>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</si>
  <si>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</si>
  <si>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</si>
  <si>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</si>
  <si>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</si>
  <si>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玄界環境組合(一般会計)</t>
    <rPh sb="0" eb="2">
      <t>ゲンカイ</t>
    </rPh>
    <rPh sb="2" eb="4">
      <t>カンキョウ</t>
    </rPh>
    <rPh sb="4" eb="6">
      <t>クミアイ</t>
    </rPh>
    <rPh sb="7" eb="9">
      <t>イッパン</t>
    </rPh>
    <rPh sb="9" eb="11">
      <t>カイケイ</t>
    </rPh>
    <phoneticPr fontId="27"/>
  </si>
  <si>
    <t>古賀高等学校組合(一般会計)</t>
    <rPh sb="0" eb="2">
      <t>コガ</t>
    </rPh>
    <rPh sb="2" eb="4">
      <t>コウトウ</t>
    </rPh>
    <rPh sb="4" eb="6">
      <t>ガッコウ</t>
    </rPh>
    <rPh sb="6" eb="8">
      <t>クミアイ</t>
    </rPh>
    <rPh sb="9" eb="11">
      <t>イッパン</t>
    </rPh>
    <rPh sb="11" eb="13">
      <t>カイケイ</t>
    </rPh>
    <phoneticPr fontId="27"/>
  </si>
  <si>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7"/>
  </si>
  <si>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7"/>
  </si>
  <si>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7"/>
  </si>
  <si>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7"/>
  </si>
  <si>
    <t>糟屋郡自治会館組合(一般会計)</t>
    <rPh sb="0" eb="3">
      <t>カスヤグン</t>
    </rPh>
    <rPh sb="3" eb="5">
      <t>ジチ</t>
    </rPh>
    <rPh sb="5" eb="7">
      <t>カイカン</t>
    </rPh>
    <rPh sb="7" eb="9">
      <t>クミアイ</t>
    </rPh>
    <rPh sb="10" eb="12">
      <t>イッパン</t>
    </rPh>
    <rPh sb="12" eb="14">
      <t>カイケイ</t>
    </rPh>
    <phoneticPr fontId="27"/>
  </si>
  <si>
    <t>北筑昇華苑組合(一般会計)</t>
    <rPh sb="0" eb="1">
      <t>キタ</t>
    </rPh>
    <rPh sb="1" eb="2">
      <t>チク</t>
    </rPh>
    <rPh sb="2" eb="3">
      <t>ショウ</t>
    </rPh>
    <rPh sb="3" eb="4">
      <t>カ</t>
    </rPh>
    <rPh sb="4" eb="5">
      <t>エン</t>
    </rPh>
    <rPh sb="5" eb="7">
      <t>クミアイ</t>
    </rPh>
    <rPh sb="8" eb="10">
      <t>イッパン</t>
    </rPh>
    <rPh sb="10" eb="12">
      <t>カイケイ</t>
    </rPh>
    <phoneticPr fontId="27"/>
  </si>
  <si>
    <t>粕屋北部消防組合(一般会計)</t>
    <rPh sb="0" eb="2">
      <t>カスヤ</t>
    </rPh>
    <rPh sb="2" eb="4">
      <t>ホクブ</t>
    </rPh>
    <rPh sb="4" eb="6">
      <t>ショウボウ</t>
    </rPh>
    <rPh sb="6" eb="8">
      <t>クミアイ</t>
    </rPh>
    <rPh sb="9" eb="11">
      <t>イッパン</t>
    </rPh>
    <rPh sb="11" eb="13">
      <t>カイケイ</t>
    </rPh>
    <phoneticPr fontId="27"/>
  </si>
  <si>
    <t>粕屋北部消防組合(休日診療所事業特別会計)</t>
    <rPh sb="0" eb="2">
      <t>カスヤ</t>
    </rPh>
    <rPh sb="2" eb="4">
      <t>ホクブ</t>
    </rPh>
    <rPh sb="4" eb="6">
      <t>ショウボウ</t>
    </rPh>
    <rPh sb="6" eb="8">
      <t>クミアイ</t>
    </rPh>
    <rPh sb="9" eb="11">
      <t>キュウジツ</t>
    </rPh>
    <rPh sb="11" eb="13">
      <t>シンリョウ</t>
    </rPh>
    <rPh sb="13" eb="14">
      <t>ショ</t>
    </rPh>
    <rPh sb="14" eb="16">
      <t>ジギョウ</t>
    </rPh>
    <rPh sb="16" eb="18">
      <t>トクベツ</t>
    </rPh>
    <rPh sb="18" eb="20">
      <t>カイケイ</t>
    </rPh>
    <phoneticPr fontId="27"/>
  </si>
  <si>
    <t>福岡県自治振興組合(一般会計)</t>
    <rPh sb="0" eb="3">
      <t>フクオカケン</t>
    </rPh>
    <rPh sb="3" eb="5">
      <t>ジチ</t>
    </rPh>
    <rPh sb="5" eb="7">
      <t>シンコウ</t>
    </rPh>
    <rPh sb="7" eb="9">
      <t>クミアイ</t>
    </rPh>
    <rPh sb="10" eb="12">
      <t>イッパン</t>
    </rPh>
    <rPh sb="12" eb="14">
      <t>カイケイ</t>
    </rPh>
    <phoneticPr fontId="27"/>
  </si>
  <si>
    <t>福岡県自治振興組合(公文書館事業特別会計)</t>
    <rPh sb="10" eb="14">
      <t>コウブンショカン</t>
    </rPh>
    <rPh sb="14" eb="16">
      <t>ジギョウ</t>
    </rPh>
    <rPh sb="16" eb="18">
      <t>トクベツ</t>
    </rPh>
    <rPh sb="18" eb="20">
      <t>カイケイ</t>
    </rPh>
    <phoneticPr fontId="27"/>
  </si>
  <si>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7"/>
  </si>
  <si>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7"/>
  </si>
  <si>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7"/>
  </si>
  <si>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7"/>
  </si>
  <si>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7"/>
  </si>
  <si>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7"/>
  </si>
  <si>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7"/>
  </si>
  <si>
    <t>福岡地区水道企業団</t>
    <rPh sb="0" eb="2">
      <t>フクオカ</t>
    </rPh>
    <rPh sb="2" eb="4">
      <t>チク</t>
    </rPh>
    <rPh sb="4" eb="6">
      <t>スイドウ</t>
    </rPh>
    <rPh sb="6" eb="9">
      <t>キギョウダン</t>
    </rPh>
    <phoneticPr fontId="27"/>
  </si>
  <si>
    <t>-</t>
    <phoneticPr fontId="2"/>
  </si>
  <si>
    <t>-</t>
    <phoneticPr fontId="2"/>
  </si>
  <si>
    <t>-</t>
    <phoneticPr fontId="2"/>
  </si>
  <si>
    <t>-</t>
    <phoneticPr fontId="2"/>
  </si>
  <si>
    <t>-</t>
    <phoneticPr fontId="2"/>
  </si>
  <si>
    <t>〇</t>
    <phoneticPr fontId="2"/>
  </si>
  <si>
    <t>新宮町文化振興財団</t>
    <rPh sb="0" eb="3">
      <t>シングウマチ</t>
    </rPh>
    <rPh sb="3" eb="5">
      <t>ブンカ</t>
    </rPh>
    <rPh sb="5" eb="7">
      <t>シンコウ</t>
    </rPh>
    <rPh sb="7" eb="9">
      <t>ザイダン</t>
    </rPh>
    <phoneticPr fontId="2"/>
  </si>
  <si>
    <t>新宮町土地開発公社</t>
    <rPh sb="0" eb="3">
      <t>シングウマチ</t>
    </rPh>
    <rPh sb="3" eb="5">
      <t>トチ</t>
    </rPh>
    <rPh sb="5" eb="7">
      <t>カイハツ</t>
    </rPh>
    <rPh sb="7" eb="9">
      <t>コウシャ</t>
    </rPh>
    <phoneticPr fontId="2"/>
  </si>
  <si>
    <t>当該団体からの損失補償に係る債務残高</t>
    <phoneticPr fontId="5"/>
  </si>
  <si>
    <t>-</t>
    <phoneticPr fontId="2"/>
  </si>
  <si>
    <t>-</t>
    <phoneticPr fontId="2"/>
  </si>
  <si>
    <t>ふるさと応援基金(H30年度末現在))</t>
    <rPh sb="4" eb="6">
      <t>オウエン</t>
    </rPh>
    <rPh sb="6" eb="8">
      <t>キキン</t>
    </rPh>
    <phoneticPr fontId="2"/>
  </si>
  <si>
    <t>災害対策基金(H30年度末現在))</t>
    <rPh sb="0" eb="2">
      <t>サイガイ</t>
    </rPh>
    <rPh sb="2" eb="4">
      <t>タイサク</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</si>
  <si>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</si>
  <si>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</si>
  <si>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</si>
  <si>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平成27年度から平成30年度にかけて実施された新設小学校及び新設中学校の建設事業や周辺環境整備事業において発行した地方債により、現在高が増加し、上昇している。有形固定資産減価償却率については、小中学校の新設により学校施設全体としては低下しているが、既存の学校施設については、老朽化に対する課題は解決していないため、長寿命化計画等を踏まえ、計画的な更新が必要となっている。また、その他の施設についても有形固定資産減価償却率が高い施設については、施設ごとに更新、集約、転用、除却等の事業実施方法を見極め、事業を実施する際は、新発債の発行をできるだけ抑え、将来負担比率の上昇に留意しつつ、施設の更新を随時行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</si>
  <si>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</si>
  <si>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</si>
  <si>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</si>
  <si>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</si>
  <si>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</si>
  <si>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</si>
  <si>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平成22年度から平成25年度にかけて行った新発債の抑制や財政調整基金の積立による充当可能な財源等により減少傾向であった。しかし、平成26年度以降に実施した新設小中学校建設や周辺環境整備事業により地方債の現在高が増加し、将来負担比率が上昇する要因となった。また、実質公債費比率は、平成30年度については、標準財政規模が拡大したことや組合債の一部が平成29年度で償還完了したことにより減少しているが、今後は、新設小学校の整備に係る起債の元利償還に加え、新設中学校の整備に係る起債の元利償還も開始されることから、将来負担比率、実質公債費比率の上昇に影響することが見込まれるため、事業実施の適正化を図り、財政の健全化に努める。</t>
    <rPh sb="188" eb="190">
      <t>ショウカン</t>
    </rPh>
    <rPh sb="190" eb="192">
      <t>カンリョウ</t>
    </rPh>
    <rPh sb="199" eb="201">
      <t>ゲンショウ</t>
    </rPh>
    <rPh sb="207" eb="209">
      <t>コンゴ</t>
    </rPh>
    <rPh sb="213" eb="214">
      <t>ショウ</t>
    </rPh>
    <rPh sb="225" eb="227">
      <t>ガンリ</t>
    </rPh>
    <rPh sb="227" eb="229">
      <t>ショウカン</t>
    </rPh>
    <rPh sb="230" eb="231">
      <t>クワ</t>
    </rPh>
    <rPh sb="233" eb="235">
      <t>シンセツ</t>
    </rPh>
    <rPh sb="235" eb="238">
      <t>チュウガッコウ</t>
    </rPh>
    <rPh sb="239" eb="241">
      <t>セイビ</t>
    </rPh>
    <rPh sb="242" eb="243">
      <t>カカ</t>
    </rPh>
    <rPh sb="244" eb="246">
      <t>キサイ</t>
    </rPh>
    <rPh sb="247" eb="249">
      <t>ガンリ</t>
    </rPh>
    <rPh sb="249" eb="251">
      <t>ショウカン</t>
    </rPh>
    <rPh sb="252" eb="254">
      <t>カイシ</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</si>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</sst>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A265-4E22-A241-474D66FE6E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74802</c:v>
                </c:pt>
                <c:pt idx="1">
                  <c:v>166967</c:v>
                </c:pt>
                <c:pt idx="2">
                  <c:v>56705</c:v>
                </c:pt>
                <c:pt idx="3">
                  <c:v>88616</c:v>
                </c:pt>
                <c:pt idx="4">
                  <c:v>122484</c:v>
                </c:pt>
              </c:numCache>
            </c:numRef>
          </c:val>
          <c:smooth val="0"/>
          <c:extLst>
            <c:ext xmlns:c16="http://schemas.microsoft.com/office/drawing/2014/chart" uri="{C3380CC4-5D6E-409C-BE32-E72D297353CC}">
              <c16:uniqueId val="{00000001-A265-4E22-A241-474D66FE6E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6.89</c:v>
                </c:pt>
                <c:pt idx="1">
                  <c:v>4.78</c:v>
                </c:pt>
                <c:pt idx="2">
                  <c:v>5.48</c:v>
                </c:pt>
                <c:pt idx="3">
                  <c:v>5.6</c:v>
                </c:pt>
                <c:pt idx="4">
                  <c:v>6.05</c:v>
                </c:pt>
              </c:numCache>
            </c:numRef>
          </c:val>
          <c:extLst>
            <c:ext xmlns:c16="http://schemas.microsoft.com/office/drawing/2014/chart" uri="{C3380CC4-5D6E-409C-BE32-E72D297353CC}">
              <c16:uniqueId val="{00000000-36A7-412B-84FC-3E38E5639B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55.99</c:v>
                </c:pt>
                <c:pt idx="1">
                  <c:v>46.54</c:v>
                </c:pt>
                <c:pt idx="2">
                  <c:v>42.13</c:v>
                </c:pt>
                <c:pt idx="3">
                  <c:v>41.72</c:v>
                </c:pt>
                <c:pt idx="4">
                  <c:v>37.96</c:v>
                </c:pt>
              </c:numCache>
            </c:numRef>
          </c:val>
          <c:extLst>
            <c:ext xmlns:c16="http://schemas.microsoft.com/office/drawing/2014/chart" uri="{C3380CC4-5D6E-409C-BE32-E72D297353CC}">
              <c16:uniqueId val="{00000001-36A7-412B-84FC-3E38E5639B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-5.28</c:v>
                </c:pt>
                <c:pt idx="1">
                  <c:v>-8.42</c:v>
                </c:pt>
                <c:pt idx="2">
                  <c:v>-2.54</c:v>
                </c:pt>
                <c:pt idx="3">
                  <c:v>0.2</c:v>
                </c:pt>
                <c:pt idx="4">
                  <c:v>-2.4</c:v>
                </c:pt>
              </c:numCache>
            </c:numRef>
          </c:val>
          <c:smooth val="0"/>
          <c:extLst>
            <c:ext xmlns:c16="http://schemas.microsoft.com/office/drawing/2014/chart" uri="{C3380CC4-5D6E-409C-BE32-E72D297353CC}">
              <c16:uniqueId val="{00000002-36A7-412B-84FC-3E38E5639B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0.98</c:v>
                </c:pt>
                <c:pt idx="2">
                  <c:v>#N/A</c:v>
                </c:pt>
                <c:pt idx="3">
                  <c:v>1.81</c:v>
                </c:pt>
                <c:pt idx="4">
                  <c:v>#N/A</c:v>
                </c:pt>
                <c:pt idx="5">
                  <c:v>1.06</c:v>
                </c:pt>
                <c:pt idx="6">
                  <c:v>#N/A</c:v>
                </c:pt>
                <c:pt idx="7">
                  <c:v>2.4300000000000002</c:v>
                </c:pt>
                <c:pt idx="8">
                  <c:v>#N/A</c:v>
                </c:pt>
                <c:pt idx="9">
                  <c:v>0.01</c:v>
                </c:pt>
              </c:numCache>
            </c:numRef>
          </c:val>
          <c:extLst>
            <c:ext xmlns:c16="http://schemas.microsoft.com/office/drawing/2014/chart" uri="{C3380CC4-5D6E-409C-BE32-E72D297353CC}">
              <c16:uniqueId val="{00000000-EE91-4EC0-906D-98904F04B6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91-4EC0-906D-98904F04B6BE}"/>
            </c:ext>
          </c:extLst>
        </c:ser>
        <c:ser>
          <c:idx val="2"/>
          <c:order val="2"/>
          <c:tx>
            <c:strRef>
              <c:f>データシート!$A$29</c:f>
              <c:strCache>
                <c:ptCount val="1"/>
                <c:pt idx="0">
                  <c:v>相島診療所事業特別会計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c:v>
                </c:pt>
                <c:pt idx="2">
                  <c:v>#N/A</c:v>
                </c:pt>
                <c:pt idx="3">
                  <c:v>0.03</c:v>
                </c:pt>
                <c:pt idx="4">
                  <c:v>#N/A</c:v>
                </c:pt>
                <c:pt idx="5">
                  <c:v>0.04</c:v>
                </c:pt>
                <c:pt idx="6">
                  <c:v>#N/A</c:v>
                </c:pt>
                <c:pt idx="7">
                  <c:v>0.02</c:v>
                </c:pt>
                <c:pt idx="8">
                  <c:v>#N/A</c:v>
                </c:pt>
                <c:pt idx="9">
                  <c:v>0.02</c:v>
                </c:pt>
              </c:numCache>
            </c:numRef>
          </c:val>
          <c:extLst>
            <c:ext xmlns:c16="http://schemas.microsoft.com/office/drawing/2014/chart" uri="{C3380CC4-5D6E-409C-BE32-E72D297353CC}">
              <c16:uniqueId val="{00000002-EE91-4EC0-906D-98904F04B6BE}"/>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0.02</c:v>
                </c:pt>
              </c:numCache>
            </c:numRef>
          </c:val>
          <c:extLst>
            <c:ext xmlns:c16="http://schemas.microsoft.com/office/drawing/2014/chart" uri="{C3380CC4-5D6E-409C-BE32-E72D297353CC}">
              <c16:uniqueId val="{00000003-EE91-4EC0-906D-98904F04B6B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0.15</c:v>
                </c:pt>
                <c:pt idx="2">
                  <c:v>#N/A</c:v>
                </c:pt>
                <c:pt idx="3">
                  <c:v>0.02</c:v>
                </c:pt>
                <c:pt idx="4">
                  <c:v>#N/A</c:v>
                </c:pt>
                <c:pt idx="5">
                  <c:v>0.04</c:v>
                </c:pt>
                <c:pt idx="6">
                  <c:v>#N/A</c:v>
                </c:pt>
                <c:pt idx="7">
                  <c:v>0.05</c:v>
                </c:pt>
                <c:pt idx="8">
                  <c:v>#N/A</c:v>
                </c:pt>
                <c:pt idx="9">
                  <c:v>0.04</c:v>
                </c:pt>
              </c:numCache>
            </c:numRef>
          </c:val>
          <c:extLst>
            <c:ext xmlns:c16="http://schemas.microsoft.com/office/drawing/2014/chart" uri="{C3380CC4-5D6E-409C-BE32-E72D297353CC}">
              <c16:uniqueId val="{00000004-EE91-4EC0-906D-98904F04B6B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0.38</c:v>
                </c:pt>
                <c:pt idx="2">
                  <c:v>#N/A</c:v>
                </c:pt>
                <c:pt idx="3">
                  <c:v>0.47</c:v>
                </c:pt>
                <c:pt idx="4">
                  <c:v>#N/A</c:v>
                </c:pt>
                <c:pt idx="5">
                  <c:v>0.22</c:v>
                </c:pt>
                <c:pt idx="6">
                  <c:v>#N/A</c:v>
                </c:pt>
                <c:pt idx="7">
                  <c:v>0.13</c:v>
                </c:pt>
                <c:pt idx="8">
                  <c:v>#N/A</c:v>
                </c:pt>
                <c:pt idx="9">
                  <c:v>0.17</c:v>
                </c:pt>
              </c:numCache>
            </c:numRef>
          </c:val>
          <c:extLst>
            <c:ext xmlns:c16="http://schemas.microsoft.com/office/drawing/2014/chart" uri="{C3380CC4-5D6E-409C-BE32-E72D297353CC}">
              <c16:uniqueId val="{00000005-EE91-4EC0-906D-98904F04B6BE}"/>
            </c:ext>
          </c:extLst>
        </c:ser>
        <c:ser>
          <c:idx val="6"/>
          <c:order val="6"/>
          <c:tx>
            <c:strRef>
              <c:f>データシート!$A$33</c:f>
              <c:strCache>
                <c:ptCount val="1"/>
                <c:pt idx="0">
                  <c:v>渡船事業特別会計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c:v>
                </c:pt>
                <c:pt idx="2">
                  <c:v>#N/A</c:v>
                </c:pt>
                <c:pt idx="3">
                  <c:v>0.28000000000000003</c:v>
                </c:pt>
                <c:pt idx="4">
                  <c:v>#N/A</c:v>
                </c:pt>
                <c:pt idx="5">
                  <c:v>0.03</c:v>
                </c:pt>
                <c:pt idx="6">
                  <c:v>#N/A</c:v>
                </c:pt>
                <c:pt idx="7">
                  <c:v>0.35</c:v>
                </c:pt>
                <c:pt idx="8">
                  <c:v>#N/A</c:v>
                </c:pt>
                <c:pt idx="9">
                  <c:v>0.28000000000000003</c:v>
                </c:pt>
              </c:numCache>
            </c:numRef>
          </c:val>
          <c:extLst>
            <c:ext xmlns:c16="http://schemas.microsoft.com/office/drawing/2014/chart" uri="{C3380CC4-5D6E-409C-BE32-E72D297353CC}">
              <c16:uniqueId val="{00000006-EE91-4EC0-906D-98904F04B6BE}"/>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2.14</c:v>
                </c:pt>
              </c:numCache>
            </c:numRef>
          </c:val>
          <c:extLst>
            <c:ext xmlns:c16="http://schemas.microsoft.com/office/drawing/2014/chart" uri="{C3380CC4-5D6E-409C-BE32-E72D297353CC}">
              <c16:uniqueId val="{00000007-EE91-4EC0-906D-98904F04B6B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6.78</c:v>
                </c:pt>
                <c:pt idx="2">
                  <c:v>#N/A</c:v>
                </c:pt>
                <c:pt idx="3">
                  <c:v>4.74</c:v>
                </c:pt>
                <c:pt idx="4">
                  <c:v>#N/A</c:v>
                </c:pt>
                <c:pt idx="5">
                  <c:v>5.44</c:v>
                </c:pt>
                <c:pt idx="6">
                  <c:v>#N/A</c:v>
                </c:pt>
                <c:pt idx="7">
                  <c:v>5.57</c:v>
                </c:pt>
                <c:pt idx="8">
                  <c:v>#N/A</c:v>
                </c:pt>
                <c:pt idx="9">
                  <c:v>6.02</c:v>
                </c:pt>
              </c:numCache>
            </c:numRef>
          </c:val>
          <c:extLst>
            <c:ext xmlns:c16="http://schemas.microsoft.com/office/drawing/2014/chart" uri="{C3380CC4-5D6E-409C-BE32-E72D297353CC}">
              <c16:uniqueId val="{00000008-EE91-4EC0-906D-98904F04B6B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11.94</c:v>
                </c:pt>
                <c:pt idx="2">
                  <c:v>#N/A</c:v>
                </c:pt>
                <c:pt idx="3">
                  <c:v>16.850000000000001</c:v>
                </c:pt>
                <c:pt idx="4">
                  <c:v>#N/A</c:v>
                </c:pt>
                <c:pt idx="5">
                  <c:v>16.28</c:v>
                </c:pt>
                <c:pt idx="6">
                  <c:v>#N/A</c:v>
                </c:pt>
                <c:pt idx="7">
                  <c:v>15.86</c:v>
                </c:pt>
                <c:pt idx="8">
                  <c:v>#N/A</c:v>
                </c:pt>
                <c:pt idx="9">
                  <c:v>16.420000000000002</c:v>
                </c:pt>
              </c:numCache>
            </c:numRef>
          </c:val>
          <c:extLst>
            <c:ext xmlns:c16="http://schemas.microsoft.com/office/drawing/2014/chart" uri="{C3380CC4-5D6E-409C-BE32-E72D297353CC}">
              <c16:uniqueId val="{00000009-EE91-4EC0-906D-98904F04B6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798</c:v>
                </c:pt>
                <c:pt idx="5">
                  <c:v>809</c:v>
                </c:pt>
                <c:pt idx="8">
                  <c:v>761</c:v>
                </c:pt>
                <c:pt idx="11">
                  <c:v>731</c:v>
                </c:pt>
                <c:pt idx="14">
                  <c:v>708</c:v>
                </c:pt>
              </c:numCache>
            </c:numRef>
          </c:val>
          <c:extLst>
            <c:ext xmlns:c16="http://schemas.microsoft.com/office/drawing/2014/chart" uri="{C3380CC4-5D6E-409C-BE32-E72D297353CC}">
              <c16:uniqueId val="{00000000-0052-47E3-AAAC-71B31DFED6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052-47E3-AAAC-71B31DFED6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95</c:v>
                </c:pt>
                <c:pt idx="3">
                  <c:v>96</c:v>
                </c:pt>
                <c:pt idx="6">
                  <c:v>98</c:v>
                </c:pt>
                <c:pt idx="9">
                  <c:v>96</c:v>
                </c:pt>
                <c:pt idx="12">
                  <c:v>9</c:v>
                </c:pt>
              </c:numCache>
            </c:numRef>
          </c:val>
          <c:extLst>
            <c:ext xmlns:c16="http://schemas.microsoft.com/office/drawing/2014/chart" uri="{C3380CC4-5D6E-409C-BE32-E72D297353CC}">
              <c16:uniqueId val="{00000002-0052-47E3-AAAC-71B31DFED6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169</c:v>
                </c:pt>
                <c:pt idx="3">
                  <c:v>172</c:v>
                </c:pt>
                <c:pt idx="6">
                  <c:v>157</c:v>
                </c:pt>
                <c:pt idx="9">
                  <c:v>76</c:v>
                </c:pt>
                <c:pt idx="12">
                  <c:v>84</c:v>
                </c:pt>
              </c:numCache>
            </c:numRef>
          </c:val>
          <c:extLst>
            <c:ext xmlns:c16="http://schemas.microsoft.com/office/drawing/2014/chart" uri="{C3380CC4-5D6E-409C-BE32-E72D297353CC}">
              <c16:uniqueId val="{00000003-0052-47E3-AAAC-71B31DFED6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198</c:v>
                </c:pt>
                <c:pt idx="3">
                  <c:v>231</c:v>
                </c:pt>
                <c:pt idx="6">
                  <c:v>215</c:v>
                </c:pt>
                <c:pt idx="9">
                  <c:v>235</c:v>
                </c:pt>
                <c:pt idx="12">
                  <c:v>239</c:v>
                </c:pt>
              </c:numCache>
            </c:numRef>
          </c:val>
          <c:extLst>
            <c:ext xmlns:c16="http://schemas.microsoft.com/office/drawing/2014/chart" uri="{C3380CC4-5D6E-409C-BE32-E72D297353CC}">
              <c16:uniqueId val="{00000004-0052-47E3-AAAC-71B31DFED6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52-47E3-AAAC-71B31DFED6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052-47E3-AAAC-71B31DFED6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731</c:v>
                </c:pt>
                <c:pt idx="3">
                  <c:v>720</c:v>
                </c:pt>
                <c:pt idx="6">
                  <c:v>747</c:v>
                </c:pt>
                <c:pt idx="9">
                  <c:v>762</c:v>
                </c:pt>
                <c:pt idx="12">
                  <c:v>793</c:v>
                </c:pt>
              </c:numCache>
            </c:numRef>
          </c:val>
          <c:extLst>
            <c:ext xmlns:c16="http://schemas.microsoft.com/office/drawing/2014/chart" uri="{C3380CC4-5D6E-409C-BE32-E72D297353CC}">
              <c16:uniqueId val="{00000007-0052-47E3-AAAC-71B31DFED6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395</c:v>
                </c:pt>
                <c:pt idx="2">
                  <c:v>#N/A</c:v>
                </c:pt>
                <c:pt idx="3">
                  <c:v>#N/A</c:v>
                </c:pt>
                <c:pt idx="4">
                  <c:v>410</c:v>
                </c:pt>
                <c:pt idx="5">
                  <c:v>#N/A</c:v>
                </c:pt>
                <c:pt idx="6">
                  <c:v>#N/A</c:v>
                </c:pt>
                <c:pt idx="7">
                  <c:v>456</c:v>
                </c:pt>
                <c:pt idx="8">
                  <c:v>#N/A</c:v>
                </c:pt>
                <c:pt idx="9">
                  <c:v>#N/A</c:v>
                </c:pt>
                <c:pt idx="10">
                  <c:v>438</c:v>
                </c:pt>
                <c:pt idx="11">
                  <c:v>#N/A</c:v>
                </c:pt>
                <c:pt idx="12">
                  <c:v>#N/A</c:v>
                </c:pt>
                <c:pt idx="13">
                  <c:v>417</c:v>
                </c:pt>
                <c:pt idx="14">
                  <c:v>#N/A</c:v>
                </c:pt>
              </c:numCache>
            </c:numRef>
          </c:val>
          <c:smooth val="0"/>
          <c:extLst>
            <c:ext xmlns:c16="http://schemas.microsoft.com/office/drawing/2014/chart" uri="{C3380CC4-5D6E-409C-BE32-E72D297353CC}">
              <c16:uniqueId val="{00000008-0052-47E3-AAAC-71B31DFED6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8512</c:v>
                </c:pt>
                <c:pt idx="5">
                  <c:v>9189</c:v>
                </c:pt>
                <c:pt idx="8">
                  <c:v>9435</c:v>
                </c:pt>
                <c:pt idx="11">
                  <c:v>9632</c:v>
                </c:pt>
                <c:pt idx="14">
                  <c:v>9903</c:v>
                </c:pt>
              </c:numCache>
            </c:numRef>
          </c:val>
          <c:extLst>
            <c:ext xmlns:c16="http://schemas.microsoft.com/office/drawing/2014/chart" uri="{C3380CC4-5D6E-409C-BE32-E72D297353CC}">
              <c16:uniqueId val="{00000000-3BCF-4215-A33C-9F2CA05E5C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BCF-4215-A33C-9F2CA05E5C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3589</c:v>
                </c:pt>
                <c:pt idx="5">
                  <c:v>3187</c:v>
                </c:pt>
                <c:pt idx="8">
                  <c:v>3181</c:v>
                </c:pt>
                <c:pt idx="11">
                  <c:v>3439</c:v>
                </c:pt>
                <c:pt idx="14">
                  <c:v>3192</c:v>
                </c:pt>
              </c:numCache>
            </c:numRef>
          </c:val>
          <c:extLst>
            <c:ext xmlns:c16="http://schemas.microsoft.com/office/drawing/2014/chart" uri="{C3380CC4-5D6E-409C-BE32-E72D297353CC}">
              <c16:uniqueId val="{00000002-3BCF-4215-A33C-9F2CA05E5C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CF-4215-A33C-9F2CA05E5C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CF-4215-A33C-9F2CA05E5C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164</c:v>
                </c:pt>
                <c:pt idx="3">
                  <c:v>258</c:v>
                </c:pt>
                <c:pt idx="6">
                  <c:v>424</c:v>
                </c:pt>
                <c:pt idx="9">
                  <c:v>353</c:v>
                </c:pt>
                <c:pt idx="12">
                  <c:v>512</c:v>
                </c:pt>
              </c:numCache>
            </c:numRef>
          </c:val>
          <c:extLst>
            <c:ext xmlns:c16="http://schemas.microsoft.com/office/drawing/2014/chart" uri="{C3380CC4-5D6E-409C-BE32-E72D297353CC}">
              <c16:uniqueId val="{00000005-3BCF-4215-A33C-9F2CA05E5C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334</c:v>
                </c:pt>
                <c:pt idx="3">
                  <c:v>445</c:v>
                </c:pt>
                <c:pt idx="6">
                  <c:v>33</c:v>
                </c:pt>
                <c:pt idx="9">
                  <c:v>67</c:v>
                </c:pt>
                <c:pt idx="12">
                  <c:v>0</c:v>
                </c:pt>
              </c:numCache>
            </c:numRef>
          </c:val>
          <c:extLst>
            <c:ext xmlns:c16="http://schemas.microsoft.com/office/drawing/2014/chart" uri="{C3380CC4-5D6E-409C-BE32-E72D297353CC}">
              <c16:uniqueId val="{00000006-3BCF-4215-A33C-9F2CA05E5C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815</c:v>
                </c:pt>
                <c:pt idx="3">
                  <c:v>654</c:v>
                </c:pt>
                <c:pt idx="6">
                  <c:v>484</c:v>
                </c:pt>
                <c:pt idx="9">
                  <c:v>425</c:v>
                </c:pt>
                <c:pt idx="12">
                  <c:v>398</c:v>
                </c:pt>
              </c:numCache>
            </c:numRef>
          </c:val>
          <c:extLst>
            <c:ext xmlns:c16="http://schemas.microsoft.com/office/drawing/2014/chart" uri="{C3380CC4-5D6E-409C-BE32-E72D297353CC}">
              <c16:uniqueId val="{00000007-3BCF-4215-A33C-9F2CA05E5C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3104</c:v>
                </c:pt>
                <c:pt idx="3">
                  <c:v>3113</c:v>
                </c:pt>
                <c:pt idx="6">
                  <c:v>3147</c:v>
                </c:pt>
                <c:pt idx="9">
                  <c:v>3463</c:v>
                </c:pt>
                <c:pt idx="12">
                  <c:v>3165</c:v>
                </c:pt>
              </c:numCache>
            </c:numRef>
          </c:val>
          <c:extLst>
            <c:ext xmlns:c16="http://schemas.microsoft.com/office/drawing/2014/chart" uri="{C3380CC4-5D6E-409C-BE32-E72D297353CC}">
              <c16:uniqueId val="{00000008-3BCF-4215-A33C-9F2CA05E5C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c:v>
                </c:pt>
                <c:pt idx="3">
                  <c:v>5</c:v>
                </c:pt>
                <c:pt idx="6">
                  <c:v>4</c:v>
                </c:pt>
                <c:pt idx="9">
                  <c:v>3</c:v>
                </c:pt>
                <c:pt idx="12">
                  <c:v>2</c:v>
                </c:pt>
              </c:numCache>
            </c:numRef>
          </c:val>
          <c:extLst>
            <c:ext xmlns:c16="http://schemas.microsoft.com/office/drawing/2014/chart" uri="{C3380CC4-5D6E-409C-BE32-E72D297353CC}">
              <c16:uniqueId val="{00000009-3BCF-4215-A33C-9F2CA05E5C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8569</c:v>
                </c:pt>
                <c:pt idx="3">
                  <c:v>10957</c:v>
                </c:pt>
                <c:pt idx="6">
                  <c:v>11571</c:v>
                </c:pt>
                <c:pt idx="9">
                  <c:v>12740</c:v>
                </c:pt>
                <c:pt idx="12">
                  <c:v>13997</c:v>
                </c:pt>
              </c:numCache>
            </c:numRef>
          </c:val>
          <c:extLst>
            <c:ext xmlns:c16="http://schemas.microsoft.com/office/drawing/2014/chart" uri="{C3380CC4-5D6E-409C-BE32-E72D297353CC}">
              <c16:uniqueId val="{0000000A-3BCF-4215-A33C-9F2CA05E5C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892</c:v>
                </c:pt>
                <c:pt idx="2">
                  <c:v>#N/A</c:v>
                </c:pt>
                <c:pt idx="3">
                  <c:v>#N/A</c:v>
                </c:pt>
                <c:pt idx="4">
                  <c:v>3055</c:v>
                </c:pt>
                <c:pt idx="5">
                  <c:v>#N/A</c:v>
                </c:pt>
                <c:pt idx="6">
                  <c:v>#N/A</c:v>
                </c:pt>
                <c:pt idx="7">
                  <c:v>3049</c:v>
                </c:pt>
                <c:pt idx="8">
                  <c:v>#N/A</c:v>
                </c:pt>
                <c:pt idx="9">
                  <c:v>#N/A</c:v>
                </c:pt>
                <c:pt idx="10">
                  <c:v>3980</c:v>
                </c:pt>
                <c:pt idx="11">
                  <c:v>#N/A</c:v>
                </c:pt>
                <c:pt idx="12">
                  <c:v>#N/A</c:v>
                </c:pt>
                <c:pt idx="13">
                  <c:v>4980</c:v>
                </c:pt>
                <c:pt idx="14">
                  <c:v>#N/A</c:v>
                </c:pt>
              </c:numCache>
            </c:numRef>
          </c:val>
          <c:smooth val="0"/>
          <c:extLst>
            <c:ext xmlns:c16="http://schemas.microsoft.com/office/drawing/2014/chart" uri="{C3380CC4-5D6E-409C-BE32-E72D297353CC}">
              <c16:uniqueId val="{0000000B-3BCF-4215-A33C-9F2CA05E5C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2593</c:v>
                </c:pt>
                <c:pt idx="1">
                  <c:v>2594</c:v>
                </c:pt>
                <c:pt idx="2">
                  <c:v>2407</c:v>
                </c:pt>
              </c:numCache>
            </c:numRef>
          </c:val>
          <c:extLst>
            <c:ext xmlns:c16="http://schemas.microsoft.com/office/drawing/2014/chart" uri="{C3380CC4-5D6E-409C-BE32-E72D297353CC}">
              <c16:uniqueId val="{00000000-DFD7-48E4-8716-AD484B4D19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377</c:v>
                </c:pt>
                <c:pt idx="1">
                  <c:v>377</c:v>
                </c:pt>
                <c:pt idx="2">
                  <c:v>349</c:v>
                </c:pt>
              </c:numCache>
            </c:numRef>
          </c:val>
          <c:extLst>
            <c:ext xmlns:c16="http://schemas.microsoft.com/office/drawing/2014/chart" uri="{C3380CC4-5D6E-409C-BE32-E72D297353CC}">
              <c16:uniqueId val="{00000001-DFD7-48E4-8716-AD484B4D19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207</c:v>
                </c:pt>
                <c:pt idx="1">
                  <c:v>465</c:v>
                </c:pt>
                <c:pt idx="2">
                  <c:v>432</c:v>
                </c:pt>
              </c:numCache>
            </c:numRef>
          </c:val>
          <c:extLst>
            <c:ext xmlns:c16="http://schemas.microsoft.com/office/drawing/2014/chart" uri="{C3380CC4-5D6E-409C-BE32-E72D297353CC}">
              <c16:uniqueId val="{00000002-DFD7-48E4-8716-AD484B4D19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{1AAD23D2-935E-4216-A9B0-1B0779769EC5}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899-4050-8985-2583C39133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{C37D3B45-CBA2-4836-8C4B-568EDEAC7039}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99-4050-8985-2583C39133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{201A593F-FA64-4CE1-B094-8A63A22EA2C7}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99-4050-8985-2583C39133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{435C81D1-C6C1-4CA1-96EB-FA071453713D}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99-4050-8985-2583C39133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{7FE7596B-8A6D-40F3-9A5F-E2D6756C84E1}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99-4050-8985-2583C39133A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{A6D0B2A4-E0B4-4774-B347-579A6F3E2A85}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899-4050-8985-2583C39133A1}"/>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{861076FC-D9EC-461D-9218-653272DBC438}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899-4050-8985-2583C39133A1}"/>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{E46A9E96-080B-4372-B5C3-813E5783C74F}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899-4050-8985-2583C39133A1}"/>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{C3CAAC22-6167-4881-905C-9D4FF7E81FDA}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899-4050-8985-2583C39133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45.5</c:v>
                </c:pt>
                <c:pt idx="24">
                  <c:v>46.8</c:v>
                </c:pt>
                <c:pt idx="32">
                  <c:v>45</c:v>
                </c:pt>
              </c:numCache>
            </c:numRef>
          </c:xVal>
          <c:yVal>
            <c:numRef>
              <c:f>公会計指標分析・財政指標組合せ分析表!$BP$51:$DC$51</c:f>
              <c:numCache>
                <c:formatCode>#,##0.0;"▲ "#,##0.0</c:formatCode>
                <c:ptCount val="40"/>
                <c:pt idx="16">
                  <c:v>56.5</c:v>
                </c:pt>
                <c:pt idx="24">
                  <c:v>72.5</c:v>
                </c:pt>
                <c:pt idx="32">
                  <c:v>88.4</c:v>
                </c:pt>
              </c:numCache>
            </c:numRef>
          </c:yVal>
          <c:smooth val="0"/>
          <c:extLst>
            <c:ext xmlns:c16="http://schemas.microsoft.com/office/drawing/2014/chart" uri="{C3380CC4-5D6E-409C-BE32-E72D297353CC}">
              <c16:uniqueId val="{00000009-D899-4050-8985-2583C39133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{B8D326F6-07A1-4371-A08A-606ECA81D255}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899-4050-8985-2583C39133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{53A09A0B-5A43-4918-B934-B41E8442BA8F}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99-4050-8985-2583C39133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{2CBE17A5-5A2B-4A3E-AFFE-672EB5623E0B}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99-4050-8985-2583C39133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{07ACE40F-E901-48D9-ACDB-6ECFA285FB52}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99-4050-8985-2583C39133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{F79A0D5A-F605-4DA8-B9FA-A6C7DCC08172}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99-4050-8985-2583C39133A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{C9EBA994-CAD1-42B7-829F-9AD4891DB95B}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899-4050-8985-2583C39133A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{A0DAD46E-BD52-4463-8209-F32C07C6F3C3}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899-4050-8985-2583C39133A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{D75F1E22-9700-4946-9F4D-822ACC7B48C4}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899-4050-8985-2583C39133A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{89DD6C62-3565-4B48-A8B6-E419793AE130}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899-4050-8985-2583C39133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58.1</c:v>
                </c:pt>
                <c:pt idx="32">
                  <c:v>59.1</c:v>
                </c:pt>
              </c:numCache>
            </c:numRef>
          </c:xVal>
          <c:yVal>
            <c:numRef>
              <c:f>公会計指標分析・財政指標組合せ分析表!$BP$55:$DC$55</c:f>
              <c:numCache>
                <c:formatCode>#,##0.0;"▲ "#,##0.0</c:formatCode>
                <c:ptCount val="40"/>
                <c:pt idx="16">
                  <c:v>21</c:v>
                </c:pt>
                <c:pt idx="24">
                  <c:v>20.2</c:v>
                </c:pt>
                <c:pt idx="32">
                  <c:v>18.3</c:v>
                </c:pt>
              </c:numCache>
            </c:numRef>
          </c:yVal>
          <c:smooth val="0"/>
          <c:extLst>
            <c:ext xmlns:c16="http://schemas.microsoft.com/office/drawing/2014/chart" uri="{C3380CC4-5D6E-409C-BE32-E72D297353CC}">
              <c16:uniqueId val="{00000013-D899-4050-8985-2583C39133A1}"/>
            </c:ext>
          </c:extLst>
        </c:ser>
        <c:dLbls>
          <c:showLegendKey val="0"/>
          <c:showVal val="1"/>
          <c:showCatName val="0"/>
          <c:showSerName val="0"/>
          <c:showPercent val="0"/>
          <c:showBubbleSize val="0"/>
        </c:dLbls>
        <c:axId val="46179840"/>
        <c:axId val="46181760"/>
      </c:scatterChart>
      <c:valAx>
        <c:axId val="46179840"/>
        <c:scaling>
          <c:orientation val="minMax"/>
          <c:max val="61"/>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{DD8E67E5-B222-4D43-B5B3-C895C329845F}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7C0-4EF6-9B95-9251DF4994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{F50F124E-CE1E-4C6D-8125-3FA983E79093}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C0-4EF6-9B95-9251DF4994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{1ECACB28-5965-4E2C-B877-878740FD5C95}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C0-4EF6-9B95-9251DF4994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{7A5F83C2-B09A-482A-BBF6-977DC50182A0}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C0-4EF6-9B95-9251DF4994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{CFC736DD-B8B4-4C09-BDEE-69D006D856CD}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C0-4EF6-9B95-9251DF4994D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{52D44FFC-24EF-4C09-B3C5-95A61F80A0C9}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7C0-4EF6-9B95-9251DF4994D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{22C6AB56-114A-43DF-BFD4-031780AB5EAC}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7C0-4EF6-9B95-9251DF4994D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{46D33D09-BC38-4DAC-A444-07DAF42C7FFE}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7C0-4EF6-9B95-9251DF4994D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{5F270A96-3937-4AF2-9A18-071593406451}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7C0-4EF6-9B95-9251DF4994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7.8</c:v>
                </c:pt>
                <c:pt idx="16">
                  <c:v>8.1</c:v>
                </c:pt>
                <c:pt idx="24">
                  <c:v>8.1</c:v>
                </c:pt>
                <c:pt idx="32">
                  <c:v>7.9</c:v>
                </c:pt>
              </c:numCache>
            </c:numRef>
          </c:xVal>
          <c:yVal>
            <c:numRef>
              <c:f>公会計指標分析・財政指標組合せ分析表!$BP$73:$DC$73</c:f>
              <c:numCache>
                <c:formatCode>#,##0.0;"▲ "#,##0.0</c:formatCode>
                <c:ptCount val="40"/>
                <c:pt idx="0">
                  <c:v>18.100000000000001</c:v>
                </c:pt>
                <c:pt idx="8">
                  <c:v>58.6</c:v>
                </c:pt>
                <c:pt idx="16">
                  <c:v>56.5</c:v>
                </c:pt>
                <c:pt idx="24">
                  <c:v>72.5</c:v>
                </c:pt>
                <c:pt idx="32">
                  <c:v>88.4</c:v>
                </c:pt>
              </c:numCache>
            </c:numRef>
          </c:yVal>
          <c:smooth val="0"/>
          <c:extLst>
            <c:ext xmlns:c16="http://schemas.microsoft.com/office/drawing/2014/chart" uri="{C3380CC4-5D6E-409C-BE32-E72D297353CC}">
              <c16:uniqueId val="{00000009-07C0-4EF6-9B95-9251DF4994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{93EB27E1-A24A-4CC1-8A97-990B733B611C}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7C0-4EF6-9B95-9251DF4994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{BFB827AA-94DE-47AD-9BB7-3705ECEA1C7D}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C0-4EF6-9B95-9251DF4994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{750DA63D-00E7-4429-8BA1-1E6F48960297}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C0-4EF6-9B95-9251DF4994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{632199F7-5382-4B53-8BFA-EE2620EE7178}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C0-4EF6-9B95-9251DF4994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{4901B12A-48DD-495D-993B-409486C03C79}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C0-4EF6-9B95-9251DF4994D5}"/>
                </c:ext>
              </c:extLst>
            </c:dLbl>
            <c:dLbl>
              <c:idx val="8"/>
              <c:layout>
                <c:manualLayout>
                  <c:x val="-3.1697991619110633E-2"/>
                  <c:y val="-5.546140952814117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{F3F2E612-4F1B-464A-96E8-644E234431AB}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7C0-4EF6-9B95-9251DF4994D5}"/>
                </c:ext>
              </c:extLst>
            </c:dLbl>
            <c:dLbl>
              <c:idx val="16"/>
              <c:layout>
                <c:manualLayout>
                  <c:x val="-4.5160355153971293E-2"/>
                  <c:y val="-7.049370268106118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{6CB23966-9BB9-4FC4-8F67-5FB856C07224}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7C0-4EF6-9B95-9251DF4994D5}"/>
                </c:ext>
              </c:extLst>
            </c:dLbl>
            <c:dLbl>
              <c:idx val="24"/>
              <c:layout>
                <c:manualLayout>
                  <c:x val="-1.8235628084249993E-2"/>
                  <c:y val="-7.31459264186006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{5AA2A88C-C1A1-458A-BBF9-B11142567277}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7C0-4EF6-9B95-9251DF4994D5}"/>
                </c:ext>
              </c:extLst>
            </c:dLbl>
            <c:dLbl>
              <c:idx val="32"/>
              <c:layout>
                <c:manualLayout>
                  <c:x val="-3.1697991619110633E-2"/>
                  <c:y val="-5.056572096715749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{5F622691-169E-47F1-87A1-ED1B6FDAFC4C}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7C0-4EF6-9B95-9251DF4994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07C0-4EF6-9B95-9251DF4994D5}"/>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大型事業による地方債の償還が完了したことや新発債の抑制などにより元利償還金は減少傾向にあったが、臨時財政対策債の発行や新設小学校及び新設中学校の建設・周辺整備等のための新発債の増加により元利償還金は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一方、組合の地方債償還が終了することに伴い債務負担行為に基づく支出額が減少している。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年度にかけて新発債の発行の抑制や財政調整基金の積立などを行い、充当可能基金等が増加したが、平成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年度の新設小学校建設や周辺整備事業、平成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年度の小中学校空調機等整備事業、また新設中学校の建設や周辺整備事業を行ったことから地方債の現在高が増加した。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もって学校建設事業は終了するが、今後も公共施設の新規事業や更新事業が行われる見込みである。そのため、今後は交付税算入がない新発債の発行抑制等を行い、地方債の現在高の削減及び充当可能財源の確保をはか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福岡県新宮町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百万円積み立てたが、新設中学校建設事業等の実施により、ふるさと応援基金を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百万円、また、償還のために減債基金を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学校建設という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事業が終了したものの今後も新規事業や既存施設の更新事業を実施していく予定である。地方債を有効に活用することとしているが、地方債の現在高、単年度償還額等を十分に考慮し、交付税算入率の高い地方債の活用とともに基金繰入金で財政運営していくため、基金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・ふるさと応援基金：新宮町を応援するために寄せられた寄付金を適正に管理し、運用する。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・災害対策基金：地震、風水害その他の災害から新宮町民の生命と財産を守り、その予防対策、復旧対策及び復興対策等を講ずる。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百万円積み立てたが、新設中学校建設事業をはじめとする事業に充当するため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ふるさと応援基金：ふるさと寄附金から経費等を除いた額を積み立て、次年度以降のふるさと応援基金条例及び同条例施行規則に定めた事業に充当する。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百万円積み立てたが、新設中学校建設事業等に充当するため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平成３１年４月開校の新設中学校建設事業等の実施に伴い、地方債の活用と併せて、基金の残高等を勘案し基金繰入金で財政運営していくため、減少していく見込み。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平成１０年～平成１３年の補正予算債の利子分についての繰入れを行っているが、平成２６年度、２７年度に新宮北小学校建設事業、平成２８年度～平成３０年度に新設中学校建設事業を実施しているため、元金償還が重なり、公債費の負担が大きくなる時には、減債基金の活用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32,930
32,505
18.93
15,226,701
14,750,749
383,607
6,340,417
13,997,283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有形固定資産減価償却率は、類似団体よりも低い水準となっており、これは、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学校を新設したことや文化施設であるそぴあしんぐうが他団体と比較すると償却率が低いことが影響していると考えられる。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169182</xdr:rowOff>
    </xdr:from>
    <xdr:to>
      <xdr:col>23</xdr:col>
      <xdr:colOff>136525</xdr:colOff>
      <xdr:row>34</xdr:row>
      <xdr:rowOff>99332</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5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147609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57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113665</xdr:rowOff>
    </xdr:from>
    <xdr:to>
      <xdr:col>19</xdr:col>
      <xdr:colOff>187325</xdr:colOff>
      <xdr:row>34</xdr:row>
      <xdr:rowOff>43815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164465</xdr:rowOff>
    </xdr:from>
    <xdr:to>
      <xdr:col>23</xdr:col>
      <xdr:colOff>85725</xdr:colOff>
      <xdr:row>34</xdr:row>
      <xdr:rowOff>48532</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593840"/>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153760</xdr:rowOff>
    </xdr:from>
    <xdr:to>
      <xdr:col>15</xdr:col>
      <xdr:colOff>187325</xdr:colOff>
      <xdr:row>34</xdr:row>
      <xdr:rowOff>83910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5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164465</xdr:rowOff>
    </xdr:from>
    <xdr:to>
      <xdr:col>19</xdr:col>
      <xdr:colOff>136525</xdr:colOff>
      <xdr:row>34</xdr:row>
      <xdr:rowOff>33110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6593840"/>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34942</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836044" y="6635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75037</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6675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については、類似団体平均を上回っている。これは、平成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年度にかけて実施した新設小学校建設や周辺環境整備事業及び平成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実施した新設中学校等の整備事業の財源として発行した地方債により、地方債残高が増加したことによるものと考えられる。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00000000-0008-0000-0D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a:extLst>
            <a:ext uri="{FF2B5EF4-FFF2-40B4-BE49-F238E27FC236}">
              <a16:creationId xmlns:a16="http://schemas.microsoft.com/office/drawing/2014/main" id="{00000000-0008-0000-0D00-000077000000}"/>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1" name="債務償還比率最大値テキスト">
          <a:extLst>
            <a:ext uri="{FF2B5EF4-FFF2-40B4-BE49-F238E27FC236}">
              <a16:creationId xmlns:a16="http://schemas.microsoft.com/office/drawing/2014/main" id="{00000000-0008-0000-0D00-000079000000}"/>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3" name="債務償還比率平均値テキスト">
          <a:extLst>
            <a:ext uri="{FF2B5EF4-FFF2-40B4-BE49-F238E27FC236}">
              <a16:creationId xmlns:a16="http://schemas.microsoft.com/office/drawing/2014/main" id="{00000000-0008-0000-0D00-00007B000000}"/>
            </a:ext>
          </a:extLst>
        </xdr:cNvPr>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4" name="フローチャート: 判断 123">
          <a:extLst>
            <a:ext uri="{FF2B5EF4-FFF2-40B4-BE49-F238E27FC236}">
              <a16:creationId xmlns:a16="http://schemas.microsoft.com/office/drawing/2014/main" id="{00000000-0008-0000-0D00-00007C000000}"/>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131730</xdr:rowOff>
    </xdr:from>
    <xdr:to>
      <xdr:col>76</xdr:col>
      <xdr:colOff>73025</xdr:colOff>
      <xdr:row>30</xdr:row>
      <xdr:rowOff>61880</xdr:rowOff>
    </xdr:to>
    <xdr:sp macro="" textlink="">
      <xdr:nvSpPr>
        <xdr:cNvPr id="131" name="楕円 130">
          <a:extLst>
            <a:ext uri="{FF2B5EF4-FFF2-40B4-BE49-F238E27FC236}">
              <a16:creationId xmlns:a16="http://schemas.microsoft.com/office/drawing/2014/main" id="{00000000-0008-0000-0D00-000083000000}"/>
            </a:ext>
          </a:extLst>
        </xdr:cNvPr>
        <xdr:cNvSpPr/>
      </xdr:nvSpPr>
      <xdr:spPr>
        <a:xfrm>
          <a:off x="14744700" y="58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154607</xdr:rowOff>
    </xdr:from>
    <xdr:ext cx="469744" cy="259045"/>
    <xdr:sp macro="" textlink="">
      <xdr:nvSpPr>
        <xdr:cNvPr id="132" name="債務償還比率該当値テキスト">
          <a:extLst>
            <a:ext uri="{FF2B5EF4-FFF2-40B4-BE49-F238E27FC236}">
              <a16:creationId xmlns:a16="http://schemas.microsoft.com/office/drawing/2014/main" id="{00000000-0008-0000-0D00-000084000000}"/>
            </a:ext>
          </a:extLst>
        </xdr:cNvPr>
        <xdr:cNvSpPr txBox="1"/>
      </xdr:nvSpPr>
      <xdr:spPr>
        <a:xfrm>
          <a:off x="14846300" y="572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39817</xdr:rowOff>
    </xdr:from>
    <xdr:to>
      <xdr:col>72</xdr:col>
      <xdr:colOff>123825</xdr:colOff>
      <xdr:row>30</xdr:row>
      <xdr:rowOff>141417</xdr:rowOff>
    </xdr:to>
    <xdr:sp macro="" textlink="">
      <xdr:nvSpPr>
        <xdr:cNvPr id="133" name="楕円 132">
          <a:extLst>
            <a:ext uri="{FF2B5EF4-FFF2-40B4-BE49-F238E27FC236}">
              <a16:creationId xmlns:a16="http://schemas.microsoft.com/office/drawing/2014/main" id="{00000000-0008-0000-0D00-000085000000}"/>
            </a:ext>
          </a:extLst>
        </xdr:cNvPr>
        <xdr:cNvSpPr/>
      </xdr:nvSpPr>
      <xdr:spPr>
        <a:xfrm>
          <a:off x="14033500" y="595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11080</xdr:rowOff>
    </xdr:from>
    <xdr:to>
      <xdr:col>76</xdr:col>
      <xdr:colOff>22225</xdr:colOff>
      <xdr:row>30</xdr:row>
      <xdr:rowOff>90617</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flipV="1">
          <a:off x="14084300" y="5926105"/>
          <a:ext cx="711200" cy="7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5" name="n_1aveValue債務償還比率">
          <a:extLst>
            <a:ext uri="{FF2B5EF4-FFF2-40B4-BE49-F238E27FC236}">
              <a16:creationId xmlns:a16="http://schemas.microsoft.com/office/drawing/2014/main" id="{00000000-0008-0000-0D00-000087000000}"/>
            </a:ext>
          </a:extLst>
        </xdr:cNvPr>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157944</xdr:rowOff>
    </xdr:from>
    <xdr:ext cx="469744" cy="259045"/>
    <xdr:sp macro="" textlink="">
      <xdr:nvSpPr>
        <xdr:cNvPr id="136" name="n_1mainValue債務償還比率">
          <a:extLst>
            <a:ext uri="{FF2B5EF4-FFF2-40B4-BE49-F238E27FC236}">
              <a16:creationId xmlns:a16="http://schemas.microsoft.com/office/drawing/2014/main" id="{00000000-0008-0000-0D00-000088000000}"/>
            </a:ext>
          </a:extLst>
        </xdr:cNvPr>
        <xdr:cNvSpPr txBox="1"/>
      </xdr:nvSpPr>
      <xdr:spPr>
        <a:xfrm>
          <a:off x="13836727" y="573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00000000-0008-0000-0D00-00008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32,930
32,505
18.93
15,226,701
14,750,749
383,607
6,340,417
13,997,283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69232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61595</xdr:rowOff>
    </xdr:from>
    <xdr:to>
      <xdr:col>20</xdr:col>
      <xdr:colOff>38100</xdr:colOff>
      <xdr:row>37</xdr:row>
      <xdr:rowOff>163195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97155</xdr:rowOff>
    </xdr:from>
    <xdr:to>
      <xdr:col>24</xdr:col>
      <xdr:colOff>63500</xdr:colOff>
      <xdr:row>37</xdr:row>
      <xdr:rowOff>112395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4408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110490</xdr:rowOff>
    </xdr:from>
    <xdr:to>
      <xdr:col>19</xdr:col>
      <xdr:colOff>177800</xdr:colOff>
      <xdr:row>37</xdr:row>
      <xdr:rowOff>112395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4541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8272</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30063</xdr:rowOff>
    </xdr:from>
    <xdr:to>
      <xdr:col>55</xdr:col>
      <xdr:colOff>50800</xdr:colOff>
      <xdr:row>40</xdr:row>
      <xdr:rowOff>131663</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10426700" y="688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8490</xdr:rowOff>
    </xdr:from>
    <xdr:ext cx="469744" cy="259045"/>
    <xdr:sp macro="" textlink="">
      <xdr:nvSpPr>
        <xdr:cNvPr id="119" name="【道路】&#10;一人当たり延長該当値テキスト">
          <a:extLst>
            <a:ext uri="{FF2B5EF4-FFF2-40B4-BE49-F238E27FC236}">
              <a16:creationId xmlns:a16="http://schemas.microsoft.com/office/drawing/2014/main" id="{00000000-0008-0000-0E00-000077000000}"/>
            </a:ext>
          </a:extLst>
        </xdr:cNvPr>
        <xdr:cNvSpPr txBox="1"/>
      </xdr:nvSpPr>
      <xdr:spPr>
        <a:xfrm>
          <a:off x="10515600" y="686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27915</xdr:rowOff>
    </xdr:from>
    <xdr:to>
      <xdr:col>50</xdr:col>
      <xdr:colOff>165100</xdr:colOff>
      <xdr:row>40</xdr:row>
      <xdr:rowOff>129515</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9588500" y="68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78715</xdr:rowOff>
    </xdr:from>
    <xdr:to>
      <xdr:col>55</xdr:col>
      <xdr:colOff>0</xdr:colOff>
      <xdr:row>40</xdr:row>
      <xdr:rowOff>80863</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9639300" y="6936715"/>
          <a:ext cx="8382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26177</xdr:rowOff>
    </xdr:from>
    <xdr:to>
      <xdr:col>46</xdr:col>
      <xdr:colOff>38100</xdr:colOff>
      <xdr:row>40</xdr:row>
      <xdr:rowOff>127777</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8699500" y="688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76977</xdr:rowOff>
    </xdr:from>
    <xdr:to>
      <xdr:col>50</xdr:col>
      <xdr:colOff>114300</xdr:colOff>
      <xdr:row>40</xdr:row>
      <xdr:rowOff>78715</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8750300" y="6934977"/>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4" name="n_1aveValue【道路】&#10;一人当たり延長">
          <a:extLst>
            <a:ext uri="{FF2B5EF4-FFF2-40B4-BE49-F238E27FC236}">
              <a16:creationId xmlns:a16="http://schemas.microsoft.com/office/drawing/2014/main" id="{00000000-0008-0000-0E00-00007C000000}"/>
            </a:ext>
          </a:extLst>
        </xdr:cNvPr>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25" name="n_2aveValue【道路】&#10;一人当たり延長">
          <a:extLst>
            <a:ext uri="{FF2B5EF4-FFF2-40B4-BE49-F238E27FC236}">
              <a16:creationId xmlns:a16="http://schemas.microsoft.com/office/drawing/2014/main" id="{00000000-0008-0000-0E00-00007D000000}"/>
            </a:ext>
          </a:extLst>
        </xdr:cNvPr>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6" name="n_3aveValue【道路】&#10;一人当たり延長">
          <a:extLst>
            <a:ext uri="{FF2B5EF4-FFF2-40B4-BE49-F238E27FC236}">
              <a16:creationId xmlns:a16="http://schemas.microsoft.com/office/drawing/2014/main" id="{00000000-0008-0000-0E00-00007E000000}"/>
            </a:ext>
          </a:extLst>
        </xdr:cNvPr>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120642</xdr:rowOff>
    </xdr:from>
    <xdr:ext cx="469744" cy="259045"/>
    <xdr:sp macro="" textlink="">
      <xdr:nvSpPr>
        <xdr:cNvPr id="127" name="n_1mainValue【道路】&#10;一人当たり延長">
          <a:extLst>
            <a:ext uri="{FF2B5EF4-FFF2-40B4-BE49-F238E27FC236}">
              <a16:creationId xmlns:a16="http://schemas.microsoft.com/office/drawing/2014/main" id="{00000000-0008-0000-0E00-00007F000000}"/>
            </a:ext>
          </a:extLst>
        </xdr:cNvPr>
        <xdr:cNvSpPr txBox="1"/>
      </xdr:nvSpPr>
      <xdr:spPr>
        <a:xfrm>
          <a:off x="9391727" y="697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118904</xdr:rowOff>
    </xdr:from>
    <xdr:ext cx="469744" cy="259045"/>
    <xdr:sp macro="" textlink="">
      <xdr:nvSpPr>
        <xdr:cNvPr id="128" name="n_2mainValue【道路】&#10;一人当たり延長">
          <a:extLst>
            <a:ext uri="{FF2B5EF4-FFF2-40B4-BE49-F238E27FC236}">
              <a16:creationId xmlns:a16="http://schemas.microsoft.com/office/drawing/2014/main" id="{00000000-0008-0000-0E00-000080000000}"/>
            </a:ext>
          </a:extLst>
        </xdr:cNvPr>
        <xdr:cNvSpPr txBox="1"/>
      </xdr:nvSpPr>
      <xdr:spPr>
        <a:xfrm>
          <a:off x="8515427" y="697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00000000-0008-0000-0E00-00009B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a:extLst>
            <a:ext uri="{FF2B5EF4-FFF2-40B4-BE49-F238E27FC236}">
              <a16:creationId xmlns:a16="http://schemas.microsoft.com/office/drawing/2014/main" id="{00000000-0008-0000-0E00-00009D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00000000-0008-0000-0E00-00009F000000}"/>
            </a:ext>
          </a:extLst>
        </xdr:cNvPr>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151674</xdr:rowOff>
    </xdr:from>
    <xdr:to>
      <xdr:col>24</xdr:col>
      <xdr:colOff>114300</xdr:colOff>
      <xdr:row>62</xdr:row>
      <xdr:rowOff>81824</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45847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130101</xdr:rowOff>
    </xdr:from>
    <xdr:ext cx="405111" cy="259045"/>
    <xdr:sp macro="" textlink="">
      <xdr:nvSpPr>
        <xdr:cNvPr id="170" name="【橋りょう・トンネル】&#10;有形固定資産減価償却率該当値テキスト">
          <a:extLst>
            <a:ext uri="{FF2B5EF4-FFF2-40B4-BE49-F238E27FC236}">
              <a16:creationId xmlns:a16="http://schemas.microsoft.com/office/drawing/2014/main" id="{00000000-0008-0000-0E00-0000AA000000}"/>
            </a:ext>
          </a:extLst>
        </xdr:cNvPr>
        <xdr:cNvSpPr txBox="1"/>
      </xdr:nvSpPr>
      <xdr:spPr>
        <a:xfrm>
          <a:off x="4673600"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22678</xdr:rowOff>
    </xdr:from>
    <xdr:to>
      <xdr:col>20</xdr:col>
      <xdr:colOff>38100</xdr:colOff>
      <xdr:row>64</xdr:row>
      <xdr:rowOff>124278</xdr:rowOff>
    </xdr:to>
    <xdr:sp macro="" textlink="">
      <xdr:nvSpPr>
        <xdr:cNvPr id="171" name="楕円 170">
          <a:extLst>
            <a:ext uri="{FF2B5EF4-FFF2-40B4-BE49-F238E27FC236}">
              <a16:creationId xmlns:a16="http://schemas.microsoft.com/office/drawing/2014/main" id="{00000000-0008-0000-0E00-0000AB000000}"/>
            </a:ext>
          </a:extLst>
        </xdr:cNvPr>
        <xdr:cNvSpPr/>
      </xdr:nvSpPr>
      <xdr:spPr>
        <a:xfrm>
          <a:off x="3746500" y="109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31024</xdr:rowOff>
    </xdr:from>
    <xdr:to>
      <xdr:col>24</xdr:col>
      <xdr:colOff>63500</xdr:colOff>
      <xdr:row>64</xdr:row>
      <xdr:rowOff>73478</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3797300" y="10660924"/>
          <a:ext cx="838200" cy="3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50437</xdr:rowOff>
    </xdr:from>
    <xdr:to>
      <xdr:col>15</xdr:col>
      <xdr:colOff>101600</xdr:colOff>
      <xdr:row>64</xdr:row>
      <xdr:rowOff>152037</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2857500" y="1102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73478</xdr:rowOff>
    </xdr:from>
    <xdr:to>
      <xdr:col>19</xdr:col>
      <xdr:colOff>177800</xdr:colOff>
      <xdr:row>64</xdr:row>
      <xdr:rowOff>101237</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2908300" y="110462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115405</xdr:rowOff>
    </xdr:from>
    <xdr:ext cx="340478" cy="259045"/>
    <xdr:sp macro="" textlink="">
      <xdr:nvSpPr>
        <xdr:cNvPr id="178" name="n_1main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3614361" y="110882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143164</xdr:rowOff>
    </xdr:from>
    <xdr:ext cx="340478" cy="259045"/>
    <xdr:sp macro="" textlink="">
      <xdr:nvSpPr>
        <xdr:cNvPr id="179" name="n_2main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2738061" y="111159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id="{00000000-0008-0000-0E00-0000C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a:extLst>
            <a:ext uri="{FF2B5EF4-FFF2-40B4-BE49-F238E27FC236}">
              <a16:creationId xmlns:a16="http://schemas.microsoft.com/office/drawing/2014/main" id="{00000000-0008-0000-0E00-0000CE000000}"/>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a:extLst>
            <a:ext uri="{FF2B5EF4-FFF2-40B4-BE49-F238E27FC236}">
              <a16:creationId xmlns:a16="http://schemas.microsoft.com/office/drawing/2014/main" id="{00000000-0008-0000-0E00-0000D0000000}"/>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0" name="【橋りょう・トンネル】&#10;一人当たり有形固定資産（償却資産）額平均値テキスト">
          <a:extLst>
            <a:ext uri="{FF2B5EF4-FFF2-40B4-BE49-F238E27FC236}">
              <a16:creationId xmlns:a16="http://schemas.microsoft.com/office/drawing/2014/main" id="{00000000-0008-0000-0E00-0000D2000000}"/>
            </a:ext>
          </a:extLst>
        </xdr:cNvPr>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a:extLst>
            <a:ext uri="{FF2B5EF4-FFF2-40B4-BE49-F238E27FC236}">
              <a16:creationId xmlns:a16="http://schemas.microsoft.com/office/drawing/2014/main" id="{00000000-0008-0000-0E00-0000D6000000}"/>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65965</xdr:rowOff>
    </xdr:from>
    <xdr:to>
      <xdr:col>55</xdr:col>
      <xdr:colOff>50800</xdr:colOff>
      <xdr:row>64</xdr:row>
      <xdr:rowOff>167565</xdr:rowOff>
    </xdr:to>
    <xdr:sp macro="" textlink="">
      <xdr:nvSpPr>
        <xdr:cNvPr id="220" name="楕円 219">
          <a:extLst>
            <a:ext uri="{FF2B5EF4-FFF2-40B4-BE49-F238E27FC236}">
              <a16:creationId xmlns:a16="http://schemas.microsoft.com/office/drawing/2014/main" id="{00000000-0008-0000-0E00-0000DC000000}"/>
            </a:ext>
          </a:extLst>
        </xdr:cNvPr>
        <xdr:cNvSpPr/>
      </xdr:nvSpPr>
      <xdr:spPr>
        <a:xfrm>
          <a:off x="10426700" y="1103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21" name="【橋りょう・トンネル】&#10;一人当たり有形固定資産（償却資産）額該当値テキスト">
          <a:extLst>
            <a:ext uri="{FF2B5EF4-FFF2-40B4-BE49-F238E27FC236}">
              <a16:creationId xmlns:a16="http://schemas.microsoft.com/office/drawing/2014/main" id="{00000000-0008-0000-0E00-0000DD000000}"/>
            </a:ext>
          </a:extLst>
        </xdr:cNvPr>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73544</xdr:rowOff>
    </xdr:from>
    <xdr:to>
      <xdr:col>50</xdr:col>
      <xdr:colOff>165100</xdr:colOff>
      <xdr:row>65</xdr:row>
      <xdr:rowOff>3694</xdr:rowOff>
    </xdr:to>
    <xdr:sp macro="" textlink="">
      <xdr:nvSpPr>
        <xdr:cNvPr id="222" name="楕円 221">
          <a:extLst>
            <a:ext uri="{FF2B5EF4-FFF2-40B4-BE49-F238E27FC236}">
              <a16:creationId xmlns:a16="http://schemas.microsoft.com/office/drawing/2014/main" id="{00000000-0008-0000-0E00-0000DE000000}"/>
            </a:ext>
          </a:extLst>
        </xdr:cNvPr>
        <xdr:cNvSpPr/>
      </xdr:nvSpPr>
      <xdr:spPr>
        <a:xfrm>
          <a:off x="9588500" y="110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116765</xdr:rowOff>
    </xdr:from>
    <xdr:to>
      <xdr:col>55</xdr:col>
      <xdr:colOff>0</xdr:colOff>
      <xdr:row>64</xdr:row>
      <xdr:rowOff>124344</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flipV="1">
          <a:off x="9639300" y="11089565"/>
          <a:ext cx="838200" cy="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73478</xdr:rowOff>
    </xdr:from>
    <xdr:to>
      <xdr:col>46</xdr:col>
      <xdr:colOff>38100</xdr:colOff>
      <xdr:row>65</xdr:row>
      <xdr:rowOff>3628</xdr:rowOff>
    </xdr:to>
    <xdr:sp macro="" textlink="">
      <xdr:nvSpPr>
        <xdr:cNvPr id="224" name="楕円 223">
          <a:extLst>
            <a:ext uri="{FF2B5EF4-FFF2-40B4-BE49-F238E27FC236}">
              <a16:creationId xmlns:a16="http://schemas.microsoft.com/office/drawing/2014/main" id="{00000000-0008-0000-0E00-0000E0000000}"/>
            </a:ext>
          </a:extLst>
        </xdr:cNvPr>
        <xdr:cNvSpPr/>
      </xdr:nvSpPr>
      <xdr:spPr>
        <a:xfrm>
          <a:off x="8699500" y="1104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124278</xdr:rowOff>
    </xdr:from>
    <xdr:to>
      <xdr:col>50</xdr:col>
      <xdr:colOff>114300</xdr:colOff>
      <xdr:row>64</xdr:row>
      <xdr:rowOff>124344</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8750300" y="11097078"/>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6" name="n_1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7" name="n_2ave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8" name="n_3ave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166271</xdr:rowOff>
    </xdr:from>
    <xdr:ext cx="534377" cy="259045"/>
    <xdr:sp macro="" textlink="">
      <xdr:nvSpPr>
        <xdr:cNvPr id="229" name="n_1mainValue【橋りょう・トンネル】&#10;一人当たり有形固定資産（償却資産）額">
          <a:extLst>
            <a:ext uri="{FF2B5EF4-FFF2-40B4-BE49-F238E27FC236}">
              <a16:creationId xmlns:a16="http://schemas.microsoft.com/office/drawing/2014/main" id="{00000000-0008-0000-0E00-0000E5000000}"/>
            </a:ext>
          </a:extLst>
        </xdr:cNvPr>
        <xdr:cNvSpPr txBox="1"/>
      </xdr:nvSpPr>
      <xdr:spPr>
        <a:xfrm>
          <a:off x="9359411" y="1113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166205</xdr:rowOff>
    </xdr:from>
    <xdr:ext cx="534377" cy="259045"/>
    <xdr:sp macro="" textlink="">
      <xdr:nvSpPr>
        <xdr:cNvPr id="230" name="n_2mainValue【橋りょう・トンネル】&#10;一人当たり有形固定資産（償却資産）額">
          <a:extLst>
            <a:ext uri="{FF2B5EF4-FFF2-40B4-BE49-F238E27FC236}">
              <a16:creationId xmlns:a16="http://schemas.microsoft.com/office/drawing/2014/main" id="{00000000-0008-0000-0E00-0000E6000000}"/>
            </a:ext>
          </a:extLst>
        </xdr:cNvPr>
        <xdr:cNvSpPr txBox="1"/>
      </xdr:nvSpPr>
      <xdr:spPr>
        <a:xfrm>
          <a:off x="8483111" y="1113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a16="http://schemas.microsoft.com/office/drawing/2014/main" id="{00000000-0008-0000-0E00-0000F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a:extLst>
            <a:ext uri="{FF2B5EF4-FFF2-40B4-BE49-F238E27FC236}">
              <a16:creationId xmlns:a16="http://schemas.microsoft.com/office/drawing/2014/main" id="{00000000-0008-0000-0E00-000001010000}"/>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a:extLst>
            <a:ext uri="{FF2B5EF4-FFF2-40B4-BE49-F238E27FC236}">
              <a16:creationId xmlns:a16="http://schemas.microsoft.com/office/drawing/2014/main" id="{00000000-0008-0000-0E00-000003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61" name="【公営住宅】&#10;有形固定資産減価償却率平均値テキスト">
          <a:extLst>
            <a:ext uri="{FF2B5EF4-FFF2-40B4-BE49-F238E27FC236}">
              <a16:creationId xmlns:a16="http://schemas.microsoft.com/office/drawing/2014/main" id="{00000000-0008-0000-0E00-000005010000}"/>
            </a:ext>
          </a:extLst>
        </xdr:cNvPr>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a:extLst>
            <a:ext uri="{FF2B5EF4-FFF2-40B4-BE49-F238E27FC236}">
              <a16:creationId xmlns:a16="http://schemas.microsoft.com/office/drawing/2014/main" id="{00000000-0008-0000-0E00-000007010000}"/>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a:extLst>
            <a:ext uri="{FF2B5EF4-FFF2-40B4-BE49-F238E27FC236}">
              <a16:creationId xmlns:a16="http://schemas.microsoft.com/office/drawing/2014/main" id="{00000000-0008-0000-0E00-000008010000}"/>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5" name="フローチャート: 判断 264">
          <a:extLst>
            <a:ext uri="{FF2B5EF4-FFF2-40B4-BE49-F238E27FC236}">
              <a16:creationId xmlns:a16="http://schemas.microsoft.com/office/drawing/2014/main" id="{00000000-0008-0000-0E00-000009010000}"/>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26488</xdr:rowOff>
    </xdr:from>
    <xdr:to>
      <xdr:col>24</xdr:col>
      <xdr:colOff>114300</xdr:colOff>
      <xdr:row>78</xdr:row>
      <xdr:rowOff>128088</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4584700" y="133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49365</xdr:rowOff>
    </xdr:from>
    <xdr:ext cx="405111" cy="259045"/>
    <xdr:sp macro="" textlink="">
      <xdr:nvSpPr>
        <xdr:cNvPr id="272" name="【公営住宅】&#10;有形固定資産減価償却率該当値テキスト">
          <a:extLst>
            <a:ext uri="{FF2B5EF4-FFF2-40B4-BE49-F238E27FC236}">
              <a16:creationId xmlns:a16="http://schemas.microsoft.com/office/drawing/2014/main" id="{00000000-0008-0000-0E00-000010010000}"/>
            </a:ext>
          </a:extLst>
        </xdr:cNvPr>
        <xdr:cNvSpPr txBox="1"/>
      </xdr:nvSpPr>
      <xdr:spPr>
        <a:xfrm>
          <a:off x="4673600" y="1325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31387</xdr:rowOff>
    </xdr:from>
    <xdr:to>
      <xdr:col>20</xdr:col>
      <xdr:colOff>38100</xdr:colOff>
      <xdr:row>78</xdr:row>
      <xdr:rowOff>132987</xdr:rowOff>
    </xdr:to>
    <xdr:sp macro="" textlink="">
      <xdr:nvSpPr>
        <xdr:cNvPr id="273" name="楕円 272">
          <a:extLst>
            <a:ext uri="{FF2B5EF4-FFF2-40B4-BE49-F238E27FC236}">
              <a16:creationId xmlns:a16="http://schemas.microsoft.com/office/drawing/2014/main" id="{00000000-0008-0000-0E00-000011010000}"/>
            </a:ext>
          </a:extLst>
        </xdr:cNvPr>
        <xdr:cNvSpPr/>
      </xdr:nvSpPr>
      <xdr:spPr>
        <a:xfrm>
          <a:off x="3746500" y="134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77288</xdr:rowOff>
    </xdr:from>
    <xdr:to>
      <xdr:col>24</xdr:col>
      <xdr:colOff>63500</xdr:colOff>
      <xdr:row>78</xdr:row>
      <xdr:rowOff>82187</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flipV="1">
          <a:off x="3797300" y="1345038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29755</xdr:rowOff>
    </xdr:from>
    <xdr:to>
      <xdr:col>15</xdr:col>
      <xdr:colOff>101600</xdr:colOff>
      <xdr:row>78</xdr:row>
      <xdr:rowOff>131355</xdr:rowOff>
    </xdr:to>
    <xdr:sp macro="" textlink="">
      <xdr:nvSpPr>
        <xdr:cNvPr id="275" name="楕円 274">
          <a:extLst>
            <a:ext uri="{FF2B5EF4-FFF2-40B4-BE49-F238E27FC236}">
              <a16:creationId xmlns:a16="http://schemas.microsoft.com/office/drawing/2014/main" id="{00000000-0008-0000-0E00-000013010000}"/>
            </a:ext>
          </a:extLst>
        </xdr:cNvPr>
        <xdr:cNvSpPr/>
      </xdr:nvSpPr>
      <xdr:spPr>
        <a:xfrm>
          <a:off x="2857500" y="134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80555</xdr:rowOff>
    </xdr:from>
    <xdr:to>
      <xdr:col>19</xdr:col>
      <xdr:colOff>177800</xdr:colOff>
      <xdr:row>78</xdr:row>
      <xdr:rowOff>82187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2908300" y="1345365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77" name="n_1aveValue【公営住宅】&#10;有形固定資産減価償却率">
          <a:extLst>
            <a:ext uri="{FF2B5EF4-FFF2-40B4-BE49-F238E27FC236}">
              <a16:creationId xmlns:a16="http://schemas.microsoft.com/office/drawing/2014/main" id="{00000000-0008-0000-0E00-000015010000}"/>
            </a:ext>
          </a:extLst>
        </xdr:cNvPr>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78" name="n_2aveValue【公営住宅】&#10;有形固定資産減価償却率">
          <a:extLst>
            <a:ext uri="{FF2B5EF4-FFF2-40B4-BE49-F238E27FC236}">
              <a16:creationId xmlns:a16="http://schemas.microsoft.com/office/drawing/2014/main" id="{00000000-0008-0000-0E00-000016010000}"/>
            </a:ext>
          </a:extLst>
        </xdr:cNvPr>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79" name="n_3aveValue【公営住宅】&#10;有形固定資産減価償却率">
          <a:extLst>
            <a:ext uri="{FF2B5EF4-FFF2-40B4-BE49-F238E27FC236}">
              <a16:creationId xmlns:a16="http://schemas.microsoft.com/office/drawing/2014/main" id="{00000000-0008-0000-0E00-000017010000}"/>
            </a:ext>
          </a:extLst>
        </xdr:cNvPr>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149514</xdr:rowOff>
    </xdr:from>
    <xdr:ext cx="405111" cy="259045"/>
    <xdr:sp macro="" textlink="">
      <xdr:nvSpPr>
        <xdr:cNvPr id="280" name="n_1mainValue【公営住宅】&#10;有形固定資産減価償却率">
          <a:extLst>
            <a:ext uri="{FF2B5EF4-FFF2-40B4-BE49-F238E27FC236}">
              <a16:creationId xmlns:a16="http://schemas.microsoft.com/office/drawing/2014/main" id="{00000000-0008-0000-0E00-000018010000}"/>
            </a:ext>
          </a:extLst>
        </xdr:cNvPr>
        <xdr:cNvSpPr txBox="1"/>
      </xdr:nvSpPr>
      <xdr:spPr>
        <a:xfrm>
          <a:off x="3582044" y="1317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147882</xdr:rowOff>
    </xdr:from>
    <xdr:ext cx="405111" cy="259045"/>
    <xdr:sp macro="" textlink="">
      <xdr:nvSpPr>
        <xdr:cNvPr id="281" name="n_2mainValue【公営住宅】&#10;有形固定資産減価償却率">
          <a:extLst>
            <a:ext uri="{FF2B5EF4-FFF2-40B4-BE49-F238E27FC236}">
              <a16:creationId xmlns:a16="http://schemas.microsoft.com/office/drawing/2014/main" id="{00000000-0008-0000-0E00-000019010000}"/>
            </a:ext>
          </a:extLst>
        </xdr:cNvPr>
        <xdr:cNvSpPr txBox="1"/>
      </xdr:nvSpPr>
      <xdr:spPr>
        <a:xfrm>
          <a:off x="27057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a:extLst>
            <a:ext uri="{FF2B5EF4-FFF2-40B4-BE49-F238E27FC236}">
              <a16:creationId xmlns:a16="http://schemas.microsoft.com/office/drawing/2014/main" id="{00000000-0008-0000-0E00-00003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a:extLst>
            <a:ext uri="{FF2B5EF4-FFF2-40B4-BE49-F238E27FC236}">
              <a16:creationId xmlns:a16="http://schemas.microsoft.com/office/drawing/2014/main" id="{00000000-0008-0000-0E00-000034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a:extLst>
            <a:ext uri="{FF2B5EF4-FFF2-40B4-BE49-F238E27FC236}">
              <a16:creationId xmlns:a16="http://schemas.microsoft.com/office/drawing/2014/main" id="{00000000-0008-0000-0E00-000036010000}"/>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12" name="【公営住宅】&#10;一人当たり面積平均値テキスト">
          <a:extLst>
            <a:ext uri="{FF2B5EF4-FFF2-40B4-BE49-F238E27FC236}">
              <a16:creationId xmlns:a16="http://schemas.microsoft.com/office/drawing/2014/main" id="{00000000-0008-0000-0E00-000038010000}"/>
            </a:ext>
          </a:extLst>
        </xdr:cNvPr>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a:extLst>
            <a:ext uri="{FF2B5EF4-FFF2-40B4-BE49-F238E27FC236}">
              <a16:creationId xmlns:a16="http://schemas.microsoft.com/office/drawing/2014/main" id="{00000000-0008-0000-0E00-000039010000}"/>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a:extLst>
            <a:ext uri="{FF2B5EF4-FFF2-40B4-BE49-F238E27FC236}">
              <a16:creationId xmlns:a16="http://schemas.microsoft.com/office/drawing/2014/main" id="{00000000-0008-0000-0E00-00003A010000}"/>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a:extLst>
            <a:ext uri="{FF2B5EF4-FFF2-40B4-BE49-F238E27FC236}">
              <a16:creationId xmlns:a16="http://schemas.microsoft.com/office/drawing/2014/main" id="{00000000-0008-0000-0E00-00003B010000}"/>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6" name="フローチャート: 判断 315">
          <a:extLst>
            <a:ext uri="{FF2B5EF4-FFF2-40B4-BE49-F238E27FC236}">
              <a16:creationId xmlns:a16="http://schemas.microsoft.com/office/drawing/2014/main" id="{00000000-0008-0000-0E00-00003C010000}"/>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102417</xdr:rowOff>
    </xdr:from>
    <xdr:to>
      <xdr:col>55</xdr:col>
      <xdr:colOff>50800</xdr:colOff>
      <xdr:row>87</xdr:row>
      <xdr:rowOff>32567</xdr:rowOff>
    </xdr:to>
    <xdr:sp macro="" textlink="">
      <xdr:nvSpPr>
        <xdr:cNvPr id="322" name="楕円 321">
          <a:extLst>
            <a:ext uri="{FF2B5EF4-FFF2-40B4-BE49-F238E27FC236}">
              <a16:creationId xmlns:a16="http://schemas.microsoft.com/office/drawing/2014/main" id="{00000000-0008-0000-0E00-000042010000}"/>
            </a:ext>
          </a:extLst>
        </xdr:cNvPr>
        <xdr:cNvSpPr/>
      </xdr:nvSpPr>
      <xdr:spPr>
        <a:xfrm>
          <a:off x="10426700" y="148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17344</xdr:rowOff>
    </xdr:from>
    <xdr:ext cx="469744" cy="259045"/>
    <xdr:sp macro="" textlink="">
      <xdr:nvSpPr>
        <xdr:cNvPr id="323" name="【公営住宅】&#10;一人当たり面積該当値テキスト">
          <a:extLst>
            <a:ext uri="{FF2B5EF4-FFF2-40B4-BE49-F238E27FC236}">
              <a16:creationId xmlns:a16="http://schemas.microsoft.com/office/drawing/2014/main" id="{00000000-0008-0000-0E00-000043010000}"/>
            </a:ext>
          </a:extLst>
        </xdr:cNvPr>
        <xdr:cNvSpPr txBox="1"/>
      </xdr:nvSpPr>
      <xdr:spPr>
        <a:xfrm>
          <a:off x="10515600" y="1476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102253</xdr:rowOff>
    </xdr:from>
    <xdr:to>
      <xdr:col>50</xdr:col>
      <xdr:colOff>165100</xdr:colOff>
      <xdr:row>87</xdr:row>
      <xdr:rowOff>32403</xdr:rowOff>
    </xdr:to>
    <xdr:sp macro="" textlink="">
      <xdr:nvSpPr>
        <xdr:cNvPr id="324" name="楕円 323">
          <a:extLst>
            <a:ext uri="{FF2B5EF4-FFF2-40B4-BE49-F238E27FC236}">
              <a16:creationId xmlns:a16="http://schemas.microsoft.com/office/drawing/2014/main" id="{00000000-0008-0000-0E00-000044010000}"/>
            </a:ext>
          </a:extLst>
        </xdr:cNvPr>
        <xdr:cNvSpPr/>
      </xdr:nvSpPr>
      <xdr:spPr>
        <a:xfrm>
          <a:off x="9588500" y="148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153053</xdr:rowOff>
    </xdr:from>
    <xdr:to>
      <xdr:col>55</xdr:col>
      <xdr:colOff>0</xdr:colOff>
      <xdr:row>86</xdr:row>
      <xdr:rowOff>153217</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9639300" y="14897753"/>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101927</xdr:rowOff>
    </xdr:from>
    <xdr:to>
      <xdr:col>46</xdr:col>
      <xdr:colOff>38100</xdr:colOff>
      <xdr:row>87</xdr:row>
      <xdr:rowOff>32077</xdr:rowOff>
    </xdr:to>
    <xdr:sp macro="" textlink="">
      <xdr:nvSpPr>
        <xdr:cNvPr id="326" name="楕円 325">
          <a:extLst>
            <a:ext uri="{FF2B5EF4-FFF2-40B4-BE49-F238E27FC236}">
              <a16:creationId xmlns:a16="http://schemas.microsoft.com/office/drawing/2014/main" id="{00000000-0008-0000-0E00-000046010000}"/>
            </a:ext>
          </a:extLst>
        </xdr:cNvPr>
        <xdr:cNvSpPr/>
      </xdr:nvSpPr>
      <xdr:spPr>
        <a:xfrm>
          <a:off x="8699500" y="148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152727</xdr:rowOff>
    </xdr:from>
    <xdr:to>
      <xdr:col>50</xdr:col>
      <xdr:colOff>114300</xdr:colOff>
      <xdr:row>86</xdr:row>
      <xdr:rowOff>153053</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8750300" y="1489742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28" name="n_1aveValue【公営住宅】&#10;一人当たり面積">
          <a:extLst>
            <a:ext uri="{FF2B5EF4-FFF2-40B4-BE49-F238E27FC236}">
              <a16:creationId xmlns:a16="http://schemas.microsoft.com/office/drawing/2014/main" id="{00000000-0008-0000-0E00-000048010000}"/>
            </a:ext>
          </a:extLst>
        </xdr:cNvPr>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29" name="n_2aveValue【公営住宅】&#10;一人当たり面積">
          <a:extLst>
            <a:ext uri="{FF2B5EF4-FFF2-40B4-BE49-F238E27FC236}">
              <a16:creationId xmlns:a16="http://schemas.microsoft.com/office/drawing/2014/main" id="{00000000-0008-0000-0E00-000049010000}"/>
            </a:ext>
          </a:extLst>
        </xdr:cNvPr>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30" name="n_3aveValue【公営住宅】&#10;一人当たり面積">
          <a:extLst>
            <a:ext uri="{FF2B5EF4-FFF2-40B4-BE49-F238E27FC236}">
              <a16:creationId xmlns:a16="http://schemas.microsoft.com/office/drawing/2014/main" id="{00000000-0008-0000-0E00-00004A010000}"/>
            </a:ext>
          </a:extLst>
        </xdr:cNvPr>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23530</xdr:rowOff>
    </xdr:from>
    <xdr:ext cx="469744" cy="259045"/>
    <xdr:sp macro="" textlink="">
      <xdr:nvSpPr>
        <xdr:cNvPr id="331" name="n_1mainValue【公営住宅】&#10;一人当たり面積">
          <a:extLst>
            <a:ext uri="{FF2B5EF4-FFF2-40B4-BE49-F238E27FC236}">
              <a16:creationId xmlns:a16="http://schemas.microsoft.com/office/drawing/2014/main" id="{00000000-0008-0000-0E00-00004B010000}"/>
            </a:ext>
          </a:extLst>
        </xdr:cNvPr>
        <xdr:cNvSpPr txBox="1"/>
      </xdr:nvSpPr>
      <xdr:spPr>
        <a:xfrm>
          <a:off x="9391727" y="149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23204</xdr:rowOff>
    </xdr:from>
    <xdr:ext cx="469744" cy="259045"/>
    <xdr:sp macro="" textlink="">
      <xdr:nvSpPr>
        <xdr:cNvPr id="332" name="n_2mainValue【公営住宅】&#10;一人当たり面積">
          <a:extLst>
            <a:ext uri="{FF2B5EF4-FFF2-40B4-BE49-F238E27FC236}">
              <a16:creationId xmlns:a16="http://schemas.microsoft.com/office/drawing/2014/main" id="{00000000-0008-0000-0E00-00004C010000}"/>
            </a:ext>
          </a:extLst>
        </xdr:cNvPr>
        <xdr:cNvSpPr txBox="1"/>
      </xdr:nvSpPr>
      <xdr:spPr>
        <a:xfrm>
          <a:off x="8515427" y="1493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港湾・漁港】&#10;有形固定資産減価償却率グラフ枠">
          <a:extLst>
            <a:ext uri="{FF2B5EF4-FFF2-40B4-BE49-F238E27FC236}">
              <a16:creationId xmlns:a16="http://schemas.microsoft.com/office/drawing/2014/main" id="{00000000-0008-0000-0E00-00006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55245</xdr:rowOff>
    </xdr:from>
    <xdr:to>
      <xdr:col>24</xdr:col>
      <xdr:colOff>62865</xdr:colOff>
      <xdr:row>108</xdr:row>
      <xdr:rowOff>87630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flipV="1">
          <a:off x="4634865" y="1737169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340478" cy="259045"/>
    <xdr:sp macro="" textlink="">
      <xdr:nvSpPr>
        <xdr:cNvPr id="357" name="【港湾・漁港】&#10;有形固定資産減価償却率最小値テキスト">
          <a:extLst>
            <a:ext uri="{FF2B5EF4-FFF2-40B4-BE49-F238E27FC236}">
              <a16:creationId xmlns:a16="http://schemas.microsoft.com/office/drawing/2014/main" id="{00000000-0008-0000-0E00-000065010000}"/>
            </a:ext>
          </a:extLst>
        </xdr:cNvPr>
        <xdr:cNvSpPr txBox="1"/>
      </xdr:nvSpPr>
      <xdr:spPr>
        <a:xfrm>
          <a:off x="4673600" y="1860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1922</xdr:rowOff>
    </xdr:from>
    <xdr:ext cx="405111" cy="259045"/>
    <xdr:sp macro="" textlink="">
      <xdr:nvSpPr>
        <xdr:cNvPr id="359" name="【港湾・漁港】&#10;有形固定資産減価償却率最大値テキスト">
          <a:extLst>
            <a:ext uri="{FF2B5EF4-FFF2-40B4-BE49-F238E27FC236}">
              <a16:creationId xmlns:a16="http://schemas.microsoft.com/office/drawing/2014/main" id="{00000000-0008-0000-0E00-000067010000}"/>
            </a:ext>
          </a:extLst>
        </xdr:cNvPr>
        <xdr:cNvSpPr txBox="1"/>
      </xdr:nvSpPr>
      <xdr:spPr>
        <a:xfrm>
          <a:off x="4673600" y="1714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55245</xdr:rowOff>
    </xdr:from>
    <xdr:to>
      <xdr:col>24</xdr:col>
      <xdr:colOff>152400</xdr:colOff>
      <xdr:row>101</xdr:row>
      <xdr:rowOff>55245</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4546600" y="1737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90188</xdr:rowOff>
    </xdr:from>
    <xdr:ext cx="405111" cy="259045"/>
    <xdr:sp macro="" textlink="">
      <xdr:nvSpPr>
        <xdr:cNvPr id="361" name="【港湾・漁港】&#10;有形固定資産減価償却率平均値テキスト">
          <a:extLst>
            <a:ext uri="{FF2B5EF4-FFF2-40B4-BE49-F238E27FC236}">
              <a16:creationId xmlns:a16="http://schemas.microsoft.com/office/drawing/2014/main" id="{00000000-0008-0000-0E00-000069010000}"/>
            </a:ext>
          </a:extLst>
        </xdr:cNvPr>
        <xdr:cNvSpPr txBox="1"/>
      </xdr:nvSpPr>
      <xdr:spPr>
        <a:xfrm>
          <a:off x="4673600" y="17578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67311</xdr:rowOff>
    </xdr:from>
    <xdr:to>
      <xdr:col>24</xdr:col>
      <xdr:colOff>114300</xdr:colOff>
      <xdr:row>103</xdr:row>
      <xdr:rowOff>168911</xdr:rowOff>
    </xdr:to>
    <xdr:sp macro="" textlink="">
      <xdr:nvSpPr>
        <xdr:cNvPr id="362" name="フローチャート: 判断 361">
          <a:extLst>
            <a:ext uri="{FF2B5EF4-FFF2-40B4-BE49-F238E27FC236}">
              <a16:creationId xmlns:a16="http://schemas.microsoft.com/office/drawing/2014/main" id="{00000000-0008-0000-0E00-00006A010000}"/>
            </a:ext>
          </a:extLst>
        </xdr:cNvPr>
        <xdr:cNvSpPr/>
      </xdr:nvSpPr>
      <xdr:spPr>
        <a:xfrm>
          <a:off x="45847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74930</xdr:rowOff>
    </xdr:from>
    <xdr:to>
      <xdr:col>20</xdr:col>
      <xdr:colOff>38100</xdr:colOff>
      <xdr:row>104</xdr:row>
      <xdr:rowOff>5080</xdr:rowOff>
    </xdr:to>
    <xdr:sp macro="" textlink="">
      <xdr:nvSpPr>
        <xdr:cNvPr id="363" name="フローチャート: 判断 362">
          <a:extLst>
            <a:ext uri="{FF2B5EF4-FFF2-40B4-BE49-F238E27FC236}">
              <a16:creationId xmlns:a16="http://schemas.microsoft.com/office/drawing/2014/main" id="{00000000-0008-0000-0E00-00006B010000}"/>
            </a:ext>
          </a:extLst>
        </xdr:cNvPr>
        <xdr:cNvSpPr/>
      </xdr:nvSpPr>
      <xdr:spPr>
        <a:xfrm>
          <a:off x="3746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107314</xdr:rowOff>
    </xdr:from>
    <xdr:to>
      <xdr:col>15</xdr:col>
      <xdr:colOff>101600</xdr:colOff>
      <xdr:row>104</xdr:row>
      <xdr:rowOff>37464</xdr:rowOff>
    </xdr:to>
    <xdr:sp macro="" textlink="">
      <xdr:nvSpPr>
        <xdr:cNvPr id="364" name="フローチャート: 判断 363">
          <a:extLst>
            <a:ext uri="{FF2B5EF4-FFF2-40B4-BE49-F238E27FC236}">
              <a16:creationId xmlns:a16="http://schemas.microsoft.com/office/drawing/2014/main" id="{00000000-0008-0000-0E00-00006C010000}"/>
            </a:ext>
          </a:extLst>
        </xdr:cNvPr>
        <xdr:cNvSpPr/>
      </xdr:nvSpPr>
      <xdr:spPr>
        <a:xfrm>
          <a:off x="2857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135889</xdr:rowOff>
    </xdr:from>
    <xdr:to>
      <xdr:col>10</xdr:col>
      <xdr:colOff>165100</xdr:colOff>
      <xdr:row>104</xdr:row>
      <xdr:rowOff>66039</xdr:rowOff>
    </xdr:to>
    <xdr:sp macro="" textlink="">
      <xdr:nvSpPr>
        <xdr:cNvPr id="365" name="フローチャート: 判断 364">
          <a:extLst>
            <a:ext uri="{FF2B5EF4-FFF2-40B4-BE49-F238E27FC236}">
              <a16:creationId xmlns:a16="http://schemas.microsoft.com/office/drawing/2014/main" id="{00000000-0008-0000-0E00-00006D010000}"/>
            </a:ext>
          </a:extLst>
        </xdr:cNvPr>
        <xdr:cNvSpPr/>
      </xdr:nvSpPr>
      <xdr:spPr>
        <a:xfrm>
          <a:off x="1968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45847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85741</xdr:rowOff>
    </xdr:from>
    <xdr:ext cx="405111" cy="259045"/>
    <xdr:sp macro="" textlink="">
      <xdr:nvSpPr>
        <xdr:cNvPr id="372" name="【港湾・漁港】&#10;有形固定資産減価償却率該当値テキスト">
          <a:extLst>
            <a:ext uri="{FF2B5EF4-FFF2-40B4-BE49-F238E27FC236}">
              <a16:creationId xmlns:a16="http://schemas.microsoft.com/office/drawing/2014/main" id="{00000000-0008-0000-0E00-000074010000}"/>
            </a:ext>
          </a:extLst>
        </xdr:cNvPr>
        <xdr:cNvSpPr txBox="1"/>
      </xdr:nvSpPr>
      <xdr:spPr>
        <a:xfrm>
          <a:off x="4673600"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145414</xdr:rowOff>
    </xdr:from>
    <xdr:to>
      <xdr:col>20</xdr:col>
      <xdr:colOff>38100</xdr:colOff>
      <xdr:row>104</xdr:row>
      <xdr:rowOff>75564</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3746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158114</xdr:rowOff>
    </xdr:from>
    <xdr:to>
      <xdr:col>24</xdr:col>
      <xdr:colOff>63500</xdr:colOff>
      <xdr:row>104</xdr:row>
      <xdr:rowOff>24764</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flipV="1">
          <a:off x="3797300" y="178174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10161</xdr:rowOff>
    </xdr:from>
    <xdr:to>
      <xdr:col>15</xdr:col>
      <xdr:colOff>101600</xdr:colOff>
      <xdr:row>104</xdr:row>
      <xdr:rowOff>111761</xdr:rowOff>
    </xdr:to>
    <xdr:sp macro="" textlink="">
      <xdr:nvSpPr>
        <xdr:cNvPr id="375" name="楕円 374">
          <a:extLst>
            <a:ext uri="{FF2B5EF4-FFF2-40B4-BE49-F238E27FC236}">
              <a16:creationId xmlns:a16="http://schemas.microsoft.com/office/drawing/2014/main" id="{00000000-0008-0000-0E00-000077010000}"/>
            </a:ext>
          </a:extLst>
        </xdr:cNvPr>
        <xdr:cNvSpPr/>
      </xdr:nvSpPr>
      <xdr:spPr>
        <a:xfrm>
          <a:off x="2857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24764</xdr:rowOff>
    </xdr:from>
    <xdr:to>
      <xdr:col>19</xdr:col>
      <xdr:colOff>177800</xdr:colOff>
      <xdr:row>104</xdr:row>
      <xdr:rowOff>60961</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flipV="1">
          <a:off x="2908300" y="178555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21607</xdr:rowOff>
    </xdr:from>
    <xdr:ext cx="405111" cy="259045"/>
    <xdr:sp macro="" textlink="">
      <xdr:nvSpPr>
        <xdr:cNvPr id="377" name="n_1aveValue【港湾・漁港】&#10;有形固定資産減価償却率">
          <a:extLst>
            <a:ext uri="{FF2B5EF4-FFF2-40B4-BE49-F238E27FC236}">
              <a16:creationId xmlns:a16="http://schemas.microsoft.com/office/drawing/2014/main" id="{00000000-0008-0000-0E00-000079010000}"/>
            </a:ext>
          </a:extLst>
        </xdr:cNvPr>
        <xdr:cNvSpPr txBox="1"/>
      </xdr:nvSpPr>
      <xdr:spPr>
        <a:xfrm>
          <a:off x="3582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53991</xdr:rowOff>
    </xdr:from>
    <xdr:ext cx="405111" cy="259045"/>
    <xdr:sp macro="" textlink="">
      <xdr:nvSpPr>
        <xdr:cNvPr id="378" name="n_2aveValue【港湾・漁港】&#10;有形固定資産減価償却率">
          <a:extLst>
            <a:ext uri="{FF2B5EF4-FFF2-40B4-BE49-F238E27FC236}">
              <a16:creationId xmlns:a16="http://schemas.microsoft.com/office/drawing/2014/main" id="{00000000-0008-0000-0E00-00007A010000}"/>
            </a:ext>
          </a:extLst>
        </xdr:cNvPr>
        <xdr:cNvSpPr txBox="1"/>
      </xdr:nvSpPr>
      <xdr:spPr>
        <a:xfrm>
          <a:off x="2705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82566</xdr:rowOff>
    </xdr:from>
    <xdr:ext cx="405111" cy="259045"/>
    <xdr:sp macro="" textlink="">
      <xdr:nvSpPr>
        <xdr:cNvPr id="379" name="n_3aveValue【港湾・漁港】&#10;有形固定資産減価償却率">
          <a:extLst>
            <a:ext uri="{FF2B5EF4-FFF2-40B4-BE49-F238E27FC236}">
              <a16:creationId xmlns:a16="http://schemas.microsoft.com/office/drawing/2014/main" id="{00000000-0008-0000-0E00-00007B010000}"/>
            </a:ext>
          </a:extLst>
        </xdr:cNvPr>
        <xdr:cNvSpPr txBox="1"/>
      </xdr:nvSpPr>
      <xdr:spPr>
        <a:xfrm>
          <a:off x="1816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66691</xdr:rowOff>
    </xdr:from>
    <xdr:ext cx="405111" cy="259045"/>
    <xdr:sp macro="" textlink="">
      <xdr:nvSpPr>
        <xdr:cNvPr id="380" name="n_1mainValue【港湾・漁港】&#10;有形固定資産減価償却率">
          <a:extLst>
            <a:ext uri="{FF2B5EF4-FFF2-40B4-BE49-F238E27FC236}">
              <a16:creationId xmlns:a16="http://schemas.microsoft.com/office/drawing/2014/main" id="{00000000-0008-0000-0E00-00007C010000}"/>
            </a:ext>
          </a:extLst>
        </xdr:cNvPr>
        <xdr:cNvSpPr txBox="1"/>
      </xdr:nvSpPr>
      <xdr:spPr>
        <a:xfrm>
          <a:off x="35820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102888</xdr:rowOff>
    </xdr:from>
    <xdr:ext cx="405111" cy="259045"/>
    <xdr:sp macro="" textlink="">
      <xdr:nvSpPr>
        <xdr:cNvPr id="381" name="n_2mainValue【港湾・漁港】&#10;有形固定資産減価償却率">
          <a:extLst>
            <a:ext uri="{FF2B5EF4-FFF2-40B4-BE49-F238E27FC236}">
              <a16:creationId xmlns:a16="http://schemas.microsoft.com/office/drawing/2014/main" id="{00000000-0008-0000-0E00-00007D010000}"/>
            </a:ext>
          </a:extLst>
        </xdr:cNvPr>
        <xdr:cNvSpPr txBox="1"/>
      </xdr:nvSpPr>
      <xdr:spPr>
        <a:xfrm>
          <a:off x="2705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a:extLst>
            <a:ext uri="{FF2B5EF4-FFF2-40B4-BE49-F238E27FC236}">
              <a16:creationId xmlns:a16="http://schemas.microsoft.com/office/drawing/2014/main" id="{00000000-0008-0000-0E00-00009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66256</xdr:rowOff>
    </xdr:from>
    <xdr:to>
      <xdr:col>54</xdr:col>
      <xdr:colOff>189865</xdr:colOff>
      <xdr:row>108</xdr:row>
      <xdr:rowOff>74248</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10476865" y="17211256"/>
          <a:ext cx="0" cy="137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78075</xdr:rowOff>
    </xdr:from>
    <xdr:ext cx="378565" cy="259045"/>
    <xdr:sp macro="" textlink="">
      <xdr:nvSpPr>
        <xdr:cNvPr id="404" name="【港湾・漁港】&#10;一人当たり有形固定資産（償却資産）額最小値テキスト">
          <a:extLst>
            <a:ext uri="{FF2B5EF4-FFF2-40B4-BE49-F238E27FC236}">
              <a16:creationId xmlns:a16="http://schemas.microsoft.com/office/drawing/2014/main" id="{00000000-0008-0000-0E00-000094010000}"/>
            </a:ext>
          </a:extLst>
        </xdr:cNvPr>
        <xdr:cNvSpPr txBox="1"/>
      </xdr:nvSpPr>
      <xdr:spPr>
        <a:xfrm>
          <a:off x="10515600" y="18594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74248</xdr:rowOff>
    </xdr:from>
    <xdr:to>
      <xdr:col>55</xdr:col>
      <xdr:colOff>88900</xdr:colOff>
      <xdr:row>108</xdr:row>
      <xdr:rowOff>74248</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0388600" y="18590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12933</xdr:rowOff>
    </xdr:from>
    <xdr:ext cx="599010" cy="259045"/>
    <xdr:sp macro="" textlink="">
      <xdr:nvSpPr>
        <xdr:cNvPr id="406" name="【港湾・漁港】&#10;一人当たり有形固定資産（償却資産）額最大値テキスト">
          <a:extLst>
            <a:ext uri="{FF2B5EF4-FFF2-40B4-BE49-F238E27FC236}">
              <a16:creationId xmlns:a16="http://schemas.microsoft.com/office/drawing/2014/main" id="{00000000-0008-0000-0E00-000096010000}"/>
            </a:ext>
          </a:extLst>
        </xdr:cNvPr>
        <xdr:cNvSpPr txBox="1"/>
      </xdr:nvSpPr>
      <xdr:spPr>
        <a:xfrm>
          <a:off x="10515600" y="1698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66256</xdr:rowOff>
    </xdr:from>
    <xdr:to>
      <xdr:col>55</xdr:col>
      <xdr:colOff>88900</xdr:colOff>
      <xdr:row>100</xdr:row>
      <xdr:rowOff>66256</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0388600" y="1721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98426</xdr:rowOff>
    </xdr:from>
    <xdr:ext cx="534377" cy="259045"/>
    <xdr:sp macro="" textlink="">
      <xdr:nvSpPr>
        <xdr:cNvPr id="408" name="【港湾・漁港】&#10;一人当たり有形固定資産（償却資産）額平均値テキスト">
          <a:extLst>
            <a:ext uri="{FF2B5EF4-FFF2-40B4-BE49-F238E27FC236}">
              <a16:creationId xmlns:a16="http://schemas.microsoft.com/office/drawing/2014/main" id="{00000000-0008-0000-0E00-000098010000}"/>
            </a:ext>
          </a:extLst>
        </xdr:cNvPr>
        <xdr:cNvSpPr txBox="1"/>
      </xdr:nvSpPr>
      <xdr:spPr>
        <a:xfrm>
          <a:off x="10515600" y="18100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119999</xdr:rowOff>
    </xdr:from>
    <xdr:to>
      <xdr:col>55</xdr:col>
      <xdr:colOff>50800</xdr:colOff>
      <xdr:row>106</xdr:row>
      <xdr:rowOff>50149</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0426700" y="181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78915</xdr:rowOff>
    </xdr:from>
    <xdr:to>
      <xdr:col>50</xdr:col>
      <xdr:colOff>165100</xdr:colOff>
      <xdr:row>106</xdr:row>
      <xdr:rowOff>9065</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9588500" y="180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20861</xdr:rowOff>
    </xdr:from>
    <xdr:to>
      <xdr:col>46</xdr:col>
      <xdr:colOff>38100</xdr:colOff>
      <xdr:row>105</xdr:row>
      <xdr:rowOff>122461</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8699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75940</xdr:rowOff>
    </xdr:from>
    <xdr:to>
      <xdr:col>41</xdr:col>
      <xdr:colOff>101600</xdr:colOff>
      <xdr:row>105</xdr:row>
      <xdr:rowOff>6090</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7810500" y="1790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154267</xdr:rowOff>
    </xdr:from>
    <xdr:to>
      <xdr:col>55</xdr:col>
      <xdr:colOff>50800</xdr:colOff>
      <xdr:row>103</xdr:row>
      <xdr:rowOff>84417</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10426700" y="1764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5694</xdr:rowOff>
    </xdr:from>
    <xdr:ext cx="599010" cy="259045"/>
    <xdr:sp macro="" textlink="">
      <xdr:nvSpPr>
        <xdr:cNvPr id="419" name="【港湾・漁港】&#10;一人当たり有形固定資産（償却資産）額該当値テキスト">
          <a:extLst>
            <a:ext uri="{FF2B5EF4-FFF2-40B4-BE49-F238E27FC236}">
              <a16:creationId xmlns:a16="http://schemas.microsoft.com/office/drawing/2014/main" id="{00000000-0008-0000-0E00-0000A3010000}"/>
            </a:ext>
          </a:extLst>
        </xdr:cNvPr>
        <xdr:cNvSpPr txBox="1"/>
      </xdr:nvSpPr>
      <xdr:spPr>
        <a:xfrm>
          <a:off x="10515600" y="1749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144152</xdr:rowOff>
    </xdr:from>
    <xdr:to>
      <xdr:col>50</xdr:col>
      <xdr:colOff>165100</xdr:colOff>
      <xdr:row>103</xdr:row>
      <xdr:rowOff>74302</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9588500" y="176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23502</xdr:rowOff>
    </xdr:from>
    <xdr:to>
      <xdr:col>55</xdr:col>
      <xdr:colOff>0</xdr:colOff>
      <xdr:row>103</xdr:row>
      <xdr:rowOff>33617</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9639300" y="17682852"/>
          <a:ext cx="8382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128169</xdr:rowOff>
    </xdr:from>
    <xdr:to>
      <xdr:col>46</xdr:col>
      <xdr:colOff>38100</xdr:colOff>
      <xdr:row>103</xdr:row>
      <xdr:rowOff>58319</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8699500" y="1761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7519</xdr:rowOff>
    </xdr:from>
    <xdr:to>
      <xdr:col>50</xdr:col>
      <xdr:colOff>114300</xdr:colOff>
      <xdr:row>103</xdr:row>
      <xdr:rowOff>23502</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8750300" y="17666869"/>
          <a:ext cx="889000" cy="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192</xdr:rowOff>
    </xdr:from>
    <xdr:ext cx="599010" cy="259045"/>
    <xdr:sp macro="" textlink="">
      <xdr:nvSpPr>
        <xdr:cNvPr id="424" name="n_1aveValue【港湾・漁港】&#10;一人当たり有形固定資産（償却資産）額">
          <a:extLst>
            <a:ext uri="{FF2B5EF4-FFF2-40B4-BE49-F238E27FC236}">
              <a16:creationId xmlns:a16="http://schemas.microsoft.com/office/drawing/2014/main" id="{00000000-0008-0000-0E00-0000A8010000}"/>
            </a:ext>
          </a:extLst>
        </xdr:cNvPr>
        <xdr:cNvSpPr txBox="1"/>
      </xdr:nvSpPr>
      <xdr:spPr>
        <a:xfrm>
          <a:off x="9327095" y="1817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113588</xdr:rowOff>
    </xdr:from>
    <xdr:ext cx="599010" cy="259045"/>
    <xdr:sp macro="" textlink="">
      <xdr:nvSpPr>
        <xdr:cNvPr id="425" name="n_2aveValue【港湾・漁港】&#10;一人当たり有形固定資産（償却資産）額">
          <a:extLst>
            <a:ext uri="{FF2B5EF4-FFF2-40B4-BE49-F238E27FC236}">
              <a16:creationId xmlns:a16="http://schemas.microsoft.com/office/drawing/2014/main" id="{00000000-0008-0000-0E00-0000A9010000}"/>
            </a:ext>
          </a:extLst>
        </xdr:cNvPr>
        <xdr:cNvSpPr txBox="1"/>
      </xdr:nvSpPr>
      <xdr:spPr>
        <a:xfrm>
          <a:off x="8450795" y="1811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22617</xdr:rowOff>
    </xdr:from>
    <xdr:ext cx="599010" cy="259045"/>
    <xdr:sp macro="" textlink="">
      <xdr:nvSpPr>
        <xdr:cNvPr id="426" name="n_3aveValue【港湾・漁港】&#10;一人当たり有形固定資産（償却資産）額">
          <a:extLst>
            <a:ext uri="{FF2B5EF4-FFF2-40B4-BE49-F238E27FC236}">
              <a16:creationId xmlns:a16="http://schemas.microsoft.com/office/drawing/2014/main" id="{00000000-0008-0000-0E00-0000AA010000}"/>
            </a:ext>
          </a:extLst>
        </xdr:cNvPr>
        <xdr:cNvSpPr txBox="1"/>
      </xdr:nvSpPr>
      <xdr:spPr>
        <a:xfrm>
          <a:off x="7561795" y="176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90829</xdr:rowOff>
    </xdr:from>
    <xdr:ext cx="599010" cy="259045"/>
    <xdr:sp macro="" textlink="">
      <xdr:nvSpPr>
        <xdr:cNvPr id="427" name="n_1mainValue【港湾・漁港】&#10;一人当たり有形固定資産（償却資産）額">
          <a:extLst>
            <a:ext uri="{FF2B5EF4-FFF2-40B4-BE49-F238E27FC236}">
              <a16:creationId xmlns:a16="http://schemas.microsoft.com/office/drawing/2014/main" id="{00000000-0008-0000-0E00-0000AB010000}"/>
            </a:ext>
          </a:extLst>
        </xdr:cNvPr>
        <xdr:cNvSpPr txBox="1"/>
      </xdr:nvSpPr>
      <xdr:spPr>
        <a:xfrm>
          <a:off x="9327095" y="1740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74846</xdr:rowOff>
    </xdr:from>
    <xdr:ext cx="599010" cy="259045"/>
    <xdr:sp macro="" textlink="">
      <xdr:nvSpPr>
        <xdr:cNvPr id="428" name="n_2mainValue【港湾・漁港】&#10;一人当たり有形固定資産（償却資産）額">
          <a:extLst>
            <a:ext uri="{FF2B5EF4-FFF2-40B4-BE49-F238E27FC236}">
              <a16:creationId xmlns:a16="http://schemas.microsoft.com/office/drawing/2014/main" id="{00000000-0008-0000-0E00-0000AC010000}"/>
            </a:ext>
          </a:extLst>
        </xdr:cNvPr>
        <xdr:cNvSpPr txBox="1"/>
      </xdr:nvSpPr>
      <xdr:spPr>
        <a:xfrm>
          <a:off x="8450795" y="1739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a:extLst>
            <a:ext uri="{FF2B5EF4-FFF2-40B4-BE49-F238E27FC236}">
              <a16:creationId xmlns:a16="http://schemas.microsoft.com/office/drawing/2014/main" id="{00000000-0008-0000-0E00-0000C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455" name="【認定こども園・幼稚園・保育所】&#10;有形固定資産減価償却率最小値テキスト">
          <a:extLst>
            <a:ext uri="{FF2B5EF4-FFF2-40B4-BE49-F238E27FC236}">
              <a16:creationId xmlns:a16="http://schemas.microsoft.com/office/drawing/2014/main" id="{00000000-0008-0000-0E00-0000C7010000}"/>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認定こども園・幼稚園・保育所】&#10;有形固定資産減価償却率最大値テキスト">
          <a:extLst>
            <a:ext uri="{FF2B5EF4-FFF2-40B4-BE49-F238E27FC236}">
              <a16:creationId xmlns:a16="http://schemas.microsoft.com/office/drawing/2014/main" id="{00000000-0008-0000-0E00-0000C9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459" name="【認定こども園・幼稚園・保育所】&#10;有形固定資産減価償却率平均値テキスト">
          <a:extLst>
            <a:ext uri="{FF2B5EF4-FFF2-40B4-BE49-F238E27FC236}">
              <a16:creationId xmlns:a16="http://schemas.microsoft.com/office/drawing/2014/main" id="{00000000-0008-0000-0E00-0000CB010000}"/>
            </a:ext>
          </a:extLst>
        </xdr:cNvPr>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28666</xdr:rowOff>
    </xdr:from>
    <xdr:to>
      <xdr:col>85</xdr:col>
      <xdr:colOff>177800</xdr:colOff>
      <xdr:row>38</xdr:row>
      <xdr:rowOff>130266</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162687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7093</xdr:rowOff>
    </xdr:from>
    <xdr:ext cx="405111" cy="259045"/>
    <xdr:sp macro="" textlink="">
      <xdr:nvSpPr>
        <xdr:cNvPr id="470" name="【認定こども園・幼稚園・保育所】&#10;有形固定資産減価償却率該当値テキスト">
          <a:extLst>
            <a:ext uri="{FF2B5EF4-FFF2-40B4-BE49-F238E27FC236}">
              <a16:creationId xmlns:a16="http://schemas.microsoft.com/office/drawing/2014/main" id="{00000000-0008-0000-0E00-0000D6010000}"/>
            </a:ext>
          </a:extLst>
        </xdr:cNvPr>
        <xdr:cNvSpPr txBox="1"/>
      </xdr:nvSpPr>
      <xdr:spPr>
        <a:xfrm>
          <a:off x="16357600"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67854</xdr:rowOff>
    </xdr:from>
    <xdr:to>
      <xdr:col>81</xdr:col>
      <xdr:colOff>101600</xdr:colOff>
      <xdr:row>38</xdr:row>
      <xdr:rowOff>169454</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15430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79466</xdr:rowOff>
    </xdr:from>
    <xdr:to>
      <xdr:col>85</xdr:col>
      <xdr:colOff>127000</xdr:colOff>
      <xdr:row>38</xdr:row>
      <xdr:rowOff>118654</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15481300" y="659456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110309</xdr:rowOff>
    </xdr:from>
    <xdr:to>
      <xdr:col>76</xdr:col>
      <xdr:colOff>165100</xdr:colOff>
      <xdr:row>39</xdr:row>
      <xdr:rowOff>40459</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4541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118654</xdr:rowOff>
    </xdr:from>
    <xdr:to>
      <xdr:col>81</xdr:col>
      <xdr:colOff>50800</xdr:colOff>
      <xdr:row>38</xdr:row>
      <xdr:rowOff>161109</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14592300" y="663375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475" name="n_1aveValue【認定こども園・幼稚園・保育所】&#10;有形固定資産減価償却率">
          <a:extLst>
            <a:ext uri="{FF2B5EF4-FFF2-40B4-BE49-F238E27FC236}">
              <a16:creationId xmlns:a16="http://schemas.microsoft.com/office/drawing/2014/main" id="{00000000-0008-0000-0E00-0000DB010000}"/>
            </a:ext>
          </a:extLst>
        </xdr:cNvPr>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476" name="n_2aveValue【認定こども園・幼稚園・保育所】&#10;有形固定資産減価償却率">
          <a:extLst>
            <a:ext uri="{FF2B5EF4-FFF2-40B4-BE49-F238E27FC236}">
              <a16:creationId xmlns:a16="http://schemas.microsoft.com/office/drawing/2014/main" id="{00000000-0008-0000-0E00-0000DC010000}"/>
            </a:ext>
          </a:extLst>
        </xdr:cNvPr>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77" name="n_3aveValue【認定こども園・幼稚園・保育所】&#10;有形固定資産減価償却率">
          <a:extLst>
            <a:ext uri="{FF2B5EF4-FFF2-40B4-BE49-F238E27FC236}">
              <a16:creationId xmlns:a16="http://schemas.microsoft.com/office/drawing/2014/main" id="{00000000-0008-0000-0E00-0000DD010000}"/>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160581</xdr:rowOff>
    </xdr:from>
    <xdr:ext cx="405111" cy="259045"/>
    <xdr:sp macro="" textlink="">
      <xdr:nvSpPr>
        <xdr:cNvPr id="478" name="n_1mainValue【認定こども園・幼稚園・保育所】&#10;有形固定資産減価償却率">
          <a:extLst>
            <a:ext uri="{FF2B5EF4-FFF2-40B4-BE49-F238E27FC236}">
              <a16:creationId xmlns:a16="http://schemas.microsoft.com/office/drawing/2014/main" id="{00000000-0008-0000-0E00-0000DE010000}"/>
            </a:ext>
          </a:extLst>
        </xdr:cNvPr>
        <xdr:cNvSpPr txBox="1"/>
      </xdr:nvSpPr>
      <xdr:spPr>
        <a:xfrm>
          <a:off x="152660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31586</xdr:rowOff>
    </xdr:from>
    <xdr:ext cx="405111" cy="259045"/>
    <xdr:sp macro="" textlink="">
      <xdr:nvSpPr>
        <xdr:cNvPr id="479" name="n_2mainValue【認定こども園・幼稚園・保育所】&#10;有形固定資産減価償却率">
          <a:extLst>
            <a:ext uri="{FF2B5EF4-FFF2-40B4-BE49-F238E27FC236}">
              <a16:creationId xmlns:a16="http://schemas.microsoft.com/office/drawing/2014/main" id="{00000000-0008-0000-0E00-0000DF010000}"/>
            </a:ext>
          </a:extLst>
        </xdr:cNvPr>
        <xdr:cNvSpPr txBox="1"/>
      </xdr:nvSpPr>
      <xdr:spPr>
        <a:xfrm>
          <a:off x="14389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認定こども園・幼稚園・保育所】&#10;一人当たり面積グラフ枠">
          <a:extLst>
            <a:ext uri="{FF2B5EF4-FFF2-40B4-BE49-F238E27FC236}">
              <a16:creationId xmlns:a16="http://schemas.microsoft.com/office/drawing/2014/main" id="{00000000-0008-0000-0E00-0000F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504" name="【認定こども園・幼稚園・保育所】&#10;一人当たり面積最小値テキスト">
          <a:extLst>
            <a:ext uri="{FF2B5EF4-FFF2-40B4-BE49-F238E27FC236}">
              <a16:creationId xmlns:a16="http://schemas.microsoft.com/office/drawing/2014/main" id="{00000000-0008-0000-0E00-0000F801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506" name="【認定こども園・幼稚園・保育所】&#10;一人当たり面積最大値テキスト">
          <a:extLst>
            <a:ext uri="{FF2B5EF4-FFF2-40B4-BE49-F238E27FC236}">
              <a16:creationId xmlns:a16="http://schemas.microsoft.com/office/drawing/2014/main" id="{00000000-0008-0000-0E00-0000FA010000}"/>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508" name="【認定こども園・幼稚園・保育所】&#10;一人当たり面積平均値テキスト">
          <a:extLst>
            <a:ext uri="{FF2B5EF4-FFF2-40B4-BE49-F238E27FC236}">
              <a16:creationId xmlns:a16="http://schemas.microsoft.com/office/drawing/2014/main" id="{00000000-0008-0000-0E00-0000FC010000}"/>
            </a:ext>
          </a:extLst>
        </xdr:cNvPr>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511" name="フローチャート: 判断 510">
          <a:extLst>
            <a:ext uri="{FF2B5EF4-FFF2-40B4-BE49-F238E27FC236}">
              <a16:creationId xmlns:a16="http://schemas.microsoft.com/office/drawing/2014/main" id="{00000000-0008-0000-0E00-0000FF010000}"/>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33020</xdr:rowOff>
    </xdr:from>
    <xdr:to>
      <xdr:col>116</xdr:col>
      <xdr:colOff>114300</xdr:colOff>
      <xdr:row>39</xdr:row>
      <xdr:rowOff>134620</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221107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11447</xdr:rowOff>
    </xdr:from>
    <xdr:ext cx="469744" cy="259045"/>
    <xdr:sp macro="" textlink="">
      <xdr:nvSpPr>
        <xdr:cNvPr id="519" name="【認定こども園・幼稚園・保育所】&#10;一人当たり面積該当値テキスト">
          <a:extLst>
            <a:ext uri="{FF2B5EF4-FFF2-40B4-BE49-F238E27FC236}">
              <a16:creationId xmlns:a16="http://schemas.microsoft.com/office/drawing/2014/main" id="{00000000-0008-0000-0E00-000007020000}"/>
            </a:ext>
          </a:extLst>
        </xdr:cNvPr>
        <xdr:cNvSpPr txBox="1"/>
      </xdr:nvSpPr>
      <xdr:spPr>
        <a:xfrm>
          <a:off x="22199600"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29210</xdr:rowOff>
    </xdr:from>
    <xdr:to>
      <xdr:col>112</xdr:col>
      <xdr:colOff>38100</xdr:colOff>
      <xdr:row>39</xdr:row>
      <xdr:rowOff>130810</xdr:rowOff>
    </xdr:to>
    <xdr:sp macro="" textlink="">
      <xdr:nvSpPr>
        <xdr:cNvPr id="520" name="楕円 519">
          <a:extLst>
            <a:ext uri="{FF2B5EF4-FFF2-40B4-BE49-F238E27FC236}">
              <a16:creationId xmlns:a16="http://schemas.microsoft.com/office/drawing/2014/main" id="{00000000-0008-0000-0E00-000008020000}"/>
            </a:ext>
          </a:extLst>
        </xdr:cNvPr>
        <xdr:cNvSpPr/>
      </xdr:nvSpPr>
      <xdr:spPr>
        <a:xfrm>
          <a:off x="21272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80010</xdr:rowOff>
    </xdr:from>
    <xdr:to>
      <xdr:col>116</xdr:col>
      <xdr:colOff>63500</xdr:colOff>
      <xdr:row>39</xdr:row>
      <xdr:rowOff>83820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21323300" y="67665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17780</xdr:rowOff>
    </xdr:from>
    <xdr:to>
      <xdr:col>107</xdr:col>
      <xdr:colOff>101600</xdr:colOff>
      <xdr:row>39</xdr:row>
      <xdr:rowOff>119380</xdr:rowOff>
    </xdr:to>
    <xdr:sp macro="" textlink="">
      <xdr:nvSpPr>
        <xdr:cNvPr id="522" name="楕円 521">
          <a:extLst>
            <a:ext uri="{FF2B5EF4-FFF2-40B4-BE49-F238E27FC236}">
              <a16:creationId xmlns:a16="http://schemas.microsoft.com/office/drawing/2014/main" id="{00000000-0008-0000-0E00-00000A020000}"/>
            </a:ext>
          </a:extLst>
        </xdr:cNvPr>
        <xdr:cNvSpPr/>
      </xdr:nvSpPr>
      <xdr:spPr>
        <a:xfrm>
          <a:off x="20383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68580</xdr:rowOff>
    </xdr:from>
    <xdr:to>
      <xdr:col>111</xdr:col>
      <xdr:colOff>177800</xdr:colOff>
      <xdr:row>39</xdr:row>
      <xdr:rowOff>80010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20434300" y="67551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524" name="n_1aveValue【認定こども園・幼稚園・保育所】&#10;一人当たり面積">
          <a:extLst>
            <a:ext uri="{FF2B5EF4-FFF2-40B4-BE49-F238E27FC236}">
              <a16:creationId xmlns:a16="http://schemas.microsoft.com/office/drawing/2014/main" id="{00000000-0008-0000-0E00-00000C020000}"/>
            </a:ext>
          </a:extLst>
        </xdr:cNvPr>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525" name="n_2aveValue【認定こども園・幼稚園・保育所】&#10;一人当たり面積">
          <a:extLst>
            <a:ext uri="{FF2B5EF4-FFF2-40B4-BE49-F238E27FC236}">
              <a16:creationId xmlns:a16="http://schemas.microsoft.com/office/drawing/2014/main" id="{00000000-0008-0000-0E00-00000D020000}"/>
            </a:ext>
          </a:extLst>
        </xdr:cNvPr>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26" name="n_3aveValue【認定こども園・幼稚園・保育所】&#10;一人当たり面積">
          <a:extLst>
            <a:ext uri="{FF2B5EF4-FFF2-40B4-BE49-F238E27FC236}">
              <a16:creationId xmlns:a16="http://schemas.microsoft.com/office/drawing/2014/main" id="{00000000-0008-0000-0E00-00000E020000}"/>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121937</xdr:rowOff>
    </xdr:from>
    <xdr:ext cx="469744" cy="259045"/>
    <xdr:sp macro="" textlink="">
      <xdr:nvSpPr>
        <xdr:cNvPr id="527" name="n_1mainValue【認定こども園・幼稚園・保育所】&#10;一人当たり面積">
          <a:extLst>
            <a:ext uri="{FF2B5EF4-FFF2-40B4-BE49-F238E27FC236}">
              <a16:creationId xmlns:a16="http://schemas.microsoft.com/office/drawing/2014/main" id="{00000000-0008-0000-0E00-00000F020000}"/>
            </a:ext>
          </a:extLst>
        </xdr:cNvPr>
        <xdr:cNvSpPr txBox="1"/>
      </xdr:nvSpPr>
      <xdr:spPr>
        <a:xfrm>
          <a:off x="210757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110507</xdr:rowOff>
    </xdr:from>
    <xdr:ext cx="469744" cy="259045"/>
    <xdr:sp macro="" textlink="">
      <xdr:nvSpPr>
        <xdr:cNvPr id="528" name="n_2mainValue【認定こども園・幼稚園・保育所】&#10;一人当たり面積">
          <a:extLst>
            <a:ext uri="{FF2B5EF4-FFF2-40B4-BE49-F238E27FC236}">
              <a16:creationId xmlns:a16="http://schemas.microsoft.com/office/drawing/2014/main" id="{00000000-0008-0000-0E00-000010020000}"/>
            </a:ext>
          </a:extLst>
        </xdr:cNvPr>
        <xdr:cNvSpPr txBox="1"/>
      </xdr:nvSpPr>
      <xdr:spPr>
        <a:xfrm>
          <a:off x="201994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2" name="【学校施設】&#10;有形固定資産減価償却率グラフ枠">
          <a:extLst>
            <a:ext uri="{FF2B5EF4-FFF2-40B4-BE49-F238E27FC236}">
              <a16:creationId xmlns:a16="http://schemas.microsoft.com/office/drawing/2014/main" id="{00000000-0008-0000-0E00-00002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554" name="【学校施設】&#10;有形固定資産減価償却率最小値テキスト">
          <a:extLst>
            <a:ext uri="{FF2B5EF4-FFF2-40B4-BE49-F238E27FC236}">
              <a16:creationId xmlns:a16="http://schemas.microsoft.com/office/drawing/2014/main" id="{00000000-0008-0000-0E00-00002A020000}"/>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56" name="【学校施設】&#10;有形固定資産減価償却率最大値テキスト">
          <a:extLst>
            <a:ext uri="{FF2B5EF4-FFF2-40B4-BE49-F238E27FC236}">
              <a16:creationId xmlns:a16="http://schemas.microsoft.com/office/drawing/2014/main" id="{00000000-0008-0000-0E00-00002C020000}"/>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558" name="【学校施設】&#10;有形固定資産減価償却率平均値テキスト">
          <a:extLst>
            <a:ext uri="{FF2B5EF4-FFF2-40B4-BE49-F238E27FC236}">
              <a16:creationId xmlns:a16="http://schemas.microsoft.com/office/drawing/2014/main" id="{00000000-0008-0000-0E00-00002E020000}"/>
            </a:ext>
          </a:extLst>
        </xdr:cNvPr>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29210</xdr:rowOff>
    </xdr:from>
    <xdr:to>
      <xdr:col>85</xdr:col>
      <xdr:colOff>177800</xdr:colOff>
      <xdr:row>62</xdr:row>
      <xdr:rowOff>130810</xdr:rowOff>
    </xdr:to>
    <xdr:sp macro="" textlink="">
      <xdr:nvSpPr>
        <xdr:cNvPr id="568" name="楕円 567">
          <a:extLst>
            <a:ext uri="{FF2B5EF4-FFF2-40B4-BE49-F238E27FC236}">
              <a16:creationId xmlns:a16="http://schemas.microsoft.com/office/drawing/2014/main" id="{00000000-0008-0000-0E00-000038020000}"/>
            </a:ext>
          </a:extLst>
        </xdr:cNvPr>
        <xdr:cNvSpPr/>
      </xdr:nvSpPr>
      <xdr:spPr>
        <a:xfrm>
          <a:off x="16268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7637</xdr:rowOff>
    </xdr:from>
    <xdr:ext cx="405111" cy="259045"/>
    <xdr:sp macro="" textlink="">
      <xdr:nvSpPr>
        <xdr:cNvPr id="569" name="【学校施設】&#10;有形固定資産減価償却率該当値テキスト">
          <a:extLst>
            <a:ext uri="{FF2B5EF4-FFF2-40B4-BE49-F238E27FC236}">
              <a16:creationId xmlns:a16="http://schemas.microsoft.com/office/drawing/2014/main" id="{00000000-0008-0000-0E00-000039020000}"/>
            </a:ext>
          </a:extLst>
        </xdr:cNvPr>
        <xdr:cNvSpPr txBox="1"/>
      </xdr:nvSpPr>
      <xdr:spPr>
        <a:xfrm>
          <a:off x="163576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57785</xdr:rowOff>
    </xdr:from>
    <xdr:to>
      <xdr:col>81</xdr:col>
      <xdr:colOff>101600</xdr:colOff>
      <xdr:row>61</xdr:row>
      <xdr:rowOff>159385</xdr:rowOff>
    </xdr:to>
    <xdr:sp macro="" textlink="">
      <xdr:nvSpPr>
        <xdr:cNvPr id="570" name="楕円 569">
          <a:extLst>
            <a:ext uri="{FF2B5EF4-FFF2-40B4-BE49-F238E27FC236}">
              <a16:creationId xmlns:a16="http://schemas.microsoft.com/office/drawing/2014/main" id="{00000000-0008-0000-0E00-00003A020000}"/>
            </a:ext>
          </a:extLst>
        </xdr:cNvPr>
        <xdr:cNvSpPr/>
      </xdr:nvSpPr>
      <xdr:spPr>
        <a:xfrm>
          <a:off x="15430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108585</xdr:rowOff>
    </xdr:from>
    <xdr:to>
      <xdr:col>85</xdr:col>
      <xdr:colOff>127000</xdr:colOff>
      <xdr:row>62</xdr:row>
      <xdr:rowOff>80010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5481300" y="1056703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88265</xdr:rowOff>
    </xdr:from>
    <xdr:to>
      <xdr:col>76</xdr:col>
      <xdr:colOff>165100</xdr:colOff>
      <xdr:row>62</xdr:row>
      <xdr:rowOff>18415</xdr:rowOff>
    </xdr:to>
    <xdr:sp macro="" textlink="">
      <xdr:nvSpPr>
        <xdr:cNvPr id="572" name="楕円 571">
          <a:extLst>
            <a:ext uri="{FF2B5EF4-FFF2-40B4-BE49-F238E27FC236}">
              <a16:creationId xmlns:a16="http://schemas.microsoft.com/office/drawing/2014/main" id="{00000000-0008-0000-0E00-00003C020000}"/>
            </a:ext>
          </a:extLst>
        </xdr:cNvPr>
        <xdr:cNvSpPr/>
      </xdr:nvSpPr>
      <xdr:spPr>
        <a:xfrm>
          <a:off x="14541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108585</xdr:rowOff>
    </xdr:from>
    <xdr:to>
      <xdr:col>81</xdr:col>
      <xdr:colOff>50800</xdr:colOff>
      <xdr:row>61</xdr:row>
      <xdr:rowOff>139065</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flipV="1">
          <a:off x="14592300" y="105670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74" name="n_1aveValue【学校施設】&#10;有形固定資産減価償却率">
          <a:extLst>
            <a:ext uri="{FF2B5EF4-FFF2-40B4-BE49-F238E27FC236}">
              <a16:creationId xmlns:a16="http://schemas.microsoft.com/office/drawing/2014/main" id="{00000000-0008-0000-0E00-00003E020000}"/>
            </a:ext>
          </a:extLst>
        </xdr:cNvPr>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575" name="n_2aveValue【学校施設】&#10;有形固定資産減価償却率">
          <a:extLst>
            <a:ext uri="{FF2B5EF4-FFF2-40B4-BE49-F238E27FC236}">
              <a16:creationId xmlns:a16="http://schemas.microsoft.com/office/drawing/2014/main" id="{00000000-0008-0000-0E00-00003F020000}"/>
            </a:ext>
          </a:extLst>
        </xdr:cNvPr>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76" name="n_3aveValue【学校施設】&#10;有形固定資産減価償却率">
          <a:extLst>
            <a:ext uri="{FF2B5EF4-FFF2-40B4-BE49-F238E27FC236}">
              <a16:creationId xmlns:a16="http://schemas.microsoft.com/office/drawing/2014/main" id="{00000000-0008-0000-0E00-000040020000}"/>
            </a:ext>
          </a:extLst>
        </xdr:cNvPr>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150512</xdr:rowOff>
    </xdr:from>
    <xdr:ext cx="405111" cy="259045"/>
    <xdr:sp macro="" textlink="">
      <xdr:nvSpPr>
        <xdr:cNvPr id="577" name="n_1mainValue【学校施設】&#10;有形固定資産減価償却率">
          <a:extLst>
            <a:ext uri="{FF2B5EF4-FFF2-40B4-BE49-F238E27FC236}">
              <a16:creationId xmlns:a16="http://schemas.microsoft.com/office/drawing/2014/main" id="{00000000-0008-0000-0E00-000041020000}"/>
            </a:ext>
          </a:extLst>
        </xdr:cNvPr>
        <xdr:cNvSpPr txBox="1"/>
      </xdr:nvSpPr>
      <xdr:spPr>
        <a:xfrm>
          <a:off x="152660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9542</xdr:rowOff>
    </xdr:from>
    <xdr:ext cx="405111" cy="259045"/>
    <xdr:sp macro="" textlink="">
      <xdr:nvSpPr>
        <xdr:cNvPr id="578" name="n_2mainValue【学校施設】&#10;有形固定資産減価償却率">
          <a:extLst>
            <a:ext uri="{FF2B5EF4-FFF2-40B4-BE49-F238E27FC236}">
              <a16:creationId xmlns:a16="http://schemas.microsoft.com/office/drawing/2014/main" id="{00000000-0008-0000-0E00-000042020000}"/>
            </a:ext>
          </a:extLst>
        </xdr:cNvPr>
        <xdr:cNvSpPr txBox="1"/>
      </xdr:nvSpPr>
      <xdr:spPr>
        <a:xfrm>
          <a:off x="14389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a:extLst>
            <a:ext uri="{FF2B5EF4-FFF2-40B4-BE49-F238E27FC236}">
              <a16:creationId xmlns:a16="http://schemas.microsoft.com/office/drawing/2014/main" id="{00000000-0008-0000-0E00-00005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602" name="【学校施設】&#10;一人当たり面積最小値テキスト">
          <a:extLst>
            <a:ext uri="{FF2B5EF4-FFF2-40B4-BE49-F238E27FC236}">
              <a16:creationId xmlns:a16="http://schemas.microsoft.com/office/drawing/2014/main" id="{00000000-0008-0000-0E00-00005A020000}"/>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604" name="【学校施設】&#10;一人当たり面積最大値テキスト">
          <a:extLst>
            <a:ext uri="{FF2B5EF4-FFF2-40B4-BE49-F238E27FC236}">
              <a16:creationId xmlns:a16="http://schemas.microsoft.com/office/drawing/2014/main" id="{00000000-0008-0000-0E00-00005C020000}"/>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606" name="【学校施設】&#10;一人当たり面積平均値テキスト">
          <a:extLst>
            <a:ext uri="{FF2B5EF4-FFF2-40B4-BE49-F238E27FC236}">
              <a16:creationId xmlns:a16="http://schemas.microsoft.com/office/drawing/2014/main" id="{00000000-0008-0000-0E00-00005E020000}"/>
            </a:ext>
          </a:extLst>
        </xdr:cNvPr>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221107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48785</xdr:rowOff>
    </xdr:from>
    <xdr:ext cx="469744" cy="259045"/>
    <xdr:sp macro="" textlink="">
      <xdr:nvSpPr>
        <xdr:cNvPr id="617" name="【学校施設】&#10;一人当たり面積該当値テキスト">
          <a:extLst>
            <a:ext uri="{FF2B5EF4-FFF2-40B4-BE49-F238E27FC236}">
              <a16:creationId xmlns:a16="http://schemas.microsoft.com/office/drawing/2014/main" id="{00000000-0008-0000-0E00-000069020000}"/>
            </a:ext>
          </a:extLst>
        </xdr:cNvPr>
        <xdr:cNvSpPr txBox="1"/>
      </xdr:nvSpPr>
      <xdr:spPr>
        <a:xfrm>
          <a:off x="22199600"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38812</xdr:rowOff>
    </xdr:from>
    <xdr:to>
      <xdr:col>112</xdr:col>
      <xdr:colOff>38100</xdr:colOff>
      <xdr:row>63</xdr:row>
      <xdr:rowOff>140412</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21272500" y="108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121158</xdr:rowOff>
    </xdr:from>
    <xdr:to>
      <xdr:col>116</xdr:col>
      <xdr:colOff>63500</xdr:colOff>
      <xdr:row>63</xdr:row>
      <xdr:rowOff>89612</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21323300" y="10751058"/>
          <a:ext cx="838200" cy="13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28296</xdr:rowOff>
    </xdr:from>
    <xdr:to>
      <xdr:col>107</xdr:col>
      <xdr:colOff>101600</xdr:colOff>
      <xdr:row>63</xdr:row>
      <xdr:rowOff>129896</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20383500" y="1082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79096</xdr:rowOff>
    </xdr:from>
    <xdr:to>
      <xdr:col>111</xdr:col>
      <xdr:colOff>177800</xdr:colOff>
      <xdr:row>63</xdr:row>
      <xdr:rowOff>89612</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20434300" y="1088044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622" name="n_1aveValue【学校施設】&#10;一人当たり面積">
          <a:extLst>
            <a:ext uri="{FF2B5EF4-FFF2-40B4-BE49-F238E27FC236}">
              <a16:creationId xmlns:a16="http://schemas.microsoft.com/office/drawing/2014/main" id="{00000000-0008-0000-0E00-00006E020000}"/>
            </a:ext>
          </a:extLst>
        </xdr:cNvPr>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623" name="n_2aveValue【学校施設】&#10;一人当たり面積">
          <a:extLst>
            <a:ext uri="{FF2B5EF4-FFF2-40B4-BE49-F238E27FC236}">
              <a16:creationId xmlns:a16="http://schemas.microsoft.com/office/drawing/2014/main" id="{00000000-0008-0000-0E00-00006F020000}"/>
            </a:ext>
          </a:extLst>
        </xdr:cNvPr>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624" name="n_3aveValue【学校施設】&#10;一人当たり面積">
          <a:extLst>
            <a:ext uri="{FF2B5EF4-FFF2-40B4-BE49-F238E27FC236}">
              <a16:creationId xmlns:a16="http://schemas.microsoft.com/office/drawing/2014/main" id="{00000000-0008-0000-0E00-000070020000}"/>
            </a:ext>
          </a:extLst>
        </xdr:cNvPr>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131539</xdr:rowOff>
    </xdr:from>
    <xdr:ext cx="469744" cy="259045"/>
    <xdr:sp macro="" textlink="">
      <xdr:nvSpPr>
        <xdr:cNvPr id="625" name="n_1mainValue【学校施設】&#10;一人当たり面積">
          <a:extLst>
            <a:ext uri="{FF2B5EF4-FFF2-40B4-BE49-F238E27FC236}">
              <a16:creationId xmlns:a16="http://schemas.microsoft.com/office/drawing/2014/main" id="{00000000-0008-0000-0E00-000071020000}"/>
            </a:ext>
          </a:extLst>
        </xdr:cNvPr>
        <xdr:cNvSpPr txBox="1"/>
      </xdr:nvSpPr>
      <xdr:spPr>
        <a:xfrm>
          <a:off x="21075727" y="109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121023</xdr:rowOff>
    </xdr:from>
    <xdr:ext cx="469744" cy="259045"/>
    <xdr:sp macro="" textlink="">
      <xdr:nvSpPr>
        <xdr:cNvPr id="626" name="n_2mainValue【学校施設】&#10;一人当たり面積">
          <a:extLst>
            <a:ext uri="{FF2B5EF4-FFF2-40B4-BE49-F238E27FC236}">
              <a16:creationId xmlns:a16="http://schemas.microsoft.com/office/drawing/2014/main" id="{00000000-0008-0000-0E00-000072020000}"/>
            </a:ext>
          </a:extLst>
        </xdr:cNvPr>
        <xdr:cNvSpPr txBox="1"/>
      </xdr:nvSpPr>
      <xdr:spPr>
        <a:xfrm>
          <a:off x="20199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類似団体と比較して特に有形固定資産減価償却率が高くなっている施設は、公営住宅であり、低くなっている施設は、学校施設である。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町内に３つの団地があり、それぞれ長寿命化計画に基づき改修等を行っている。最も居住者数が多く、耐用年限も超過している雲雀ケ丘団地については、非現地で建替事業を行うこととしており、各住宅ともに老朽化対策に取り組んでいる状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学校施設については、小中学校の新設により学校施設全体としては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減少することとなるが、既存の学校施設については、老朽化に対する課題は解決していないため、長寿命化計画等を踏まえ、計画的な更新が必要となってくる。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各施設の一人当たりの面積や道路延長については、類似団体平均を下回っている。今後、利用者からの施設整備の要望等があれば、維持管理費等の経常経費の増加に注意しつつ、検討していく必要がある。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32,930
32,505
18.93
15,226,701
14,750,749
383,607
6,340,417
13,997,283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110326</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28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120106</xdr:rowOff>
    </xdr:from>
    <xdr:to>
      <xdr:col>20</xdr:col>
      <xdr:colOff>38100</xdr:colOff>
      <xdr:row>38</xdr:row>
      <xdr:rowOff>50256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138249</xdr:rowOff>
    </xdr:from>
    <xdr:to>
      <xdr:col>24</xdr:col>
      <xdr:colOff>63500</xdr:colOff>
      <xdr:row>37</xdr:row>
      <xdr:rowOff>170906</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4818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152763</xdr:rowOff>
    </xdr:from>
    <xdr:to>
      <xdr:col>15</xdr:col>
      <xdr:colOff>101600</xdr:colOff>
      <xdr:row>38</xdr:row>
      <xdr:rowOff>82913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170906</xdr:rowOff>
    </xdr:from>
    <xdr:to>
      <xdr:col>19</xdr:col>
      <xdr:colOff>177800</xdr:colOff>
      <xdr:row>38</xdr:row>
      <xdr:rowOff>32113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5145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F00-000050000000}"/>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66783</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99440</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00000000-0008-0000-0F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a:extLst>
            <a:ext uri="{FF2B5EF4-FFF2-40B4-BE49-F238E27FC236}">
              <a16:creationId xmlns:a16="http://schemas.microsoft.com/office/drawing/2014/main" id="{00000000-0008-0000-0F00-000067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a:extLst>
            <a:ext uri="{FF2B5EF4-FFF2-40B4-BE49-F238E27FC236}">
              <a16:creationId xmlns:a16="http://schemas.microsoft.com/office/drawing/2014/main" id="{00000000-0008-0000-0F00-00006900000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07" name="【図書館】&#10;一人当たり面積平均値テキスト">
          <a:extLst>
            <a:ext uri="{FF2B5EF4-FFF2-40B4-BE49-F238E27FC236}">
              <a16:creationId xmlns:a16="http://schemas.microsoft.com/office/drawing/2014/main" id="{00000000-0008-0000-0F00-00006B000000}"/>
            </a:ext>
          </a:extLst>
        </xdr:cNvPr>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19685</xdr:rowOff>
    </xdr:from>
    <xdr:to>
      <xdr:col>55</xdr:col>
      <xdr:colOff>50800</xdr:colOff>
      <xdr:row>40</xdr:row>
      <xdr:rowOff>121285</xdr:rowOff>
    </xdr:to>
    <xdr:sp macro="" textlink="">
      <xdr:nvSpPr>
        <xdr:cNvPr id="117" name="楕円 116">
          <a:extLst>
            <a:ext uri="{FF2B5EF4-FFF2-40B4-BE49-F238E27FC236}">
              <a16:creationId xmlns:a16="http://schemas.microsoft.com/office/drawing/2014/main" id="{00000000-0008-0000-0F00-000075000000}"/>
            </a:ext>
          </a:extLst>
        </xdr:cNvPr>
        <xdr:cNvSpPr/>
      </xdr:nvSpPr>
      <xdr:spPr>
        <a:xfrm>
          <a:off x="104267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106062</xdr:rowOff>
    </xdr:from>
    <xdr:ext cx="469744" cy="259045"/>
    <xdr:sp macro="" textlink="">
      <xdr:nvSpPr>
        <xdr:cNvPr id="118" name="【図書館】&#10;一人当たり面積該当値テキスト">
          <a:extLst>
            <a:ext uri="{FF2B5EF4-FFF2-40B4-BE49-F238E27FC236}">
              <a16:creationId xmlns:a16="http://schemas.microsoft.com/office/drawing/2014/main" id="{00000000-0008-0000-0F00-000076000000}"/>
            </a:ext>
          </a:extLst>
        </xdr:cNvPr>
        <xdr:cNvSpPr txBox="1"/>
      </xdr:nvSpPr>
      <xdr:spPr>
        <a:xfrm>
          <a:off x="10515600" y="679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19685</xdr:rowOff>
    </xdr:from>
    <xdr:to>
      <xdr:col>50</xdr:col>
      <xdr:colOff>165100</xdr:colOff>
      <xdr:row>40</xdr:row>
      <xdr:rowOff>121285</xdr:rowOff>
    </xdr:to>
    <xdr:sp macro="" textlink="">
      <xdr:nvSpPr>
        <xdr:cNvPr id="119" name="楕円 118">
          <a:extLst>
            <a:ext uri="{FF2B5EF4-FFF2-40B4-BE49-F238E27FC236}">
              <a16:creationId xmlns:a16="http://schemas.microsoft.com/office/drawing/2014/main" id="{00000000-0008-0000-0F00-000077000000}"/>
            </a:ext>
          </a:extLst>
        </xdr:cNvPr>
        <xdr:cNvSpPr/>
      </xdr:nvSpPr>
      <xdr:spPr>
        <a:xfrm>
          <a:off x="9588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70485</xdr:rowOff>
    </xdr:from>
    <xdr:to>
      <xdr:col>55</xdr:col>
      <xdr:colOff>0</xdr:colOff>
      <xdr:row>40</xdr:row>
      <xdr:rowOff>70485</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9639300" y="6928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19685</xdr:rowOff>
    </xdr:from>
    <xdr:to>
      <xdr:col>46</xdr:col>
      <xdr:colOff>38100</xdr:colOff>
      <xdr:row>40</xdr:row>
      <xdr:rowOff>121285</xdr:rowOff>
    </xdr:to>
    <xdr:sp macro="" textlink="">
      <xdr:nvSpPr>
        <xdr:cNvPr id="121" name="楕円 120">
          <a:extLst>
            <a:ext uri="{FF2B5EF4-FFF2-40B4-BE49-F238E27FC236}">
              <a16:creationId xmlns:a16="http://schemas.microsoft.com/office/drawing/2014/main" id="{00000000-0008-0000-0F00-000079000000}"/>
            </a:ext>
          </a:extLst>
        </xdr:cNvPr>
        <xdr:cNvSpPr/>
      </xdr:nvSpPr>
      <xdr:spPr>
        <a:xfrm>
          <a:off x="8699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70485</xdr:rowOff>
    </xdr:from>
    <xdr:to>
      <xdr:col>50</xdr:col>
      <xdr:colOff>114300</xdr:colOff>
      <xdr:row>40</xdr:row>
      <xdr:rowOff>70485</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8750300" y="6928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3" name="n_1aveValue【図書館】&#10;一人当たり面積">
          <a:extLst>
            <a:ext uri="{FF2B5EF4-FFF2-40B4-BE49-F238E27FC236}">
              <a16:creationId xmlns:a16="http://schemas.microsoft.com/office/drawing/2014/main" id="{00000000-0008-0000-0F00-00007B000000}"/>
            </a:ext>
          </a:extLst>
        </xdr:cNvPr>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4" name="n_2aveValue【図書館】&#10;一人当たり面積">
          <a:extLst>
            <a:ext uri="{FF2B5EF4-FFF2-40B4-BE49-F238E27FC236}">
              <a16:creationId xmlns:a16="http://schemas.microsoft.com/office/drawing/2014/main" id="{00000000-0008-0000-0F00-00007C000000}"/>
            </a:ext>
          </a:extLst>
        </xdr:cNvPr>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25" name="n_3aveValue【図書館】&#10;一人当たり面積">
          <a:extLst>
            <a:ext uri="{FF2B5EF4-FFF2-40B4-BE49-F238E27FC236}">
              <a16:creationId xmlns:a16="http://schemas.microsoft.com/office/drawing/2014/main" id="{00000000-0008-0000-0F00-00007D000000}"/>
            </a:ext>
          </a:extLst>
        </xdr:cNvPr>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112412</xdr:rowOff>
    </xdr:from>
    <xdr:ext cx="469744" cy="259045"/>
    <xdr:sp macro="" textlink="">
      <xdr:nvSpPr>
        <xdr:cNvPr id="126" name="n_1mainValue【図書館】&#10;一人当たり面積">
          <a:extLst>
            <a:ext uri="{FF2B5EF4-FFF2-40B4-BE49-F238E27FC236}">
              <a16:creationId xmlns:a16="http://schemas.microsoft.com/office/drawing/2014/main" id="{00000000-0008-0000-0F00-00007E000000}"/>
            </a:ext>
          </a:extLst>
        </xdr:cNvPr>
        <xdr:cNvSpPr txBox="1"/>
      </xdr:nvSpPr>
      <xdr:spPr>
        <a:xfrm>
          <a:off x="93917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112412</xdr:rowOff>
    </xdr:from>
    <xdr:ext cx="469744" cy="259045"/>
    <xdr:sp macro="" textlink="">
      <xdr:nvSpPr>
        <xdr:cNvPr id="127" name="n_2mainValue【図書館】&#10;一人当たり面積">
          <a:extLst>
            <a:ext uri="{FF2B5EF4-FFF2-40B4-BE49-F238E27FC236}">
              <a16:creationId xmlns:a16="http://schemas.microsoft.com/office/drawing/2014/main" id="{00000000-0008-0000-0F00-00007F000000}"/>
            </a:ext>
          </a:extLst>
        </xdr:cNvPr>
        <xdr:cNvSpPr txBox="1"/>
      </xdr:nvSpPr>
      <xdr:spPr>
        <a:xfrm>
          <a:off x="85154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00000000-0008-0000-0F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00000000-0008-0000-0F00-000099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a:extLst>
            <a:ext uri="{FF2B5EF4-FFF2-40B4-BE49-F238E27FC236}">
              <a16:creationId xmlns:a16="http://schemas.microsoft.com/office/drawing/2014/main" id="{00000000-0008-0000-0F00-00009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00000000-0008-0000-0F00-00009D000000}"/>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8" name="フローチャート: 判断 157">
          <a:extLst>
            <a:ext uri="{FF2B5EF4-FFF2-40B4-BE49-F238E27FC236}">
              <a16:creationId xmlns:a16="http://schemas.microsoft.com/office/drawing/2014/main" id="{00000000-0008-0000-0F00-00009E000000}"/>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0" name="フローチャート: 判断 159">
          <a:extLst>
            <a:ext uri="{FF2B5EF4-FFF2-40B4-BE49-F238E27FC236}">
              <a16:creationId xmlns:a16="http://schemas.microsoft.com/office/drawing/2014/main" id="{00000000-0008-0000-0F00-0000A0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52070</xdr:rowOff>
    </xdr:from>
    <xdr:to>
      <xdr:col>24</xdr:col>
      <xdr:colOff>114300</xdr:colOff>
      <xdr:row>56</xdr:row>
      <xdr:rowOff>153670</xdr:rowOff>
    </xdr:to>
    <xdr:sp macro="" textlink="">
      <xdr:nvSpPr>
        <xdr:cNvPr id="167" name="楕円 166">
          <a:extLst>
            <a:ext uri="{FF2B5EF4-FFF2-40B4-BE49-F238E27FC236}">
              <a16:creationId xmlns:a16="http://schemas.microsoft.com/office/drawing/2014/main" id="{00000000-0008-0000-0F00-0000A7000000}"/>
            </a:ext>
          </a:extLst>
        </xdr:cNvPr>
        <xdr:cNvSpPr/>
      </xdr:nvSpPr>
      <xdr:spPr>
        <a:xfrm>
          <a:off x="45847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74947</xdr:rowOff>
    </xdr:from>
    <xdr:ext cx="405111" cy="259045"/>
    <xdr:sp macro="" textlink="">
      <xdr:nvSpPr>
        <xdr:cNvPr id="168" name="【体育館・プール】&#10;有形固定資産減価償却率該当値テキスト">
          <a:extLst>
            <a:ext uri="{FF2B5EF4-FFF2-40B4-BE49-F238E27FC236}">
              <a16:creationId xmlns:a16="http://schemas.microsoft.com/office/drawing/2014/main" id="{00000000-0008-0000-0F00-0000A8000000}"/>
            </a:ext>
          </a:extLst>
        </xdr:cNvPr>
        <xdr:cNvSpPr txBox="1"/>
      </xdr:nvSpPr>
      <xdr:spPr>
        <a:xfrm>
          <a:off x="4673600"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50165</xdr:rowOff>
    </xdr:from>
    <xdr:to>
      <xdr:col>20</xdr:col>
      <xdr:colOff>38100</xdr:colOff>
      <xdr:row>56</xdr:row>
      <xdr:rowOff>151765</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37465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100965</xdr:rowOff>
    </xdr:from>
    <xdr:to>
      <xdr:col>24</xdr:col>
      <xdr:colOff>63500</xdr:colOff>
      <xdr:row>56</xdr:row>
      <xdr:rowOff>102870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3797300" y="97021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55880</xdr:rowOff>
    </xdr:from>
    <xdr:to>
      <xdr:col>15</xdr:col>
      <xdr:colOff>101600</xdr:colOff>
      <xdr:row>56</xdr:row>
      <xdr:rowOff>157480</xdr:rowOff>
    </xdr:to>
    <xdr:sp macro="" textlink="">
      <xdr:nvSpPr>
        <xdr:cNvPr id="171" name="楕円 170">
          <a:extLst>
            <a:ext uri="{FF2B5EF4-FFF2-40B4-BE49-F238E27FC236}">
              <a16:creationId xmlns:a16="http://schemas.microsoft.com/office/drawing/2014/main" id="{00000000-0008-0000-0F00-0000AB000000}"/>
            </a:ext>
          </a:extLst>
        </xdr:cNvPr>
        <xdr:cNvSpPr/>
      </xdr:nvSpPr>
      <xdr:spPr>
        <a:xfrm>
          <a:off x="2857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100965</xdr:rowOff>
    </xdr:from>
    <xdr:to>
      <xdr:col>19</xdr:col>
      <xdr:colOff>177800</xdr:colOff>
      <xdr:row>56</xdr:row>
      <xdr:rowOff>106680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2908300" y="97021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73" name="n_1ave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74" name="n_2ave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75" name="n_3ave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168292</xdr:rowOff>
    </xdr:from>
    <xdr:ext cx="405111" cy="259045"/>
    <xdr:sp macro="" textlink="">
      <xdr:nvSpPr>
        <xdr:cNvPr id="176" name="n_1mainValue【体育館・プール】&#10;有形固定資産減価償却率">
          <a:extLst>
            <a:ext uri="{FF2B5EF4-FFF2-40B4-BE49-F238E27FC236}">
              <a16:creationId xmlns:a16="http://schemas.microsoft.com/office/drawing/2014/main" id="{00000000-0008-0000-0F00-0000B0000000}"/>
            </a:ext>
          </a:extLst>
        </xdr:cNvPr>
        <xdr:cNvSpPr txBox="1"/>
      </xdr:nvSpPr>
      <xdr:spPr>
        <a:xfrm>
          <a:off x="3582044" y="942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2557</xdr:rowOff>
    </xdr:from>
    <xdr:ext cx="405111" cy="259045"/>
    <xdr:sp macro="" textlink="">
      <xdr:nvSpPr>
        <xdr:cNvPr id="177" name="n_2mainValue【体育館・プール】&#10;有形固定資産減価償却率">
          <a:extLst>
            <a:ext uri="{FF2B5EF4-FFF2-40B4-BE49-F238E27FC236}">
              <a16:creationId xmlns:a16="http://schemas.microsoft.com/office/drawing/2014/main" id="{00000000-0008-0000-0F00-0000B1000000}"/>
            </a:ext>
          </a:extLst>
        </xdr:cNvPr>
        <xdr:cNvSpPr txBox="1"/>
      </xdr:nvSpPr>
      <xdr:spPr>
        <a:xfrm>
          <a:off x="27057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a:extLst>
            <a:ext uri="{FF2B5EF4-FFF2-40B4-BE49-F238E27FC236}">
              <a16:creationId xmlns:a16="http://schemas.microsoft.com/office/drawing/2014/main" id="{00000000-0008-0000-0F00-0000C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2" name="【体育館・プール】&#10;一人当たり面積最小値テキスト">
          <a:extLst>
            <a:ext uri="{FF2B5EF4-FFF2-40B4-BE49-F238E27FC236}">
              <a16:creationId xmlns:a16="http://schemas.microsoft.com/office/drawing/2014/main" id="{00000000-0008-0000-0F00-0000CA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4" name="【体育館・プール】&#10;一人当たり面積最大値テキスト">
          <a:extLst>
            <a:ext uri="{FF2B5EF4-FFF2-40B4-BE49-F238E27FC236}">
              <a16:creationId xmlns:a16="http://schemas.microsoft.com/office/drawing/2014/main" id="{00000000-0008-0000-0F00-0000CC000000}"/>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06" name="【体育館・プール】&#10;一人当たり面積平均値テキスト">
          <a:extLst>
            <a:ext uri="{FF2B5EF4-FFF2-40B4-BE49-F238E27FC236}">
              <a16:creationId xmlns:a16="http://schemas.microsoft.com/office/drawing/2014/main" id="{00000000-0008-0000-0F00-0000CE000000}"/>
            </a:ext>
          </a:extLst>
        </xdr:cNvPr>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7" name="フローチャート: 判断 206">
          <a:extLst>
            <a:ext uri="{FF2B5EF4-FFF2-40B4-BE49-F238E27FC236}">
              <a16:creationId xmlns:a16="http://schemas.microsoft.com/office/drawing/2014/main" id="{00000000-0008-0000-0F00-0000CF000000}"/>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8" name="フローチャート: 判断 207">
          <a:extLst>
            <a:ext uri="{FF2B5EF4-FFF2-40B4-BE49-F238E27FC236}">
              <a16:creationId xmlns:a16="http://schemas.microsoft.com/office/drawing/2014/main" id="{00000000-0008-0000-0F00-0000D0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09" name="フローチャート: 判断 208">
          <a:extLst>
            <a:ext uri="{FF2B5EF4-FFF2-40B4-BE49-F238E27FC236}">
              <a16:creationId xmlns:a16="http://schemas.microsoft.com/office/drawing/2014/main" id="{00000000-0008-0000-0F00-0000D1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0" name="フローチャート: 判断 209">
          <a:extLst>
            <a:ext uri="{FF2B5EF4-FFF2-40B4-BE49-F238E27FC236}">
              <a16:creationId xmlns:a16="http://schemas.microsoft.com/office/drawing/2014/main" id="{00000000-0008-0000-0F00-0000D2000000}"/>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139700</xdr:rowOff>
    </xdr:from>
    <xdr:to>
      <xdr:col>55</xdr:col>
      <xdr:colOff>50800</xdr:colOff>
      <xdr:row>64</xdr:row>
      <xdr:rowOff>69850</xdr:rowOff>
    </xdr:to>
    <xdr:sp macro="" textlink="">
      <xdr:nvSpPr>
        <xdr:cNvPr id="216" name="楕円 215">
          <a:extLst>
            <a:ext uri="{FF2B5EF4-FFF2-40B4-BE49-F238E27FC236}">
              <a16:creationId xmlns:a16="http://schemas.microsoft.com/office/drawing/2014/main" id="{00000000-0008-0000-0F00-0000D8000000}"/>
            </a:ext>
          </a:extLst>
        </xdr:cNvPr>
        <xdr:cNvSpPr/>
      </xdr:nvSpPr>
      <xdr:spPr>
        <a:xfrm>
          <a:off x="10426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54627</xdr:rowOff>
    </xdr:from>
    <xdr:ext cx="469744" cy="259045"/>
    <xdr:sp macro="" textlink="">
      <xdr:nvSpPr>
        <xdr:cNvPr id="217" name="【体育館・プール】&#10;一人当たり面積該当値テキスト">
          <a:extLst>
            <a:ext uri="{FF2B5EF4-FFF2-40B4-BE49-F238E27FC236}">
              <a16:creationId xmlns:a16="http://schemas.microsoft.com/office/drawing/2014/main" id="{00000000-0008-0000-0F00-0000D9000000}"/>
            </a:ext>
          </a:extLst>
        </xdr:cNvPr>
        <xdr:cNvSpPr txBox="1"/>
      </xdr:nvSpPr>
      <xdr:spPr>
        <a:xfrm>
          <a:off x="10515600"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139700</xdr:rowOff>
    </xdr:from>
    <xdr:to>
      <xdr:col>50</xdr:col>
      <xdr:colOff>165100</xdr:colOff>
      <xdr:row>64</xdr:row>
      <xdr:rowOff>69850</xdr:rowOff>
    </xdr:to>
    <xdr:sp macro="" textlink="">
      <xdr:nvSpPr>
        <xdr:cNvPr id="218" name="楕円 217">
          <a:extLst>
            <a:ext uri="{FF2B5EF4-FFF2-40B4-BE49-F238E27FC236}">
              <a16:creationId xmlns:a16="http://schemas.microsoft.com/office/drawing/2014/main" id="{00000000-0008-0000-0F00-0000DA000000}"/>
            </a:ext>
          </a:extLst>
        </xdr:cNvPr>
        <xdr:cNvSpPr/>
      </xdr:nvSpPr>
      <xdr:spPr>
        <a:xfrm>
          <a:off x="9588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19050</xdr:rowOff>
    </xdr:from>
    <xdr:to>
      <xdr:col>55</xdr:col>
      <xdr:colOff>0</xdr:colOff>
      <xdr:row>64</xdr:row>
      <xdr:rowOff>19050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9639300" y="1099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139700</xdr:rowOff>
    </xdr:from>
    <xdr:to>
      <xdr:col>46</xdr:col>
      <xdr:colOff>38100</xdr:colOff>
      <xdr:row>64</xdr:row>
      <xdr:rowOff>69850</xdr:rowOff>
    </xdr:to>
    <xdr:sp macro="" textlink="">
      <xdr:nvSpPr>
        <xdr:cNvPr id="220" name="楕円 219">
          <a:extLst>
            <a:ext uri="{FF2B5EF4-FFF2-40B4-BE49-F238E27FC236}">
              <a16:creationId xmlns:a16="http://schemas.microsoft.com/office/drawing/2014/main" id="{00000000-0008-0000-0F00-0000DC000000}"/>
            </a:ext>
          </a:extLst>
        </xdr:cNvPr>
        <xdr:cNvSpPr/>
      </xdr:nvSpPr>
      <xdr:spPr>
        <a:xfrm>
          <a:off x="8699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19050</xdr:rowOff>
    </xdr:from>
    <xdr:to>
      <xdr:col>50</xdr:col>
      <xdr:colOff>114300</xdr:colOff>
      <xdr:row>64</xdr:row>
      <xdr:rowOff>19050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8750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22" name="n_1aveValue【体育館・プール】&#10;一人当たり面積">
          <a:extLst>
            <a:ext uri="{FF2B5EF4-FFF2-40B4-BE49-F238E27FC236}">
              <a16:creationId xmlns:a16="http://schemas.microsoft.com/office/drawing/2014/main" id="{00000000-0008-0000-0F00-0000DE000000}"/>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23" name="n_2aveValue【体育館・プール】&#10;一人当たり面積">
          <a:extLst>
            <a:ext uri="{FF2B5EF4-FFF2-40B4-BE49-F238E27FC236}">
              <a16:creationId xmlns:a16="http://schemas.microsoft.com/office/drawing/2014/main" id="{00000000-0008-0000-0F00-0000DF000000}"/>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24" name="n_3aveValue【体育館・プール】&#10;一人当たり面積">
          <a:extLst>
            <a:ext uri="{FF2B5EF4-FFF2-40B4-BE49-F238E27FC236}">
              <a16:creationId xmlns:a16="http://schemas.microsoft.com/office/drawing/2014/main" id="{00000000-0008-0000-0F00-0000E0000000}"/>
            </a:ext>
          </a:extLst>
        </xdr:cNvPr>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60977</xdr:rowOff>
    </xdr:from>
    <xdr:ext cx="469744" cy="259045"/>
    <xdr:sp macro="" textlink="">
      <xdr:nvSpPr>
        <xdr:cNvPr id="225" name="n_1mainValue【体育館・プール】&#10;一人当たり面積">
          <a:extLst>
            <a:ext uri="{FF2B5EF4-FFF2-40B4-BE49-F238E27FC236}">
              <a16:creationId xmlns:a16="http://schemas.microsoft.com/office/drawing/2014/main" id="{00000000-0008-0000-0F00-0000E1000000}"/>
            </a:ext>
          </a:extLst>
        </xdr:cNvPr>
        <xdr:cNvSpPr txBox="1"/>
      </xdr:nvSpPr>
      <xdr:spPr>
        <a:xfrm>
          <a:off x="9391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60977</xdr:rowOff>
    </xdr:from>
    <xdr:ext cx="469744" cy="259045"/>
    <xdr:sp macro="" textlink="">
      <xdr:nvSpPr>
        <xdr:cNvPr id="226" name="n_2mainValue【体育館・プール】&#10;一人当たり面積">
          <a:extLst>
            <a:ext uri="{FF2B5EF4-FFF2-40B4-BE49-F238E27FC236}">
              <a16:creationId xmlns:a16="http://schemas.microsoft.com/office/drawing/2014/main" id="{00000000-0008-0000-0F00-0000E2000000}"/>
            </a:ext>
          </a:extLst>
        </xdr:cNvPr>
        <xdr:cNvSpPr txBox="1"/>
      </xdr:nvSpPr>
      <xdr:spPr>
        <a:xfrm>
          <a:off x="8515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7" name="【市民会館】&#10;有形固定資産減価償却率グラフ枠">
          <a:extLst>
            <a:ext uri="{FF2B5EF4-FFF2-40B4-BE49-F238E27FC236}">
              <a16:creationId xmlns:a16="http://schemas.microsoft.com/office/drawing/2014/main" id="{00000000-0008-0000-0F00-00000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269" name="【市民会館】&#10;有形固定資産減価償却率最小値テキスト">
          <a:extLst>
            <a:ext uri="{FF2B5EF4-FFF2-40B4-BE49-F238E27FC236}">
              <a16:creationId xmlns:a16="http://schemas.microsoft.com/office/drawing/2014/main" id="{00000000-0008-0000-0F00-00000D010000}"/>
            </a:ext>
          </a:extLst>
        </xdr:cNvPr>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71" name="【市民会館】&#10;有形固定資産減価償却率最大値テキスト">
          <a:extLst>
            <a:ext uri="{FF2B5EF4-FFF2-40B4-BE49-F238E27FC236}">
              <a16:creationId xmlns:a16="http://schemas.microsoft.com/office/drawing/2014/main" id="{00000000-0008-0000-0F00-00000F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10721</xdr:rowOff>
    </xdr:from>
    <xdr:ext cx="405111" cy="259045"/>
    <xdr:sp macro="" textlink="">
      <xdr:nvSpPr>
        <xdr:cNvPr id="273" name="【市民会館】&#10;有形固定資産減価償却率平均値テキスト">
          <a:extLst>
            <a:ext uri="{FF2B5EF4-FFF2-40B4-BE49-F238E27FC236}">
              <a16:creationId xmlns:a16="http://schemas.microsoft.com/office/drawing/2014/main" id="{00000000-0008-0000-0F00-000011010000}"/>
            </a:ext>
          </a:extLst>
        </xdr:cNvPr>
        <xdr:cNvSpPr txBox="1"/>
      </xdr:nvSpPr>
      <xdr:spPr>
        <a:xfrm>
          <a:off x="4673600" y="17670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142966</xdr:rowOff>
    </xdr:from>
    <xdr:to>
      <xdr:col>24</xdr:col>
      <xdr:colOff>114300</xdr:colOff>
      <xdr:row>106</xdr:row>
      <xdr:rowOff>73116</xdr:rowOff>
    </xdr:to>
    <xdr:sp macro="" textlink="">
      <xdr:nvSpPr>
        <xdr:cNvPr id="283" name="楕円 282">
          <a:extLst>
            <a:ext uri="{FF2B5EF4-FFF2-40B4-BE49-F238E27FC236}">
              <a16:creationId xmlns:a16="http://schemas.microsoft.com/office/drawing/2014/main" id="{00000000-0008-0000-0F00-00001B010000}"/>
            </a:ext>
          </a:extLst>
        </xdr:cNvPr>
        <xdr:cNvSpPr/>
      </xdr:nvSpPr>
      <xdr:spPr>
        <a:xfrm>
          <a:off x="45847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121393</xdr:rowOff>
    </xdr:from>
    <xdr:ext cx="405111" cy="259045"/>
    <xdr:sp macro="" textlink="">
      <xdr:nvSpPr>
        <xdr:cNvPr id="284" name="【市民会館】&#10;有形固定資産減価償却率該当値テキスト">
          <a:extLst>
            <a:ext uri="{FF2B5EF4-FFF2-40B4-BE49-F238E27FC236}">
              <a16:creationId xmlns:a16="http://schemas.microsoft.com/office/drawing/2014/main" id="{00000000-0008-0000-0F00-00001C010000}"/>
            </a:ext>
          </a:extLst>
        </xdr:cNvPr>
        <xdr:cNvSpPr txBox="1"/>
      </xdr:nvSpPr>
      <xdr:spPr>
        <a:xfrm>
          <a:off x="4673600"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7438</xdr:rowOff>
    </xdr:from>
    <xdr:to>
      <xdr:col>20</xdr:col>
      <xdr:colOff>38100</xdr:colOff>
      <xdr:row>106</xdr:row>
      <xdr:rowOff>109038</xdr:rowOff>
    </xdr:to>
    <xdr:sp macro="" textlink="">
      <xdr:nvSpPr>
        <xdr:cNvPr id="285" name="楕円 284">
          <a:extLst>
            <a:ext uri="{FF2B5EF4-FFF2-40B4-BE49-F238E27FC236}">
              <a16:creationId xmlns:a16="http://schemas.microsoft.com/office/drawing/2014/main" id="{00000000-0008-0000-0F00-00001D010000}"/>
            </a:ext>
          </a:extLst>
        </xdr:cNvPr>
        <xdr:cNvSpPr/>
      </xdr:nvSpPr>
      <xdr:spPr>
        <a:xfrm>
          <a:off x="3746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22316</xdr:rowOff>
    </xdr:from>
    <xdr:to>
      <xdr:col>24</xdr:col>
      <xdr:colOff>63500</xdr:colOff>
      <xdr:row>106</xdr:row>
      <xdr:rowOff>58238</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3797300" y="1819601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33564</xdr:rowOff>
    </xdr:from>
    <xdr:to>
      <xdr:col>15</xdr:col>
      <xdr:colOff>101600</xdr:colOff>
      <xdr:row>106</xdr:row>
      <xdr:rowOff>135164</xdr:rowOff>
    </xdr:to>
    <xdr:sp macro="" textlink="">
      <xdr:nvSpPr>
        <xdr:cNvPr id="287" name="楕円 286">
          <a:extLst>
            <a:ext uri="{FF2B5EF4-FFF2-40B4-BE49-F238E27FC236}">
              <a16:creationId xmlns:a16="http://schemas.microsoft.com/office/drawing/2014/main" id="{00000000-0008-0000-0F00-00001F010000}"/>
            </a:ext>
          </a:extLst>
        </xdr:cNvPr>
        <xdr:cNvSpPr/>
      </xdr:nvSpPr>
      <xdr:spPr>
        <a:xfrm>
          <a:off x="2857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58238</xdr:rowOff>
    </xdr:from>
    <xdr:to>
      <xdr:col>19</xdr:col>
      <xdr:colOff>177800</xdr:colOff>
      <xdr:row>106</xdr:row>
      <xdr:rowOff>84364</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2908300" y="182319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99440</xdr:rowOff>
    </xdr:from>
    <xdr:ext cx="405111" cy="259045"/>
    <xdr:sp macro="" textlink="">
      <xdr:nvSpPr>
        <xdr:cNvPr id="289" name="n_1aveValue【市民会館】&#10;有形固定資産減価償却率">
          <a:extLst>
            <a:ext uri="{FF2B5EF4-FFF2-40B4-BE49-F238E27FC236}">
              <a16:creationId xmlns:a16="http://schemas.microsoft.com/office/drawing/2014/main" id="{00000000-0008-0000-0F00-000021010000}"/>
            </a:ext>
          </a:extLst>
        </xdr:cNvPr>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290" name="n_2aveValue【市民会館】&#10;有形固定資産減価償却率">
          <a:extLst>
            <a:ext uri="{FF2B5EF4-FFF2-40B4-BE49-F238E27FC236}">
              <a16:creationId xmlns:a16="http://schemas.microsoft.com/office/drawing/2014/main" id="{00000000-0008-0000-0F00-000022010000}"/>
            </a:ext>
          </a:extLst>
        </xdr:cNvPr>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291" name="n_3aveValue【市民会館】&#10;有形固定資産減価償却率">
          <a:extLst>
            <a:ext uri="{FF2B5EF4-FFF2-40B4-BE49-F238E27FC236}">
              <a16:creationId xmlns:a16="http://schemas.microsoft.com/office/drawing/2014/main" id="{00000000-0008-0000-0F00-000023010000}"/>
            </a:ext>
          </a:extLst>
        </xdr:cNvPr>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100165</xdr:rowOff>
    </xdr:from>
    <xdr:ext cx="405111" cy="259045"/>
    <xdr:sp macro="" textlink="">
      <xdr:nvSpPr>
        <xdr:cNvPr id="292" name="n_1mainValue【市民会館】&#10;有形固定資産減価償却率">
          <a:extLst>
            <a:ext uri="{FF2B5EF4-FFF2-40B4-BE49-F238E27FC236}">
              <a16:creationId xmlns:a16="http://schemas.microsoft.com/office/drawing/2014/main" id="{00000000-0008-0000-0F00-000024010000}"/>
            </a:ext>
          </a:extLst>
        </xdr:cNvPr>
        <xdr:cNvSpPr txBox="1"/>
      </xdr:nvSpPr>
      <xdr:spPr>
        <a:xfrm>
          <a:off x="35820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126291</xdr:rowOff>
    </xdr:from>
    <xdr:ext cx="405111" cy="259045"/>
    <xdr:sp macro="" textlink="">
      <xdr:nvSpPr>
        <xdr:cNvPr id="293" name="n_2mainValue【市民会館】&#10;有形固定資産減価償却率">
          <a:extLst>
            <a:ext uri="{FF2B5EF4-FFF2-40B4-BE49-F238E27FC236}">
              <a16:creationId xmlns:a16="http://schemas.microsoft.com/office/drawing/2014/main" id="{00000000-0008-0000-0F00-000025010000}"/>
            </a:ext>
          </a:extLst>
        </xdr:cNvPr>
        <xdr:cNvSpPr txBox="1"/>
      </xdr:nvSpPr>
      <xdr:spPr>
        <a:xfrm>
          <a:off x="2705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4" name="【市民会館】&#10;一人当たり面積グラフ枠">
          <a:extLst>
            <a:ext uri="{FF2B5EF4-FFF2-40B4-BE49-F238E27FC236}">
              <a16:creationId xmlns:a16="http://schemas.microsoft.com/office/drawing/2014/main" id="{00000000-0008-0000-0F00-00003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16" name="【市民会館】&#10;一人当たり面積最小値テキスト">
          <a:extLst>
            <a:ext uri="{FF2B5EF4-FFF2-40B4-BE49-F238E27FC236}">
              <a16:creationId xmlns:a16="http://schemas.microsoft.com/office/drawing/2014/main" id="{00000000-0008-0000-0F00-00003C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18" name="【市民会館】&#10;一人当たり面積最大値テキスト">
          <a:extLst>
            <a:ext uri="{FF2B5EF4-FFF2-40B4-BE49-F238E27FC236}">
              <a16:creationId xmlns:a16="http://schemas.microsoft.com/office/drawing/2014/main" id="{00000000-0008-0000-0F00-00003E010000}"/>
            </a:ext>
          </a:extLst>
        </xdr:cNvPr>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320" name="【市民会館】&#10;一人当たり面積平均値テキスト">
          <a:extLst>
            <a:ext uri="{FF2B5EF4-FFF2-40B4-BE49-F238E27FC236}">
              <a16:creationId xmlns:a16="http://schemas.microsoft.com/office/drawing/2014/main" id="{00000000-0008-0000-0F00-000040010000}"/>
            </a:ext>
          </a:extLst>
        </xdr:cNvPr>
        <xdr:cNvSpPr txBox="1"/>
      </xdr:nvSpPr>
      <xdr:spPr>
        <a:xfrm>
          <a:off x="105156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157987</xdr:rowOff>
    </xdr:from>
    <xdr:to>
      <xdr:col>55</xdr:col>
      <xdr:colOff>50800</xdr:colOff>
      <xdr:row>106</xdr:row>
      <xdr:rowOff>88137</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104267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9414</xdr:rowOff>
    </xdr:from>
    <xdr:ext cx="469744" cy="259045"/>
    <xdr:sp macro="" textlink="">
      <xdr:nvSpPr>
        <xdr:cNvPr id="331" name="【市民会館】&#10;一人当たり面積該当値テキスト">
          <a:extLst>
            <a:ext uri="{FF2B5EF4-FFF2-40B4-BE49-F238E27FC236}">
              <a16:creationId xmlns:a16="http://schemas.microsoft.com/office/drawing/2014/main" id="{00000000-0008-0000-0F00-00004B010000}"/>
            </a:ext>
          </a:extLst>
        </xdr:cNvPr>
        <xdr:cNvSpPr txBox="1"/>
      </xdr:nvSpPr>
      <xdr:spPr>
        <a:xfrm>
          <a:off x="10515600" y="180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153415</xdr:rowOff>
    </xdr:from>
    <xdr:to>
      <xdr:col>50</xdr:col>
      <xdr:colOff>165100</xdr:colOff>
      <xdr:row>106</xdr:row>
      <xdr:rowOff>83565</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9588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32765</xdr:rowOff>
    </xdr:from>
    <xdr:to>
      <xdr:col>55</xdr:col>
      <xdr:colOff>0</xdr:colOff>
      <xdr:row>106</xdr:row>
      <xdr:rowOff>37337</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9639300" y="1820646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146558</xdr:rowOff>
    </xdr:from>
    <xdr:to>
      <xdr:col>46</xdr:col>
      <xdr:colOff>38100</xdr:colOff>
      <xdr:row>106</xdr:row>
      <xdr:rowOff>76708</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8699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25908</xdr:rowOff>
    </xdr:from>
    <xdr:to>
      <xdr:col>50</xdr:col>
      <xdr:colOff>114300</xdr:colOff>
      <xdr:row>106</xdr:row>
      <xdr:rowOff>32765</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8750300" y="1819960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131842</xdr:rowOff>
    </xdr:from>
    <xdr:ext cx="469744" cy="259045"/>
    <xdr:sp macro="" textlink="">
      <xdr:nvSpPr>
        <xdr:cNvPr id="336" name="n_1aveValue【市民会館】&#10;一人当たり面積">
          <a:extLst>
            <a:ext uri="{FF2B5EF4-FFF2-40B4-BE49-F238E27FC236}">
              <a16:creationId xmlns:a16="http://schemas.microsoft.com/office/drawing/2014/main" id="{00000000-0008-0000-0F00-000050010000}"/>
            </a:ext>
          </a:extLst>
        </xdr:cNvPr>
        <xdr:cNvSpPr txBox="1"/>
      </xdr:nvSpPr>
      <xdr:spPr>
        <a:xfrm>
          <a:off x="9391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124985</xdr:rowOff>
    </xdr:from>
    <xdr:ext cx="469744" cy="259045"/>
    <xdr:sp macro="" textlink="">
      <xdr:nvSpPr>
        <xdr:cNvPr id="337" name="n_2aveValue【市民会館】&#10;一人当たり面積">
          <a:extLst>
            <a:ext uri="{FF2B5EF4-FFF2-40B4-BE49-F238E27FC236}">
              <a16:creationId xmlns:a16="http://schemas.microsoft.com/office/drawing/2014/main" id="{00000000-0008-0000-0F00-000051010000}"/>
            </a:ext>
          </a:extLst>
        </xdr:cNvPr>
        <xdr:cNvSpPr txBox="1"/>
      </xdr:nvSpPr>
      <xdr:spPr>
        <a:xfrm>
          <a:off x="8515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338" name="n_3aveValue【市民会館】&#10;一人当たり面積">
          <a:extLst>
            <a:ext uri="{FF2B5EF4-FFF2-40B4-BE49-F238E27FC236}">
              <a16:creationId xmlns:a16="http://schemas.microsoft.com/office/drawing/2014/main" id="{00000000-0008-0000-0F00-000052010000}"/>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100092</xdr:rowOff>
    </xdr:from>
    <xdr:ext cx="469744" cy="259045"/>
    <xdr:sp macro="" textlink="">
      <xdr:nvSpPr>
        <xdr:cNvPr id="339" name="n_1mainValue【市民会館】&#10;一人当たり面積">
          <a:extLst>
            <a:ext uri="{FF2B5EF4-FFF2-40B4-BE49-F238E27FC236}">
              <a16:creationId xmlns:a16="http://schemas.microsoft.com/office/drawing/2014/main" id="{00000000-0008-0000-0F00-000053010000}"/>
            </a:ext>
          </a:extLst>
        </xdr:cNvPr>
        <xdr:cNvSpPr txBox="1"/>
      </xdr:nvSpPr>
      <xdr:spPr>
        <a:xfrm>
          <a:off x="9391727" y="179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93235</xdr:rowOff>
    </xdr:from>
    <xdr:ext cx="469744" cy="259045"/>
    <xdr:sp macro="" textlink="">
      <xdr:nvSpPr>
        <xdr:cNvPr id="340" name="n_2mainValue【市民会館】&#10;一人当たり面積">
          <a:extLst>
            <a:ext uri="{FF2B5EF4-FFF2-40B4-BE49-F238E27FC236}">
              <a16:creationId xmlns:a16="http://schemas.microsoft.com/office/drawing/2014/main" id="{00000000-0008-0000-0F00-000054010000}"/>
            </a:ext>
          </a:extLst>
        </xdr:cNvPr>
        <xdr:cNvSpPr txBox="1"/>
      </xdr:nvSpPr>
      <xdr:spPr>
        <a:xfrm>
          <a:off x="8515427" y="1792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一般廃棄物処理施設】&#10;有形固定資産減価償却率グラフ枠">
          <a:extLst>
            <a:ext uri="{FF2B5EF4-FFF2-40B4-BE49-F238E27FC236}">
              <a16:creationId xmlns:a16="http://schemas.microsoft.com/office/drawing/2014/main" id="{00000000-0008-0000-0F00-00006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67" name="【一般廃棄物処理施設】&#10;有形固定資産減価償却率最小値テキスト">
          <a:extLst>
            <a:ext uri="{FF2B5EF4-FFF2-40B4-BE49-F238E27FC236}">
              <a16:creationId xmlns:a16="http://schemas.microsoft.com/office/drawing/2014/main" id="{00000000-0008-0000-0F00-00006F010000}"/>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69" name="【一般廃棄物処理施設】&#10;有形固定資産減価償却率最大値テキスト">
          <a:extLst>
            <a:ext uri="{FF2B5EF4-FFF2-40B4-BE49-F238E27FC236}">
              <a16:creationId xmlns:a16="http://schemas.microsoft.com/office/drawing/2014/main" id="{00000000-0008-0000-0F00-000071010000}"/>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371" name="【一般廃棄物処理施設】&#10;有形固定資産減価償却率平均値テキスト">
          <a:extLst>
            <a:ext uri="{FF2B5EF4-FFF2-40B4-BE49-F238E27FC236}">
              <a16:creationId xmlns:a16="http://schemas.microsoft.com/office/drawing/2014/main" id="{00000000-0008-0000-0F00-000073010000}"/>
            </a:ext>
          </a:extLst>
        </xdr:cNvPr>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134801</xdr:rowOff>
    </xdr:from>
    <xdr:to>
      <xdr:col>85</xdr:col>
      <xdr:colOff>177800</xdr:colOff>
      <xdr:row>38</xdr:row>
      <xdr:rowOff>64951</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16268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113228</xdr:rowOff>
    </xdr:from>
    <xdr:ext cx="405111" cy="259045"/>
    <xdr:sp macro="" textlink="">
      <xdr:nvSpPr>
        <xdr:cNvPr id="382" name="【一般廃棄物処理施設】&#10;有形固定資産減価償却率該当値テキスト">
          <a:extLst>
            <a:ext uri="{FF2B5EF4-FFF2-40B4-BE49-F238E27FC236}">
              <a16:creationId xmlns:a16="http://schemas.microsoft.com/office/drawing/2014/main" id="{00000000-0008-0000-0F00-00007E010000}"/>
            </a:ext>
          </a:extLst>
        </xdr:cNvPr>
        <xdr:cNvSpPr txBox="1"/>
      </xdr:nvSpPr>
      <xdr:spPr>
        <a:xfrm>
          <a:off x="16357600"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160927</xdr:rowOff>
    </xdr:from>
    <xdr:to>
      <xdr:col>81</xdr:col>
      <xdr:colOff>101600</xdr:colOff>
      <xdr:row>38</xdr:row>
      <xdr:rowOff>91077</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15430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14151</xdr:rowOff>
    </xdr:from>
    <xdr:to>
      <xdr:col>85</xdr:col>
      <xdr:colOff>127000</xdr:colOff>
      <xdr:row>38</xdr:row>
      <xdr:rowOff>40277</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flipV="1">
          <a:off x="15481300" y="65292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385" name="n_1aveValue【一般廃棄物処理施設】&#10;有形固定資産減価償却率">
          <a:extLst>
            <a:ext uri="{FF2B5EF4-FFF2-40B4-BE49-F238E27FC236}">
              <a16:creationId xmlns:a16="http://schemas.microsoft.com/office/drawing/2014/main" id="{00000000-0008-0000-0F00-000081010000}"/>
            </a:ext>
          </a:extLst>
        </xdr:cNvPr>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386" name="n_2aveValue【一般廃棄物処理施設】&#10;有形固定資産減価償却率">
          <a:extLst>
            <a:ext uri="{FF2B5EF4-FFF2-40B4-BE49-F238E27FC236}">
              <a16:creationId xmlns:a16="http://schemas.microsoft.com/office/drawing/2014/main" id="{00000000-0008-0000-0F00-000082010000}"/>
            </a:ext>
          </a:extLst>
        </xdr:cNvPr>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387" name="n_3aveValue【一般廃棄物処理施設】&#10;有形固定資産減価償却率">
          <a:extLst>
            <a:ext uri="{FF2B5EF4-FFF2-40B4-BE49-F238E27FC236}">
              <a16:creationId xmlns:a16="http://schemas.microsoft.com/office/drawing/2014/main" id="{00000000-0008-0000-0F00-000083010000}"/>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82204</xdr:rowOff>
    </xdr:from>
    <xdr:ext cx="405111" cy="259045"/>
    <xdr:sp macro="" textlink="">
      <xdr:nvSpPr>
        <xdr:cNvPr id="388" name="n_1mainValue【一般廃棄物処理施設】&#10;有形固定資産減価償却率">
          <a:extLst>
            <a:ext uri="{FF2B5EF4-FFF2-40B4-BE49-F238E27FC236}">
              <a16:creationId xmlns:a16="http://schemas.microsoft.com/office/drawing/2014/main" id="{00000000-0008-0000-0F00-000084010000}"/>
            </a:ext>
          </a:extLst>
        </xdr:cNvPr>
        <xdr:cNvSpPr txBox="1"/>
      </xdr:nvSpPr>
      <xdr:spPr>
        <a:xfrm>
          <a:off x="15266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7" name="【一般廃棄物処理施設】&#10;一人当たり有形固定資産（償却資産）額グラフ枠">
          <a:extLst>
            <a:ext uri="{FF2B5EF4-FFF2-40B4-BE49-F238E27FC236}">
              <a16:creationId xmlns:a16="http://schemas.microsoft.com/office/drawing/2014/main" id="{00000000-0008-0000-0F00-00009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09" name="【一般廃棄物処理施設】&#10;一人当たり有形固定資産（償却資産）額最小値テキスト">
          <a:extLst>
            <a:ext uri="{FF2B5EF4-FFF2-40B4-BE49-F238E27FC236}">
              <a16:creationId xmlns:a16="http://schemas.microsoft.com/office/drawing/2014/main" id="{00000000-0008-0000-0F00-000099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11" name="【一般廃棄物処理施設】&#10;一人当たり有形固定資産（償却資産）額最大値テキスト">
          <a:extLst>
            <a:ext uri="{FF2B5EF4-FFF2-40B4-BE49-F238E27FC236}">
              <a16:creationId xmlns:a16="http://schemas.microsoft.com/office/drawing/2014/main" id="{00000000-0008-0000-0F00-00009B010000}"/>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413" name="【一般廃棄物処理施設】&#10;一人当たり有形固定資産（償却資産）額平均値テキスト">
          <a:extLst>
            <a:ext uri="{FF2B5EF4-FFF2-40B4-BE49-F238E27FC236}">
              <a16:creationId xmlns:a16="http://schemas.microsoft.com/office/drawing/2014/main" id="{00000000-0008-0000-0F00-00009D010000}"/>
            </a:ext>
          </a:extLst>
        </xdr:cNvPr>
        <xdr:cNvSpPr txBox="1"/>
      </xdr:nvSpPr>
      <xdr:spPr>
        <a:xfrm>
          <a:off x="221996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19479</xdr:rowOff>
    </xdr:from>
    <xdr:to>
      <xdr:col>116</xdr:col>
      <xdr:colOff>114300</xdr:colOff>
      <xdr:row>39</xdr:row>
      <xdr:rowOff>121079</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22110700" y="670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169356</xdr:rowOff>
    </xdr:from>
    <xdr:ext cx="534377" cy="259045"/>
    <xdr:sp macro="" textlink="">
      <xdr:nvSpPr>
        <xdr:cNvPr id="424" name="【一般廃棄物処理施設】&#10;一人当たり有形固定資産（償却資産）額該当値テキスト">
          <a:extLst>
            <a:ext uri="{FF2B5EF4-FFF2-40B4-BE49-F238E27FC236}">
              <a16:creationId xmlns:a16="http://schemas.microsoft.com/office/drawing/2014/main" id="{00000000-0008-0000-0F00-0000A8010000}"/>
            </a:ext>
          </a:extLst>
        </xdr:cNvPr>
        <xdr:cNvSpPr txBox="1"/>
      </xdr:nvSpPr>
      <xdr:spPr>
        <a:xfrm>
          <a:off x="22199600" y="668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37933</xdr:rowOff>
    </xdr:from>
    <xdr:to>
      <xdr:col>112</xdr:col>
      <xdr:colOff>38100</xdr:colOff>
      <xdr:row>39</xdr:row>
      <xdr:rowOff>139533</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21272500" y="672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70279</xdr:rowOff>
    </xdr:from>
    <xdr:to>
      <xdr:col>116</xdr:col>
      <xdr:colOff>63500</xdr:colOff>
      <xdr:row>39</xdr:row>
      <xdr:rowOff>88733</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flipV="1">
          <a:off x="21323300" y="6756829"/>
          <a:ext cx="838200" cy="1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427" name="n_1aveValue【一般廃棄物処理施設】&#10;一人当たり有形固定資産（償却資産）額">
          <a:extLst>
            <a:ext uri="{FF2B5EF4-FFF2-40B4-BE49-F238E27FC236}">
              <a16:creationId xmlns:a16="http://schemas.microsoft.com/office/drawing/2014/main" id="{00000000-0008-0000-0F00-0000AB010000}"/>
            </a:ext>
          </a:extLst>
        </xdr:cNvPr>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428" name="n_2aveValue【一般廃棄物処理施設】&#10;一人当たり有形固定資産（償却資産）額">
          <a:extLst>
            <a:ext uri="{FF2B5EF4-FFF2-40B4-BE49-F238E27FC236}">
              <a16:creationId xmlns:a16="http://schemas.microsoft.com/office/drawing/2014/main" id="{00000000-0008-0000-0F00-0000AC010000}"/>
            </a:ext>
          </a:extLst>
        </xdr:cNvPr>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429" name="n_3aveValue【一般廃棄物処理施設】&#10;一人当たり有形固定資産（償却資産）額">
          <a:extLst>
            <a:ext uri="{FF2B5EF4-FFF2-40B4-BE49-F238E27FC236}">
              <a16:creationId xmlns:a16="http://schemas.microsoft.com/office/drawing/2014/main" id="{00000000-0008-0000-0F00-0000AD010000}"/>
            </a:ext>
          </a:extLst>
        </xdr:cNvPr>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130660</xdr:rowOff>
    </xdr:from>
    <xdr:ext cx="534377" cy="259045"/>
    <xdr:sp macro="" textlink="">
      <xdr:nvSpPr>
        <xdr:cNvPr id="430" name="n_1mainValue【一般廃棄物処理施設】&#10;一人当たり有形固定資産（償却資産）額">
          <a:extLst>
            <a:ext uri="{FF2B5EF4-FFF2-40B4-BE49-F238E27FC236}">
              <a16:creationId xmlns:a16="http://schemas.microsoft.com/office/drawing/2014/main" id="{00000000-0008-0000-0F00-0000AE010000}"/>
            </a:ext>
          </a:extLst>
        </xdr:cNvPr>
        <xdr:cNvSpPr txBox="1"/>
      </xdr:nvSpPr>
      <xdr:spPr>
        <a:xfrm>
          <a:off x="21043411" y="681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1" name="【消防施設】&#10;有形固定資産減価償却率グラフ枠">
          <a:extLst>
            <a:ext uri="{FF2B5EF4-FFF2-40B4-BE49-F238E27FC236}">
              <a16:creationId xmlns:a16="http://schemas.microsoft.com/office/drawing/2014/main" id="{00000000-0008-0000-0F00-0000D7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73" name="【消防施設】&#10;有形固定資産減価償却率最小値テキスト">
          <a:extLst>
            <a:ext uri="{FF2B5EF4-FFF2-40B4-BE49-F238E27FC236}">
              <a16:creationId xmlns:a16="http://schemas.microsoft.com/office/drawing/2014/main" id="{00000000-0008-0000-0F00-0000D9010000}"/>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75" name="【消防施設】&#10;有形固定資産減価償却率最大値テキスト">
          <a:extLst>
            <a:ext uri="{FF2B5EF4-FFF2-40B4-BE49-F238E27FC236}">
              <a16:creationId xmlns:a16="http://schemas.microsoft.com/office/drawing/2014/main" id="{00000000-0008-0000-0F00-0000DB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117946</xdr:rowOff>
    </xdr:from>
    <xdr:ext cx="405111" cy="259045"/>
    <xdr:sp macro="" textlink="">
      <xdr:nvSpPr>
        <xdr:cNvPr id="477" name="【消防施設】&#10;有形固定資産減価償却率平均値テキスト">
          <a:extLst>
            <a:ext uri="{FF2B5EF4-FFF2-40B4-BE49-F238E27FC236}">
              <a16:creationId xmlns:a16="http://schemas.microsoft.com/office/drawing/2014/main" id="{00000000-0008-0000-0F00-0000DD010000}"/>
            </a:ext>
          </a:extLst>
        </xdr:cNvPr>
        <xdr:cNvSpPr txBox="1"/>
      </xdr:nvSpPr>
      <xdr:spPr>
        <a:xfrm>
          <a:off x="16357600" y="1383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90170</xdr:rowOff>
    </xdr:from>
    <xdr:to>
      <xdr:col>85</xdr:col>
      <xdr:colOff>177800</xdr:colOff>
      <xdr:row>85</xdr:row>
      <xdr:rowOff>20320</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16268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68597</xdr:rowOff>
    </xdr:from>
    <xdr:ext cx="405111" cy="259045"/>
    <xdr:sp macro="" textlink="">
      <xdr:nvSpPr>
        <xdr:cNvPr id="488" name="【消防施設】&#10;有形固定資産減価償却率該当値テキスト">
          <a:extLst>
            <a:ext uri="{FF2B5EF4-FFF2-40B4-BE49-F238E27FC236}">
              <a16:creationId xmlns:a16="http://schemas.microsoft.com/office/drawing/2014/main" id="{00000000-0008-0000-0F00-0000E8010000}"/>
            </a:ext>
          </a:extLst>
        </xdr:cNvPr>
        <xdr:cNvSpPr txBox="1"/>
      </xdr:nvSpPr>
      <xdr:spPr>
        <a:xfrm>
          <a:off x="16357600"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26488</xdr:rowOff>
    </xdr:from>
    <xdr:to>
      <xdr:col>81</xdr:col>
      <xdr:colOff>101600</xdr:colOff>
      <xdr:row>80</xdr:row>
      <xdr:rowOff>128088</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5430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77288</xdr:rowOff>
    </xdr:from>
    <xdr:to>
      <xdr:col>85</xdr:col>
      <xdr:colOff>127000</xdr:colOff>
      <xdr:row>84</xdr:row>
      <xdr:rowOff>140970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5481300" y="13793288"/>
          <a:ext cx="838200" cy="74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491" name="n_1aveValue【消防施設】&#10;有形固定資産減価償却率">
          <a:extLst>
            <a:ext uri="{FF2B5EF4-FFF2-40B4-BE49-F238E27FC236}">
              <a16:creationId xmlns:a16="http://schemas.microsoft.com/office/drawing/2014/main" id="{00000000-0008-0000-0F00-0000EB010000}"/>
            </a:ext>
          </a:extLst>
        </xdr:cNvPr>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492" name="n_2aveValue【消防施設】&#10;有形固定資産減価償却率">
          <a:extLst>
            <a:ext uri="{FF2B5EF4-FFF2-40B4-BE49-F238E27FC236}">
              <a16:creationId xmlns:a16="http://schemas.microsoft.com/office/drawing/2014/main" id="{00000000-0008-0000-0F00-0000EC010000}"/>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493" name="n_3aveValue【消防施設】&#10;有形固定資産減価償却率">
          <a:extLst>
            <a:ext uri="{FF2B5EF4-FFF2-40B4-BE49-F238E27FC236}">
              <a16:creationId xmlns:a16="http://schemas.microsoft.com/office/drawing/2014/main" id="{00000000-0008-0000-0F00-0000ED010000}"/>
            </a:ext>
          </a:extLst>
        </xdr:cNvPr>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144615</xdr:rowOff>
    </xdr:from>
    <xdr:ext cx="405111" cy="259045"/>
    <xdr:sp macro="" textlink="">
      <xdr:nvSpPr>
        <xdr:cNvPr id="494" name="n_1mainValue【消防施設】&#10;有形固定資産減価償却率">
          <a:extLst>
            <a:ext uri="{FF2B5EF4-FFF2-40B4-BE49-F238E27FC236}">
              <a16:creationId xmlns:a16="http://schemas.microsoft.com/office/drawing/2014/main" id="{00000000-0008-0000-0F00-0000EE010000}"/>
            </a:ext>
          </a:extLst>
        </xdr:cNvPr>
        <xdr:cNvSpPr txBox="1"/>
      </xdr:nvSpPr>
      <xdr:spPr>
        <a:xfrm>
          <a:off x="152660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5" name="【消防施設】&#10;一人当たり面積グラフ枠">
          <a:extLst>
            <a:ext uri="{FF2B5EF4-FFF2-40B4-BE49-F238E27FC236}">
              <a16:creationId xmlns:a16="http://schemas.microsoft.com/office/drawing/2014/main" id="{00000000-0008-0000-0F00-00000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17" name="【消防施設】&#10;一人当たり面積最小値テキスト">
          <a:extLst>
            <a:ext uri="{FF2B5EF4-FFF2-40B4-BE49-F238E27FC236}">
              <a16:creationId xmlns:a16="http://schemas.microsoft.com/office/drawing/2014/main" id="{00000000-0008-0000-0F00-000005020000}"/>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519" name="【消防施設】&#10;一人当たり面積最大値テキスト">
          <a:extLst>
            <a:ext uri="{FF2B5EF4-FFF2-40B4-BE49-F238E27FC236}">
              <a16:creationId xmlns:a16="http://schemas.microsoft.com/office/drawing/2014/main" id="{00000000-0008-0000-0F00-000007020000}"/>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521" name="【消防施設】&#10;一人当たり面積平均値テキスト">
          <a:extLst>
            <a:ext uri="{FF2B5EF4-FFF2-40B4-BE49-F238E27FC236}">
              <a16:creationId xmlns:a16="http://schemas.microsoft.com/office/drawing/2014/main" id="{00000000-0008-0000-0F00-000009020000}"/>
            </a:ext>
          </a:extLst>
        </xdr:cNvPr>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22110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70883</xdr:rowOff>
    </xdr:from>
    <xdr:ext cx="469744" cy="259045"/>
    <xdr:sp macro="" textlink="">
      <xdr:nvSpPr>
        <xdr:cNvPr id="532" name="【消防施設】&#10;一人当たり面積該当値テキスト">
          <a:extLst>
            <a:ext uri="{FF2B5EF4-FFF2-40B4-BE49-F238E27FC236}">
              <a16:creationId xmlns:a16="http://schemas.microsoft.com/office/drawing/2014/main" id="{00000000-0008-0000-0F00-000014020000}"/>
            </a:ext>
          </a:extLst>
        </xdr:cNvPr>
        <xdr:cNvSpPr txBox="1"/>
      </xdr:nvSpPr>
      <xdr:spPr>
        <a:xfrm>
          <a:off x="221996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21272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138685</xdr:rowOff>
    </xdr:from>
    <xdr:to>
      <xdr:col>116</xdr:col>
      <xdr:colOff>63500</xdr:colOff>
      <xdr:row>84</xdr:row>
      <xdr:rowOff>143256</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21323300" y="145404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535" name="n_1aveValue【消防施設】&#10;一人当たり面積">
          <a:extLst>
            <a:ext uri="{FF2B5EF4-FFF2-40B4-BE49-F238E27FC236}">
              <a16:creationId xmlns:a16="http://schemas.microsoft.com/office/drawing/2014/main" id="{00000000-0008-0000-0F00-000017020000}"/>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536" name="n_2aveValue【消防施設】&#10;一人当たり面積">
          <a:extLst>
            <a:ext uri="{FF2B5EF4-FFF2-40B4-BE49-F238E27FC236}">
              <a16:creationId xmlns:a16="http://schemas.microsoft.com/office/drawing/2014/main" id="{00000000-0008-0000-0F00-000018020000}"/>
            </a:ext>
          </a:extLst>
        </xdr:cNvPr>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537" name="n_3aveValue【消防施設】&#10;一人当たり面積">
          <a:extLst>
            <a:ext uri="{FF2B5EF4-FFF2-40B4-BE49-F238E27FC236}">
              <a16:creationId xmlns:a16="http://schemas.microsoft.com/office/drawing/2014/main" id="{00000000-0008-0000-0F00-000019020000}"/>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9162</xdr:rowOff>
    </xdr:from>
    <xdr:ext cx="469744" cy="259045"/>
    <xdr:sp macro="" textlink="">
      <xdr:nvSpPr>
        <xdr:cNvPr id="538" name="n_1mainValue【消防施設】&#10;一人当たり面積">
          <a:extLst>
            <a:ext uri="{FF2B5EF4-FFF2-40B4-BE49-F238E27FC236}">
              <a16:creationId xmlns:a16="http://schemas.microsoft.com/office/drawing/2014/main" id="{00000000-0008-0000-0F00-00001A020000}"/>
            </a:ext>
          </a:extLst>
        </xdr:cNvPr>
        <xdr:cNvSpPr txBox="1"/>
      </xdr:nvSpPr>
      <xdr:spPr>
        <a:xfrm>
          <a:off x="210757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庁舎】&#10;有形固定資産減価償却率グラフ枠">
          <a:extLst>
            <a:ext uri="{FF2B5EF4-FFF2-40B4-BE49-F238E27FC236}">
              <a16:creationId xmlns:a16="http://schemas.microsoft.com/office/drawing/2014/main" id="{00000000-0008-0000-0F00-00003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65" name="【庁舎】&#10;有形固定資産減価償却率最小値テキスト">
          <a:extLst>
            <a:ext uri="{FF2B5EF4-FFF2-40B4-BE49-F238E27FC236}">
              <a16:creationId xmlns:a16="http://schemas.microsoft.com/office/drawing/2014/main" id="{00000000-0008-0000-0F00-00003502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7" name="【庁舎】&#10;有形固定資産減価償却率最大値テキスト">
          <a:extLst>
            <a:ext uri="{FF2B5EF4-FFF2-40B4-BE49-F238E27FC236}">
              <a16:creationId xmlns:a16="http://schemas.microsoft.com/office/drawing/2014/main" id="{00000000-0008-0000-0F00-000037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569" name="【庁舎】&#10;有形固定資産減価償却率平均値テキスト">
          <a:extLst>
            <a:ext uri="{FF2B5EF4-FFF2-40B4-BE49-F238E27FC236}">
              <a16:creationId xmlns:a16="http://schemas.microsoft.com/office/drawing/2014/main" id="{00000000-0008-0000-0F00-000039020000}"/>
            </a:ext>
          </a:extLst>
        </xdr:cNvPr>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138068</xdr:rowOff>
    </xdr:from>
    <xdr:to>
      <xdr:col>85</xdr:col>
      <xdr:colOff>177800</xdr:colOff>
      <xdr:row>103</xdr:row>
      <xdr:rowOff>68218</xdr:rowOff>
    </xdr:to>
    <xdr:sp macro="" textlink="">
      <xdr:nvSpPr>
        <xdr:cNvPr id="579" name="楕円 578">
          <a:extLst>
            <a:ext uri="{FF2B5EF4-FFF2-40B4-BE49-F238E27FC236}">
              <a16:creationId xmlns:a16="http://schemas.microsoft.com/office/drawing/2014/main" id="{00000000-0008-0000-0F00-000043020000}"/>
            </a:ext>
          </a:extLst>
        </xdr:cNvPr>
        <xdr:cNvSpPr/>
      </xdr:nvSpPr>
      <xdr:spPr>
        <a:xfrm>
          <a:off x="162687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160945</xdr:rowOff>
    </xdr:from>
    <xdr:ext cx="405111" cy="259045"/>
    <xdr:sp macro="" textlink="">
      <xdr:nvSpPr>
        <xdr:cNvPr id="580" name="【庁舎】&#10;有形固定資産減価償却率該当値テキスト">
          <a:extLst>
            <a:ext uri="{FF2B5EF4-FFF2-40B4-BE49-F238E27FC236}">
              <a16:creationId xmlns:a16="http://schemas.microsoft.com/office/drawing/2014/main" id="{00000000-0008-0000-0F00-000044020000}"/>
            </a:ext>
          </a:extLst>
        </xdr:cNvPr>
        <xdr:cNvSpPr txBox="1"/>
      </xdr:nvSpPr>
      <xdr:spPr>
        <a:xfrm>
          <a:off x="16357600" y="1747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10705</xdr:rowOff>
    </xdr:from>
    <xdr:to>
      <xdr:col>81</xdr:col>
      <xdr:colOff>101600</xdr:colOff>
      <xdr:row>103</xdr:row>
      <xdr:rowOff>112305</xdr:rowOff>
    </xdr:to>
    <xdr:sp macro="" textlink="">
      <xdr:nvSpPr>
        <xdr:cNvPr id="581" name="楕円 580">
          <a:extLst>
            <a:ext uri="{FF2B5EF4-FFF2-40B4-BE49-F238E27FC236}">
              <a16:creationId xmlns:a16="http://schemas.microsoft.com/office/drawing/2014/main" id="{00000000-0008-0000-0F00-000045020000}"/>
            </a:ext>
          </a:extLst>
        </xdr:cNvPr>
        <xdr:cNvSpPr/>
      </xdr:nvSpPr>
      <xdr:spPr>
        <a:xfrm>
          <a:off x="15430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17418</xdr:rowOff>
    </xdr:from>
    <xdr:to>
      <xdr:col>85</xdr:col>
      <xdr:colOff>127000</xdr:colOff>
      <xdr:row>103</xdr:row>
      <xdr:rowOff>61505</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flipV="1">
          <a:off x="15481300" y="17676768"/>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79284</xdr:rowOff>
    </xdr:from>
    <xdr:to>
      <xdr:col>76</xdr:col>
      <xdr:colOff>165100</xdr:colOff>
      <xdr:row>103</xdr:row>
      <xdr:rowOff>9434</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14541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130084</xdr:rowOff>
    </xdr:from>
    <xdr:to>
      <xdr:col>81</xdr:col>
      <xdr:colOff>50800</xdr:colOff>
      <xdr:row>103</xdr:row>
      <xdr:rowOff>61505</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4592300" y="17617984"/>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585" name="n_1aveValue【庁舎】&#10;有形固定資産減価償却率">
          <a:extLst>
            <a:ext uri="{FF2B5EF4-FFF2-40B4-BE49-F238E27FC236}">
              <a16:creationId xmlns:a16="http://schemas.microsoft.com/office/drawing/2014/main" id="{00000000-0008-0000-0F00-000049020000}"/>
            </a:ext>
          </a:extLst>
        </xdr:cNvPr>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586" name="n_2aveValue【庁舎】&#10;有形固定資産減価償却率">
          <a:extLst>
            <a:ext uri="{FF2B5EF4-FFF2-40B4-BE49-F238E27FC236}">
              <a16:creationId xmlns:a16="http://schemas.microsoft.com/office/drawing/2014/main" id="{00000000-0008-0000-0F00-00004A020000}"/>
            </a:ext>
          </a:extLst>
        </xdr:cNvPr>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587" name="n_3aveValue【庁舎】&#10;有形固定資産減価償却率">
          <a:extLst>
            <a:ext uri="{FF2B5EF4-FFF2-40B4-BE49-F238E27FC236}">
              <a16:creationId xmlns:a16="http://schemas.microsoft.com/office/drawing/2014/main" id="{00000000-0008-0000-0F00-00004B020000}"/>
            </a:ext>
          </a:extLst>
        </xdr:cNvPr>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128832</xdr:rowOff>
    </xdr:from>
    <xdr:ext cx="405111" cy="259045"/>
    <xdr:sp macro="" textlink="">
      <xdr:nvSpPr>
        <xdr:cNvPr id="588" name="n_1mainValue【庁舎】&#10;有形固定資産減価償却率">
          <a:extLst>
            <a:ext uri="{FF2B5EF4-FFF2-40B4-BE49-F238E27FC236}">
              <a16:creationId xmlns:a16="http://schemas.microsoft.com/office/drawing/2014/main" id="{00000000-0008-0000-0F00-00004C020000}"/>
            </a:ext>
          </a:extLst>
        </xdr:cNvPr>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25961</xdr:rowOff>
    </xdr:from>
    <xdr:ext cx="405111" cy="259045"/>
    <xdr:sp macro="" textlink="">
      <xdr:nvSpPr>
        <xdr:cNvPr id="589" name="n_2mainValue【庁舎】&#10;有形固定資産減価償却率">
          <a:extLst>
            <a:ext uri="{FF2B5EF4-FFF2-40B4-BE49-F238E27FC236}">
              <a16:creationId xmlns:a16="http://schemas.microsoft.com/office/drawing/2014/main" id="{00000000-0008-0000-0F00-00004D020000}"/>
            </a:ext>
          </a:extLst>
        </xdr:cNvPr>
        <xdr:cNvSpPr txBox="1"/>
      </xdr:nvSpPr>
      <xdr:spPr>
        <a:xfrm>
          <a:off x="14389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庁舎】&#10;一人当たり面積グラフ枠">
          <a:extLst>
            <a:ext uri="{FF2B5EF4-FFF2-40B4-BE49-F238E27FC236}">
              <a16:creationId xmlns:a16="http://schemas.microsoft.com/office/drawing/2014/main" id="{00000000-0008-0000-0F00-00006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14" name="【庁舎】&#10;一人当たり面積最小値テキスト">
          <a:extLst>
            <a:ext uri="{FF2B5EF4-FFF2-40B4-BE49-F238E27FC236}">
              <a16:creationId xmlns:a16="http://schemas.microsoft.com/office/drawing/2014/main" id="{00000000-0008-0000-0F00-000066020000}"/>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16" name="【庁舎】&#10;一人当たり面積最大値テキスト">
          <a:extLst>
            <a:ext uri="{FF2B5EF4-FFF2-40B4-BE49-F238E27FC236}">
              <a16:creationId xmlns:a16="http://schemas.microsoft.com/office/drawing/2014/main" id="{00000000-0008-0000-0F00-000068020000}"/>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618" name="【庁舎】&#10;一人当たり面積平均値テキスト">
          <a:extLst>
            <a:ext uri="{FF2B5EF4-FFF2-40B4-BE49-F238E27FC236}">
              <a16:creationId xmlns:a16="http://schemas.microsoft.com/office/drawing/2014/main" id="{00000000-0008-0000-0F00-00006A020000}"/>
            </a:ext>
          </a:extLst>
        </xdr:cNvPr>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621" name="フローチャート: 判断 620">
          <a:extLst>
            <a:ext uri="{FF2B5EF4-FFF2-40B4-BE49-F238E27FC236}">
              <a16:creationId xmlns:a16="http://schemas.microsoft.com/office/drawing/2014/main" id="{00000000-0008-0000-0F00-00006D020000}"/>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622" name="フローチャート: 判断 621">
          <a:extLst>
            <a:ext uri="{FF2B5EF4-FFF2-40B4-BE49-F238E27FC236}">
              <a16:creationId xmlns:a16="http://schemas.microsoft.com/office/drawing/2014/main" id="{00000000-0008-0000-0F00-00006E020000}"/>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17780</xdr:rowOff>
    </xdr:from>
    <xdr:to>
      <xdr:col>116</xdr:col>
      <xdr:colOff>114300</xdr:colOff>
      <xdr:row>107</xdr:row>
      <xdr:rowOff>119380</xdr:rowOff>
    </xdr:to>
    <xdr:sp macro="" textlink="">
      <xdr:nvSpPr>
        <xdr:cNvPr id="628" name="楕円 627">
          <a:extLst>
            <a:ext uri="{FF2B5EF4-FFF2-40B4-BE49-F238E27FC236}">
              <a16:creationId xmlns:a16="http://schemas.microsoft.com/office/drawing/2014/main" id="{00000000-0008-0000-0F00-000074020000}"/>
            </a:ext>
          </a:extLst>
        </xdr:cNvPr>
        <xdr:cNvSpPr/>
      </xdr:nvSpPr>
      <xdr:spPr>
        <a:xfrm>
          <a:off x="22110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104157</xdr:rowOff>
    </xdr:from>
    <xdr:ext cx="469744" cy="259045"/>
    <xdr:sp macro="" textlink="">
      <xdr:nvSpPr>
        <xdr:cNvPr id="629" name="【庁舎】&#10;一人当たり面積該当値テキスト">
          <a:extLst>
            <a:ext uri="{FF2B5EF4-FFF2-40B4-BE49-F238E27FC236}">
              <a16:creationId xmlns:a16="http://schemas.microsoft.com/office/drawing/2014/main" id="{00000000-0008-0000-0F00-000075020000}"/>
            </a:ext>
          </a:extLst>
        </xdr:cNvPr>
        <xdr:cNvSpPr txBox="1"/>
      </xdr:nvSpPr>
      <xdr:spPr>
        <a:xfrm>
          <a:off x="22199600" y="182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630" name="楕円 629">
          <a:extLst>
            <a:ext uri="{FF2B5EF4-FFF2-40B4-BE49-F238E27FC236}">
              <a16:creationId xmlns:a16="http://schemas.microsoft.com/office/drawing/2014/main" id="{00000000-0008-0000-0F00-000076020000}"/>
            </a:ext>
          </a:extLst>
        </xdr:cNvPr>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68580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21323300" y="18409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10161</xdr:rowOff>
    </xdr:from>
    <xdr:to>
      <xdr:col>107</xdr:col>
      <xdr:colOff>101600</xdr:colOff>
      <xdr:row>107</xdr:row>
      <xdr:rowOff>111761</xdr:rowOff>
    </xdr:to>
    <xdr:sp macro="" textlink="">
      <xdr:nvSpPr>
        <xdr:cNvPr id="632" name="楕円 631">
          <a:extLst>
            <a:ext uri="{FF2B5EF4-FFF2-40B4-BE49-F238E27FC236}">
              <a16:creationId xmlns:a16="http://schemas.microsoft.com/office/drawing/2014/main" id="{00000000-0008-0000-0F00-000078020000}"/>
            </a:ext>
          </a:extLst>
        </xdr:cNvPr>
        <xdr:cNvSpPr/>
      </xdr:nvSpPr>
      <xdr:spPr>
        <a:xfrm>
          <a:off x="20383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60961</xdr:rowOff>
    </xdr:from>
    <xdr:to>
      <xdr:col>111</xdr:col>
      <xdr:colOff>177800</xdr:colOff>
      <xdr:row>107</xdr:row>
      <xdr:rowOff>64770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20434300" y="18406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634" name="n_1aveValue【庁舎】&#10;一人当たり面積">
          <a:extLst>
            <a:ext uri="{FF2B5EF4-FFF2-40B4-BE49-F238E27FC236}">
              <a16:creationId xmlns:a16="http://schemas.microsoft.com/office/drawing/2014/main" id="{00000000-0008-0000-0F00-00007A020000}"/>
            </a:ext>
          </a:extLst>
        </xdr:cNvPr>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635" name="n_2aveValue【庁舎】&#10;一人当たり面積">
          <a:extLst>
            <a:ext uri="{FF2B5EF4-FFF2-40B4-BE49-F238E27FC236}">
              <a16:creationId xmlns:a16="http://schemas.microsoft.com/office/drawing/2014/main" id="{00000000-0008-0000-0F00-00007B020000}"/>
            </a:ext>
          </a:extLst>
        </xdr:cNvPr>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636" name="n_3aveValue【庁舎】&#10;一人当たり面積">
          <a:extLst>
            <a:ext uri="{FF2B5EF4-FFF2-40B4-BE49-F238E27FC236}">
              <a16:creationId xmlns:a16="http://schemas.microsoft.com/office/drawing/2014/main" id="{00000000-0008-0000-0F00-00007C020000}"/>
            </a:ext>
          </a:extLst>
        </xdr:cNvPr>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637" name="n_1mainValue【庁舎】&#10;一人当たり面積">
          <a:extLst>
            <a:ext uri="{FF2B5EF4-FFF2-40B4-BE49-F238E27FC236}">
              <a16:creationId xmlns:a16="http://schemas.microsoft.com/office/drawing/2014/main" id="{00000000-0008-0000-0F00-00007D020000}"/>
            </a:ext>
          </a:extLst>
        </xdr:cNvPr>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638" name="n_2mainValue【庁舎】&#10;一人当たり面積">
          <a:extLst>
            <a:ext uri="{FF2B5EF4-FFF2-40B4-BE49-F238E27FC236}">
              <a16:creationId xmlns:a16="http://schemas.microsoft.com/office/drawing/2014/main" id="{00000000-0008-0000-0F00-00007E020000}"/>
            </a:ext>
          </a:extLst>
        </xdr:cNvPr>
        <xdr:cNvSpPr txBox="1"/>
      </xdr:nvSpPr>
      <xdr:spPr>
        <a:xfrm>
          <a:off x="20199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類似団体と比較して特に有形固定資産減価償却率が高くなっている施設は、体育館であり、低くなっている施設は、市民会館である。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町民体育館については、施設本体の老朽化が進んでいる状況であり、各箇所に不具合が例年生じている。即時対応可能な軽微なものについては、修繕等で対応をしている。また、近年の改修状況としては、耐震補強工事や屋根改修工事等を行っている。個別施設計画の作成には至っていないが、今後も適正な施設管理を行い、施設の延命化に取り組んでいく必要が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市民会館ついては、文化施設であるそぴあしんぐうの大規模改修を実施していることにより、類似団体と比べ有形固定資産減価償却率が低くなっていると考えられる。率は低いものの、今後も、施設各所の改修を行う必要があるため、適正な事業実施を行っていく必要があ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消防施設については、減価償却額の計上間違いにより、減少している</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実際の減価償却率は</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74.8</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％であり、類似団体に比べ高い率となっている。</a:t>
          </a:r>
          <a:endParaRPr lang="ja-JP" altLang="ja-JP" b="0">
            <a:effectLst/>
            <a:latin typeface="ＭＳ Ｐゴシック" panose="020B0600070205080204" pitchFamily="50" charset="-128"/>
            <a:ea typeface="ＭＳ Ｐゴシック" panose="020B0600070205080204" pitchFamily="50" charset="-128"/>
          </a:endParaRPr>
        </a:p>
        <a:p>
          <a:pPr eaLnBrk="1" fontAlgn="auto" latinLnBrk="0" hangingPunct="1"/>
          <a:r>
            <a:rPr kumimoji="0"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各施設の一人当たりの面積については、ほとんど類似団体平均を下回っている。今後、利用者からの施設整備の要望等があれば、維持管理費等の経常経費の増加に注意しつつ、検討していく必要がある。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32,930
32,505
18.93
15,226,701
14,750,749
383,607
6,340,417
13,997,283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増に伴う税収の増などに伴い基準財政収入額は伸びているものの、人口増による扶助費及び小・中学校費の増加や臨時財政対策債償還費の増加により基準財政需要額も年々伸びていることから財政力指数は横ばいの状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今後も人口や臨時財政対策債等償還費の増加に伴う需要額のさらなる増加が見込まれるため、歳入の確保に努め財政基盤を強化する必要がある。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0118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9172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9172</xdr:rowOff>
    </xdr:from>
    <xdr:to>
      <xdr:col>15</xdr:col>
      <xdr:colOff>82550</xdr:colOff>
      <xdr:row>41</xdr:row>
      <xdr:rowOff>22578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35983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119538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129822</xdr:rowOff>
    </xdr:from>
    <xdr:to>
      <xdr:col>15</xdr:col>
      <xdr:colOff>133350</xdr:colOff>
      <xdr:row>41</xdr:row>
      <xdr:rowOff>59972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人口増に伴い、歳入、歳出ともに増加しており、経常収支比率は昨年度と同率となった。類似団体平均値を下回ってはいるものの、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物件費、扶助費及び公債費について、</a:t>
          </a:r>
          <a:r>
            <a:rPr kumimoji="1" lang="ja-JP" altLang="en-US" sz="1200">
              <a:latin typeface="ＭＳ Ｐゴシック" panose="020B0600070205080204" pitchFamily="50" charset="-128"/>
              <a:ea typeface="ＭＳ Ｐゴシック" panose="020B0600070205080204" pitchFamily="50" charset="-128"/>
            </a:rPr>
            <a:t>歳出の伸びに注意しなければならない。今後も中学校での給食開始や新設中学校の開校に伴い増加傾向になると考えられるため、さらに事務の効率化を図り、経費の節減に努める必要がある。また、扶助費についても増加の傾向が著しいため、事業の精査等を行う必要がある。公債費については、新宮北小学校建設事業債の元金償還の影響により増加しており、今後も新設中学校建設事業債に伴う償還額の増加が見込ま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159068</xdr:rowOff>
    </xdr:from>
    <xdr:to>
      <xdr:col>23</xdr:col>
      <xdr:colOff>133350</xdr:colOff>
      <xdr:row>62</xdr:row>
      <xdr:rowOff>159068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889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159068</xdr:rowOff>
    </xdr:from>
    <xdr:to>
      <xdr:col>19</xdr:col>
      <xdr:colOff>133350</xdr:colOff>
      <xdr:row>63</xdr:row>
      <xdr:rowOff>17780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78896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63</xdr:row>
      <xdr:rowOff>17780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52957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61</xdr:row>
      <xdr:rowOff>89218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5295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124795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108268</xdr:rowOff>
    </xdr:from>
    <xdr:to>
      <xdr:col>19</xdr:col>
      <xdr:colOff>184150</xdr:colOff>
      <xdr:row>63</xdr:row>
      <xdr:rowOff>38418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48595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38418</xdr:rowOff>
    </xdr:from>
    <xdr:to>
      <xdr:col>7</xdr:col>
      <xdr:colOff>31750</xdr:colOff>
      <xdr:row>61</xdr:row>
      <xdr:rowOff>140018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150195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人件費、物件費ともに増加し、前年度より人口一人当たりの決算額が大きく増加した。このうち、増の主な要因は物件費の増である。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人件費の増加については、人事院勧告に伴う制度改正により給料等が増加したことが影響していると思われる。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ふるさと寄附関係の事務委託料の増が大きな要因といえる。また、福祉センターの管理が社会福祉協議会から町へと移ったことによる要因もある。今後については、教育関係において、令和元年度に新設中学校等の開校に伴う増加要因が見込まれるため、さらなる業務の効率化や経費の削減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66825</xdr:rowOff>
    </xdr:from>
    <xdr:to>
      <xdr:col>23</xdr:col>
      <xdr:colOff>133350</xdr:colOff>
      <xdr:row>80</xdr:row>
      <xdr:rowOff>161942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82825"/>
          <a:ext cx="838200" cy="9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54505</xdr:rowOff>
    </xdr:from>
    <xdr:to>
      <xdr:col>19</xdr:col>
      <xdr:colOff>133350</xdr:colOff>
      <xdr:row>80</xdr:row>
      <xdr:rowOff>66825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770505"/>
          <a:ext cx="8890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23898</xdr:rowOff>
    </xdr:from>
    <xdr:to>
      <xdr:col>15</xdr:col>
      <xdr:colOff>82550</xdr:colOff>
      <xdr:row>80</xdr:row>
      <xdr:rowOff>54505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39898"/>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12188</xdr:rowOff>
    </xdr:from>
    <xdr:to>
      <xdr:col>11</xdr:col>
      <xdr:colOff>31750</xdr:colOff>
      <xdr:row>80</xdr:row>
      <xdr:rowOff>23898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28188"/>
          <a:ext cx="889000" cy="1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111142</xdr:rowOff>
    </xdr:from>
    <xdr:to>
      <xdr:col>23</xdr:col>
      <xdr:colOff>184150</xdr:colOff>
      <xdr:row>81</xdr:row>
      <xdr:rowOff>41292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2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83219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9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16025</xdr:rowOff>
    </xdr:from>
    <xdr:to>
      <xdr:col>19</xdr:col>
      <xdr:colOff>184150</xdr:colOff>
      <xdr:row>80</xdr:row>
      <xdr:rowOff>117625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3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127802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3705</xdr:rowOff>
    </xdr:from>
    <xdr:to>
      <xdr:col>15</xdr:col>
      <xdr:colOff>133350</xdr:colOff>
      <xdr:row>80</xdr:row>
      <xdr:rowOff>105305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1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115482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8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144548</xdr:rowOff>
    </xdr:from>
    <xdr:to>
      <xdr:col>11</xdr:col>
      <xdr:colOff>82550</xdr:colOff>
      <xdr:row>80</xdr:row>
      <xdr:rowOff>74698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68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84875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5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132838</xdr:rowOff>
    </xdr:from>
    <xdr:to>
      <xdr:col>7</xdr:col>
      <xdr:colOff>31750</xdr:colOff>
      <xdr:row>80</xdr:row>
      <xdr:rowOff>62988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6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73165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適正な給与体系を維持し、類似団体平均を上回らないように努めているが、当町は職員数が少ないために、昇給、昇格に伴う職員分布の変動の影響が大きくあらわれ、今年度は類似団体内平均値と同率となった。</a:t>
          </a:r>
        </a:p>
        <a:p>
          <a:r>
            <a:rPr kumimoji="1" lang="ja-JP" altLang="en-US" sz="1200">
              <a:latin typeface="ＭＳ Ｐゴシック" panose="020B0600070205080204" pitchFamily="50" charset="-128"/>
              <a:ea typeface="ＭＳ Ｐゴシック" panose="020B0600070205080204" pitchFamily="50" charset="-128"/>
            </a:rPr>
            <a:t>　今後も適正な給与体系を維持することに努める。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21166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256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138995</xdr:rowOff>
    </xdr:from>
    <xdr:to>
      <xdr:col>77</xdr:col>
      <xdr:colOff>44450</xdr:colOff>
      <xdr:row>85</xdr:row>
      <xdr:rowOff>152400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1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138995</xdr:rowOff>
    </xdr:from>
    <xdr:to>
      <xdr:col>72</xdr:col>
      <xdr:colOff>203200</xdr:colOff>
      <xdr:row>85</xdr:row>
      <xdr:rowOff>152400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1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149578</xdr:rowOff>
    </xdr:from>
    <xdr:to>
      <xdr:col>68</xdr:col>
      <xdr:colOff>152400</xdr:colOff>
      <xdr:row>85</xdr:row>
      <xdr:rowOff>152400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5137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28522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定員適正化計画による職員数の適正化に努めてきた。</a:t>
          </a:r>
        </a:p>
        <a:p>
          <a:r>
            <a:rPr kumimoji="1" lang="ja-JP" altLang="en-US" sz="1200">
              <a:latin typeface="ＭＳ Ｐゴシック" panose="020B0600070205080204" pitchFamily="50" charset="-128"/>
              <a:ea typeface="ＭＳ Ｐゴシック" panose="020B0600070205080204" pitchFamily="50" charset="-128"/>
            </a:rPr>
            <a:t>　今後も、人口増加に伴う事務量の増加等が見込まれ、類似団体平均数値等も注視しながら、業務量に応じた適正な定員管理に努める必要がある。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40822</xdr:rowOff>
    </xdr:from>
    <xdr:to>
      <xdr:col>81</xdr:col>
      <xdr:colOff>44450</xdr:colOff>
      <xdr:row>58</xdr:row>
      <xdr:rowOff>47716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998492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40822</xdr:rowOff>
    </xdr:from>
    <xdr:to>
      <xdr:col>77</xdr:col>
      <xdr:colOff>44450</xdr:colOff>
      <xdr:row>58</xdr:row>
      <xdr:rowOff>59781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9984922"/>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59781</xdr:rowOff>
    </xdr:from>
    <xdr:to>
      <xdr:col>72</xdr:col>
      <xdr:colOff>203200</xdr:colOff>
      <xdr:row>58</xdr:row>
      <xdr:rowOff>68399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00388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68399</xdr:rowOff>
    </xdr:from>
    <xdr:to>
      <xdr:col>68</xdr:col>
      <xdr:colOff>152400</xdr:colOff>
      <xdr:row>58</xdr:row>
      <xdr:rowOff>77016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012499"/>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168366</xdr:rowOff>
    </xdr:from>
    <xdr:to>
      <xdr:col>81</xdr:col>
      <xdr:colOff>95250</xdr:colOff>
      <xdr:row>58</xdr:row>
      <xdr:rowOff>98516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99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89643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8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161472</xdr:rowOff>
    </xdr:from>
    <xdr:to>
      <xdr:col>77</xdr:col>
      <xdr:colOff>95250</xdr:colOff>
      <xdr:row>58</xdr:row>
      <xdr:rowOff>91622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101799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702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8981</xdr:rowOff>
    </xdr:from>
    <xdr:to>
      <xdr:col>73</xdr:col>
      <xdr:colOff>44450</xdr:colOff>
      <xdr:row>58</xdr:row>
      <xdr:rowOff>110581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99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120758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72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17599</xdr:rowOff>
    </xdr:from>
    <xdr:to>
      <xdr:col>68</xdr:col>
      <xdr:colOff>203200</xdr:colOff>
      <xdr:row>58</xdr:row>
      <xdr:rowOff>119199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129376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73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26216</xdr:rowOff>
    </xdr:from>
    <xdr:to>
      <xdr:col>64</xdr:col>
      <xdr:colOff>152400</xdr:colOff>
      <xdr:row>58</xdr:row>
      <xdr:rowOff>127816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99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137993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73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地方債の元利償還金の額は増加したものの一部事務組合の地方債の償還が一部終了したこと及び標準税収入額等の増加により標準財政規模が増加したことが要因となっている。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設の小学校や中学校整備事業等地方債を財源とした事業を実施しているため、今後は元利償還金の増加に伴う実質公債費比率が上昇する。普通交付税の算入率が高い地方債など有利な地方債を活用し、急激な負担の増加にならないように努める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13462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236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13462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042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41</xdr:row>
      <xdr:rowOff>13462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0139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155956</xdr:rowOff>
    </xdr:from>
    <xdr:to>
      <xdr:col>68</xdr:col>
      <xdr:colOff>152400</xdr:colOff>
      <xdr:row>41</xdr:row>
      <xdr:rowOff>3810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86885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49039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49039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105156</xdr:rowOff>
    </xdr:from>
    <xdr:to>
      <xdr:col>68</xdr:col>
      <xdr:colOff>203200</xdr:colOff>
      <xdr:row>41</xdr:row>
      <xdr:rowOff>35306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20083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将来負担比率は、前年度と比較して大きく増加している。これは、平成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年度の開校に向けての新設中学校の建設や周辺整備事業が影響している。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当町では、人口の増加により平成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７年度で新設小学校の整備事業、平成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新設中学校の整備事業を行っており、大型事業の実施が続いている。そのため、今後も地方債現在高の増加や基金の取り崩しによる充当可能基金の減少が考えられることから、将来負担比率の増加が予想されるが、地方債発行の抑制を行い、地方債残高の圧縮に努める等計画的な財政運営が必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60174</xdr:rowOff>
    </xdr:from>
    <xdr:to>
      <xdr:col>81</xdr:col>
      <xdr:colOff>44450</xdr:colOff>
      <xdr:row>19</xdr:row>
      <xdr:rowOff>71422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3146274"/>
          <a:ext cx="8382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47776</xdr:rowOff>
    </xdr:from>
    <xdr:to>
      <xdr:col>77</xdr:col>
      <xdr:colOff>44450</xdr:colOff>
      <xdr:row>18</xdr:row>
      <xdr:rowOff>60174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962426"/>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47776</xdr:rowOff>
    </xdr:from>
    <xdr:to>
      <xdr:col>72</xdr:col>
      <xdr:colOff>203200</xdr:colOff>
      <xdr:row>17</xdr:row>
      <xdr:rowOff>71906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9624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120892</xdr:rowOff>
    </xdr:from>
    <xdr:to>
      <xdr:col>68</xdr:col>
      <xdr:colOff>152400</xdr:colOff>
      <xdr:row>17</xdr:row>
      <xdr:rowOff>71906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521192"/>
          <a:ext cx="889000" cy="4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10298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20622</xdr:rowOff>
    </xdr:from>
    <xdr:to>
      <xdr:col>81</xdr:col>
      <xdr:colOff>95250</xdr:colOff>
      <xdr:row>19</xdr:row>
      <xdr:rowOff>122222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2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164149</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25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9374</xdr:rowOff>
    </xdr:from>
    <xdr:to>
      <xdr:col>77</xdr:col>
      <xdr:colOff>95250</xdr:colOff>
      <xdr:row>18</xdr:row>
      <xdr:rowOff>110974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0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95751</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181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168426</xdr:rowOff>
    </xdr:from>
    <xdr:to>
      <xdr:col>73</xdr:col>
      <xdr:colOff>44450</xdr:colOff>
      <xdr:row>17</xdr:row>
      <xdr:rowOff>98576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9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83353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99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21106</xdr:rowOff>
    </xdr:from>
    <xdr:to>
      <xdr:col>68</xdr:col>
      <xdr:colOff>203200</xdr:colOff>
      <xdr:row>17</xdr:row>
      <xdr:rowOff>122706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9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107483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0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70092</xdr:rowOff>
    </xdr:from>
    <xdr:to>
      <xdr:col>64</xdr:col>
      <xdr:colOff>152400</xdr:colOff>
      <xdr:row>15</xdr:row>
      <xdr:rowOff>242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4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10419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23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32,930
32,505
18.93
15,226,701
14,750,749
383,607
6,340,417
13,997,283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人件費は、前年度とほぼ横ばいであるが、経常的一般財源の伸びによるものである。</a:t>
          </a:r>
        </a:p>
        <a:p>
          <a:r>
            <a:rPr kumimoji="1" lang="ja-JP" altLang="en-US" sz="1200">
              <a:latin typeface="ＭＳ Ｐゴシック" panose="020B0600070205080204" pitchFamily="50" charset="-128"/>
              <a:ea typeface="ＭＳ Ｐゴシック" panose="020B0600070205080204" pitchFamily="50" charset="-128"/>
            </a:rPr>
            <a:t>　今後は、好調な民間の業績を反映し給与の増額改定や、会計年度任用職員等制度の改正に伴う人件費の増加が見込まれることなどから人件費が増加し、経常収支比率の悪化が懸念される。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83566</xdr:rowOff>
    </xdr:from>
    <xdr:to>
      <xdr:col>24</xdr:col>
      <xdr:colOff>25400</xdr:colOff>
      <xdr:row>35</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843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35</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84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706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706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37338</xdr:rowOff>
    </xdr:from>
    <xdr:to>
      <xdr:col>24</xdr:col>
      <xdr:colOff>76200</xdr:colOff>
      <xdr:row>35</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117365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32766</xdr:rowOff>
    </xdr:from>
    <xdr:to>
      <xdr:col>20</xdr:col>
      <xdr:colOff>38100</xdr:colOff>
      <xdr:row>35</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144543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55626</xdr:rowOff>
    </xdr:from>
    <xdr:to>
      <xdr:col>15</xdr:col>
      <xdr:colOff>149225</xdr:colOff>
      <xdr:row>35</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167403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46482</xdr:rowOff>
    </xdr:from>
    <xdr:to>
      <xdr:col>6</xdr:col>
      <xdr:colOff>171450</xdr:colOff>
      <xdr:row>35</xdr:row>
      <xdr:rowOff>148082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158259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については、年々増加傾向であることに加え、社会福祉センターの管理を町で行うこととなったことによる増や、ふるさと寄附関係の事務委託料の増、また人口増により児童・生徒数が増加したことに伴い教育関係の物件費が増加している。特に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年度は新宮北小学校の開校により物件費が大きく増加した。平成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年度及び平成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年度は、微増の傾向であるが、令和元年度に新設中学校の開校や中学校給食の開始を控えていることから、今後は大きな増加が見込まれるため、業務の効率化や経費削減に努める。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17</xdr:row>
      <xdr:rowOff>123190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07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92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17</xdr:row>
      <xdr:rowOff>77470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244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01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72390</xdr:rowOff>
    </xdr:from>
    <xdr:to>
      <xdr:col>82</xdr:col>
      <xdr:colOff>158750</xdr:colOff>
      <xdr:row>18</xdr:row>
      <xdr:rowOff>2540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44467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113047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人口の増加等による影響で扶助費は年々増加している。特に障害者福祉関係等の社会福祉関係の伸びが顕著となっている。</a:t>
          </a:r>
        </a:p>
        <a:p>
          <a:r>
            <a:rPr kumimoji="1" lang="ja-JP" altLang="en-US" sz="1200">
              <a:latin typeface="ＭＳ Ｐゴシック" panose="020B0600070205080204" pitchFamily="50" charset="-128"/>
              <a:ea typeface="ＭＳ Ｐゴシック" panose="020B0600070205080204" pitchFamily="50" charset="-128"/>
            </a:rPr>
            <a:t>　今後は、人口増加が落ち着いてきたことから、児童福祉関係については、減少傾向に移行していくと思われるが、社会福祉関係の動向について注視する必要がある。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57</xdr:row>
      <xdr:rowOff>95250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2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57150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40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139700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5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56</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50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118127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の経費については、公共下水道事業の法適化により、繰出金から補助費へと負担金の支出の性質が変わったこと等により減少している。しかし、介護保険広域連合への繰出金については、年々増加している。</a:t>
          </a:r>
        </a:p>
        <a:p>
          <a:r>
            <a:rPr kumimoji="1" lang="ja-JP" altLang="en-US" sz="1200">
              <a:latin typeface="ＭＳ Ｐゴシック" panose="020B0600070205080204" pitchFamily="50" charset="-128"/>
              <a:ea typeface="ＭＳ Ｐゴシック" panose="020B0600070205080204" pitchFamily="50" charset="-128"/>
            </a:rPr>
            <a:t>　今後は施設の老朽化や人口増加に伴う公共施設の建設などにより維持補修費の増加も予想される。特別会計における経費の節減や公共施設の適正な管理により、類似団体平均を上回らないように努める。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xdr:rowOff>
    </xdr:from>
    <xdr:to>
      <xdr:col>82</xdr:col>
      <xdr:colOff>107950</xdr:colOff>
      <xdr:row>56</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27100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31750</xdr:rowOff>
    </xdr:from>
    <xdr:to>
      <xdr:col>78</xdr:col>
      <xdr:colOff>69850</xdr:colOff>
      <xdr:row>56</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50800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133350</xdr:rowOff>
    </xdr:from>
    <xdr:to>
      <xdr:col>82</xdr:col>
      <xdr:colOff>158750</xdr:colOff>
      <xdr:row>54</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41927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152400</xdr:rowOff>
    </xdr:from>
    <xdr:to>
      <xdr:col>78</xdr:col>
      <xdr:colOff>120650</xdr:colOff>
      <xdr:row>56</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92727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補助費については、一部事務組合に対する負担金が減少したものの、公共下水道事業の法適化により、繰出金から補助費へと負担金の支出の性質が変わったこと等により増加している。</a:t>
          </a:r>
        </a:p>
        <a:p>
          <a:r>
            <a:rPr kumimoji="1" lang="ja-JP" altLang="en-US" sz="1200">
              <a:latin typeface="ＭＳ Ｐゴシック" panose="020B0600070205080204" pitchFamily="50" charset="-128"/>
              <a:ea typeface="ＭＳ Ｐゴシック" panose="020B0600070205080204" pitchFamily="50" charset="-128"/>
            </a:rPr>
            <a:t>　今後、適正な補助金等の交付など、経費の節減に努める必要がある。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163576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5980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72136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598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67564</xdr:rowOff>
    </xdr:from>
    <xdr:to>
      <xdr:col>73</xdr:col>
      <xdr:colOff>180975</xdr:colOff>
      <xdr:row>38</xdr:row>
      <xdr:rowOff>72136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826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67564</xdr:rowOff>
    </xdr:from>
    <xdr:to>
      <xdr:col>69</xdr:col>
      <xdr:colOff>92075</xdr:colOff>
      <xdr:row>38</xdr:row>
      <xdr:rowOff>99568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5826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112776</xdr:rowOff>
    </xdr:from>
    <xdr:to>
      <xdr:col>82</xdr:col>
      <xdr:colOff>158750</xdr:colOff>
      <xdr:row>39</xdr:row>
      <xdr:rowOff>42926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84853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xdr:rowOff>
    </xdr:from>
    <xdr:to>
      <xdr:col>69</xdr:col>
      <xdr:colOff>142875</xdr:colOff>
      <xdr:row>38</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103141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48768</xdr:rowOff>
    </xdr:from>
    <xdr:to>
      <xdr:col>65</xdr:col>
      <xdr:colOff>53975</xdr:colOff>
      <xdr:row>38</xdr:row>
      <xdr:rowOff>150368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135145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大型事業の償還が完了したことやこれまで新発債を抑制してきたことにより公債費は減少傾向にあったが、平成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年度からの新設小学校及び周辺整備事業や平成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年度からの新設中学校及び周辺整備事業等地方債を財源とした大型事業を実施していることから、公債費は増加傾向にある。</a:t>
          </a:r>
        </a:p>
        <a:p>
          <a:r>
            <a:rPr kumimoji="1" lang="ja-JP" altLang="en-US" sz="1200">
              <a:latin typeface="ＭＳ Ｐゴシック" panose="020B0600070205080204" pitchFamily="50" charset="-128"/>
              <a:ea typeface="ＭＳ Ｐゴシック" panose="020B0600070205080204" pitchFamily="50" charset="-128"/>
            </a:rPr>
            <a:t>　今後も新発債による公債費の増加が見込まれるため、計画的な財政運営により、公債費の抑制に努める必要がある。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35561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0352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03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76</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997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35561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997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経常経費は増加傾向にあり、平成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補助費が増加しているが、その他の経費である繰出金の減少と関連しているため、注視すべきは物件費、扶助費、公債費の伸びである。税収の増加により経常的一般財源が伸びたため、公債費を除いた経費の経常収支比率は前年度と比較して改善したが、令和元年度の新設中学校の開校や中学校給食の開始に伴い、経常収支比率は増加傾向になると見込まれる。今後も業務の効率化や経費の節減に努めていく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3903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53848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4086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78</xdr:row>
      <xdr:rowOff>53848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3492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33274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07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66819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28501</xdr:rowOff>
    </xdr:from>
    <xdr:to>
      <xdr:col>29</xdr:col>
      <xdr:colOff>127000</xdr:colOff>
      <xdr:row>19</xdr:row>
      <xdr:rowOff>32942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33676"/>
          <a:ext cx="647700" cy="4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28501</xdr:rowOff>
    </xdr:from>
    <xdr:to>
      <xdr:col>26</xdr:col>
      <xdr:colOff>50800</xdr:colOff>
      <xdr:row>19</xdr:row>
      <xdr:rowOff>42184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33676"/>
          <a:ext cx="698500" cy="1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42184</xdr:rowOff>
    </xdr:from>
    <xdr:to>
      <xdr:col>22</xdr:col>
      <xdr:colOff>114300</xdr:colOff>
      <xdr:row>19</xdr:row>
      <xdr:rowOff>50185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47359"/>
          <a:ext cx="6985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50185</xdr:rowOff>
    </xdr:from>
    <xdr:to>
      <xdr:col>18</xdr:col>
      <xdr:colOff>177800</xdr:colOff>
      <xdr:row>19</xdr:row>
      <xdr:rowOff>52438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55360"/>
          <a:ext cx="698500" cy="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153592</xdr:rowOff>
    </xdr:from>
    <xdr:to>
      <xdr:col>29</xdr:col>
      <xdr:colOff>177800</xdr:colOff>
      <xdr:row>19</xdr:row>
      <xdr:rowOff>83742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87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125669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5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149151</xdr:rowOff>
    </xdr:from>
    <xdr:to>
      <xdr:col>26</xdr:col>
      <xdr:colOff>101600</xdr:colOff>
      <xdr:row>19</xdr:row>
      <xdr:rowOff>79301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8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64078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69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162834</xdr:rowOff>
    </xdr:from>
    <xdr:to>
      <xdr:col>22</xdr:col>
      <xdr:colOff>165100</xdr:colOff>
      <xdr:row>19</xdr:row>
      <xdr:rowOff>92984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96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77761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8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170835</xdr:rowOff>
    </xdr:from>
    <xdr:to>
      <xdr:col>19</xdr:col>
      <xdr:colOff>38100</xdr:colOff>
      <xdr:row>19</xdr:row>
      <xdr:rowOff>100985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04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85762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1638</xdr:rowOff>
    </xdr:from>
    <xdr:to>
      <xdr:col>15</xdr:col>
      <xdr:colOff>101600</xdr:colOff>
      <xdr:row>19</xdr:row>
      <xdr:rowOff>103238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06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88015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9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233789</xdr:rowOff>
    </xdr:from>
    <xdr:to>
      <xdr:col>29</xdr:col>
      <xdr:colOff>127000</xdr:colOff>
      <xdr:row>35</xdr:row>
      <xdr:rowOff>260633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44139"/>
          <a:ext cx="647700" cy="26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209035</xdr:rowOff>
    </xdr:from>
    <xdr:to>
      <xdr:col>26</xdr:col>
      <xdr:colOff>50800</xdr:colOff>
      <xdr:row>35</xdr:row>
      <xdr:rowOff>233789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19385"/>
          <a:ext cx="698500" cy="2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209035</xdr:rowOff>
    </xdr:from>
    <xdr:to>
      <xdr:col>22</xdr:col>
      <xdr:colOff>114300</xdr:colOff>
      <xdr:row>35</xdr:row>
      <xdr:rowOff>243586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19385"/>
          <a:ext cx="698500" cy="34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239634</xdr:rowOff>
    </xdr:from>
    <xdr:to>
      <xdr:col>18</xdr:col>
      <xdr:colOff>177800</xdr:colOff>
      <xdr:row>35</xdr:row>
      <xdr:rowOff>243586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849984"/>
          <a:ext cx="698500" cy="3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209833</xdr:rowOff>
    </xdr:from>
    <xdr:to>
      <xdr:col>29</xdr:col>
      <xdr:colOff>177800</xdr:colOff>
      <xdr:row>35</xdr:row>
      <xdr:rowOff>311433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20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181910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79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182989</xdr:rowOff>
    </xdr:from>
    <xdr:to>
      <xdr:col>26</xdr:col>
      <xdr:colOff>101600</xdr:colOff>
      <xdr:row>35</xdr:row>
      <xdr:rowOff>284589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93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294766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6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158235</xdr:rowOff>
    </xdr:from>
    <xdr:to>
      <xdr:col>22</xdr:col>
      <xdr:colOff>165100</xdr:colOff>
      <xdr:row>35</xdr:row>
      <xdr:rowOff>259835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6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270012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3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192786</xdr:rowOff>
    </xdr:from>
    <xdr:to>
      <xdr:col>19</xdr:col>
      <xdr:colOff>38100</xdr:colOff>
      <xdr:row>35</xdr:row>
      <xdr:rowOff>294386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03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304563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7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188834</xdr:rowOff>
    </xdr:from>
    <xdr:to>
      <xdr:col>15</xdr:col>
      <xdr:colOff>101600</xdr:colOff>
      <xdr:row>35</xdr:row>
      <xdr:rowOff>290434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99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300611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6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32,930
32,505
18.93
15,226,701
14,750,749
383,607
6,340,417
13,997,283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120171</xdr:rowOff>
    </xdr:from>
    <xdr:to>
      <xdr:col>24</xdr:col>
      <xdr:colOff>63500</xdr:colOff>
      <xdr:row>37</xdr:row>
      <xdr:rowOff>128744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63821"/>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128205</xdr:rowOff>
    </xdr:from>
    <xdr:to>
      <xdr:col>19</xdr:col>
      <xdr:colOff>177800</xdr:colOff>
      <xdr:row>37</xdr:row>
      <xdr:rowOff>128744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71855"/>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128205</xdr:rowOff>
    </xdr:from>
    <xdr:to>
      <xdr:col>15</xdr:col>
      <xdr:colOff>50800</xdr:colOff>
      <xdr:row>37</xdr:row>
      <xdr:rowOff>129233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71855"/>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116987</xdr:rowOff>
    </xdr:from>
    <xdr:to>
      <xdr:col>10</xdr:col>
      <xdr:colOff>114300</xdr:colOff>
      <xdr:row>37</xdr:row>
      <xdr:rowOff>129233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60637"/>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69371</xdr:rowOff>
    </xdr:from>
    <xdr:to>
      <xdr:col>24</xdr:col>
      <xdr:colOff>114300</xdr:colOff>
      <xdr:row>37</xdr:row>
      <xdr:rowOff>170971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155748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2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77944</xdr:rowOff>
    </xdr:from>
    <xdr:to>
      <xdr:col>20</xdr:col>
      <xdr:colOff>38100</xdr:colOff>
      <xdr:row>38</xdr:row>
      <xdr:rowOff>8094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170670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1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77405</xdr:rowOff>
    </xdr:from>
    <xdr:to>
      <xdr:col>15</xdr:col>
      <xdr:colOff>101600</xdr:colOff>
      <xdr:row>38</xdr:row>
      <xdr:rowOff>7555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170132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1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78433</xdr:rowOff>
    </xdr:from>
    <xdr:to>
      <xdr:col>10</xdr:col>
      <xdr:colOff>165100</xdr:colOff>
      <xdr:row>38</xdr:row>
      <xdr:rowOff>8583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2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171160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1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66187</xdr:rowOff>
    </xdr:from>
    <xdr:to>
      <xdr:col>6</xdr:col>
      <xdr:colOff>38100</xdr:colOff>
      <xdr:row>37</xdr:row>
      <xdr:rowOff>167787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158914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0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114946</xdr:rowOff>
    </xdr:from>
    <xdr:to>
      <xdr:col>24</xdr:col>
      <xdr:colOff>63500</xdr:colOff>
      <xdr:row>58</xdr:row>
      <xdr:rowOff>32996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887596"/>
          <a:ext cx="838200" cy="8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32996</xdr:rowOff>
    </xdr:from>
    <xdr:to>
      <xdr:col>19</xdr:col>
      <xdr:colOff>177800</xdr:colOff>
      <xdr:row>58</xdr:row>
      <xdr:rowOff>44217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77096"/>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44217</xdr:rowOff>
    </xdr:from>
    <xdr:to>
      <xdr:col>15</xdr:col>
      <xdr:colOff>50800</xdr:colOff>
      <xdr:row>58</xdr:row>
      <xdr:rowOff>72815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88317"/>
          <a:ext cx="889000" cy="2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72815</xdr:rowOff>
    </xdr:from>
    <xdr:to>
      <xdr:col>10</xdr:col>
      <xdr:colOff>114300</xdr:colOff>
      <xdr:row>58</xdr:row>
      <xdr:rowOff>86772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16915"/>
          <a:ext cx="889000" cy="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64146</xdr:rowOff>
    </xdr:from>
    <xdr:to>
      <xdr:col>24</xdr:col>
      <xdr:colOff>114300</xdr:colOff>
      <xdr:row>57</xdr:row>
      <xdr:rowOff>165746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3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87023</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153646</xdr:rowOff>
    </xdr:from>
    <xdr:to>
      <xdr:col>20</xdr:col>
      <xdr:colOff>38100</xdr:colOff>
      <xdr:row>58</xdr:row>
      <xdr:rowOff>83796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2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100323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7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164867</xdr:rowOff>
    </xdr:from>
    <xdr:to>
      <xdr:col>15</xdr:col>
      <xdr:colOff>101600</xdr:colOff>
      <xdr:row>58</xdr:row>
      <xdr:rowOff>95017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3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111544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71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22015</xdr:rowOff>
    </xdr:from>
    <xdr:to>
      <xdr:col>10</xdr:col>
      <xdr:colOff>165100</xdr:colOff>
      <xdr:row>58</xdr:row>
      <xdr:rowOff>123615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140142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74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35972</xdr:rowOff>
    </xdr:from>
    <xdr:to>
      <xdr:col>6</xdr:col>
      <xdr:colOff>38100</xdr:colOff>
      <xdr:row>58</xdr:row>
      <xdr:rowOff>137572</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154099</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75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38125</xdr:rowOff>
    </xdr:from>
    <xdr:to>
      <xdr:col>24</xdr:col>
      <xdr:colOff>63500</xdr:colOff>
      <xdr:row>78</xdr:row>
      <xdr:rowOff>46050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411225"/>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19989</xdr:rowOff>
    </xdr:from>
    <xdr:to>
      <xdr:col>19</xdr:col>
      <xdr:colOff>177800</xdr:colOff>
      <xdr:row>78</xdr:row>
      <xdr:rowOff>38125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393089"/>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18466</xdr:rowOff>
    </xdr:from>
    <xdr:to>
      <xdr:col>15</xdr:col>
      <xdr:colOff>50800</xdr:colOff>
      <xdr:row>78</xdr:row>
      <xdr:rowOff>19989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391566"/>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13970</xdr:rowOff>
    </xdr:from>
    <xdr:to>
      <xdr:col>10</xdr:col>
      <xdr:colOff>114300</xdr:colOff>
      <xdr:row>78</xdr:row>
      <xdr:rowOff>18466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387070"/>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166700</xdr:rowOff>
    </xdr:from>
    <xdr:to>
      <xdr:col>24</xdr:col>
      <xdr:colOff>114300</xdr:colOff>
      <xdr:row>78</xdr:row>
      <xdr:rowOff>96850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145127</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4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158775</xdr:rowOff>
    </xdr:from>
    <xdr:to>
      <xdr:col>20</xdr:col>
      <xdr:colOff>38100</xdr:colOff>
      <xdr:row>78</xdr:row>
      <xdr:rowOff>88925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80052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45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140639</xdr:rowOff>
    </xdr:from>
    <xdr:to>
      <xdr:col>15</xdr:col>
      <xdr:colOff>101600</xdr:colOff>
      <xdr:row>78</xdr:row>
      <xdr:rowOff>70789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61916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4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139116</xdr:rowOff>
    </xdr:from>
    <xdr:to>
      <xdr:col>10</xdr:col>
      <xdr:colOff>165100</xdr:colOff>
      <xdr:row>78</xdr:row>
      <xdr:rowOff>69266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4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60393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43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134620</xdr:rowOff>
    </xdr:from>
    <xdr:to>
      <xdr:col>6</xdr:col>
      <xdr:colOff>38100</xdr:colOff>
      <xdr:row>78</xdr:row>
      <xdr:rowOff>64770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55897</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82455</xdr:rowOff>
    </xdr:from>
    <xdr:to>
      <xdr:col>24</xdr:col>
      <xdr:colOff>63500</xdr:colOff>
      <xdr:row>95</xdr:row>
      <xdr:rowOff>90360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370205"/>
          <a:ext cx="8382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82455</xdr:rowOff>
    </xdr:from>
    <xdr:to>
      <xdr:col>19</xdr:col>
      <xdr:colOff>177800</xdr:colOff>
      <xdr:row>95</xdr:row>
      <xdr:rowOff>169532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70205"/>
          <a:ext cx="889000" cy="8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169532</xdr:rowOff>
    </xdr:from>
    <xdr:to>
      <xdr:col>15</xdr:col>
      <xdr:colOff>50800</xdr:colOff>
      <xdr:row>96</xdr:row>
      <xdr:rowOff>118211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457282"/>
          <a:ext cx="889000" cy="1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118211</xdr:rowOff>
    </xdr:from>
    <xdr:to>
      <xdr:col>10</xdr:col>
      <xdr:colOff>114300</xdr:colOff>
      <xdr:row>96</xdr:row>
      <xdr:rowOff>125451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77411"/>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39560</xdr:rowOff>
    </xdr:from>
    <xdr:to>
      <xdr:col>24</xdr:col>
      <xdr:colOff>114300</xdr:colOff>
      <xdr:row>95</xdr:row>
      <xdr:rowOff>141160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3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62437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17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31655</xdr:rowOff>
    </xdr:from>
    <xdr:to>
      <xdr:col>20</xdr:col>
      <xdr:colOff>38100</xdr:colOff>
      <xdr:row>95</xdr:row>
      <xdr:rowOff>133255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149782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09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118732</xdr:rowOff>
    </xdr:from>
    <xdr:to>
      <xdr:col>15</xdr:col>
      <xdr:colOff>101600</xdr:colOff>
      <xdr:row>96</xdr:row>
      <xdr:rowOff>48882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65409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18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67411</xdr:rowOff>
    </xdr:from>
    <xdr:to>
      <xdr:col>10</xdr:col>
      <xdr:colOff>165100</xdr:colOff>
      <xdr:row>96</xdr:row>
      <xdr:rowOff>169011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14088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3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74651</xdr:rowOff>
    </xdr:from>
    <xdr:to>
      <xdr:col>6</xdr:col>
      <xdr:colOff>38100</xdr:colOff>
      <xdr:row>97</xdr:row>
      <xdr:rowOff>4801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21328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30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92129</xdr:rowOff>
    </xdr:from>
    <xdr:to>
      <xdr:col>55</xdr:col>
      <xdr:colOff>0</xdr:colOff>
      <xdr:row>36</xdr:row>
      <xdr:rowOff>159109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64329"/>
          <a:ext cx="8382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142977</xdr:rowOff>
    </xdr:from>
    <xdr:to>
      <xdr:col>50</xdr:col>
      <xdr:colOff>114300</xdr:colOff>
      <xdr:row>36</xdr:row>
      <xdr:rowOff>159109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315177"/>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118157</xdr:rowOff>
    </xdr:from>
    <xdr:to>
      <xdr:col>45</xdr:col>
      <xdr:colOff>177800</xdr:colOff>
      <xdr:row>36</xdr:row>
      <xdr:rowOff>142977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290357"/>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112094</xdr:rowOff>
    </xdr:from>
    <xdr:to>
      <xdr:col>41</xdr:col>
      <xdr:colOff>50800</xdr:colOff>
      <xdr:row>36</xdr:row>
      <xdr:rowOff>118157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284294"/>
          <a:ext cx="8890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41329</xdr:rowOff>
    </xdr:from>
    <xdr:to>
      <xdr:col>55</xdr:col>
      <xdr:colOff>50800</xdr:colOff>
      <xdr:row>36</xdr:row>
      <xdr:rowOff>142929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1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64206</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108309</xdr:rowOff>
    </xdr:from>
    <xdr:to>
      <xdr:col>50</xdr:col>
      <xdr:colOff>165100</xdr:colOff>
      <xdr:row>37</xdr:row>
      <xdr:rowOff>38459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8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29586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37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92177</xdr:rowOff>
    </xdr:from>
    <xdr:to>
      <xdr:col>46</xdr:col>
      <xdr:colOff>38100</xdr:colOff>
      <xdr:row>37</xdr:row>
      <xdr:rowOff>22327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13454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35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67357</xdr:rowOff>
    </xdr:from>
    <xdr:to>
      <xdr:col>41</xdr:col>
      <xdr:colOff>101600</xdr:colOff>
      <xdr:row>36</xdr:row>
      <xdr:rowOff>168957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14034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01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61294</xdr:rowOff>
    </xdr:from>
    <xdr:to>
      <xdr:col>36</xdr:col>
      <xdr:colOff>165100</xdr:colOff>
      <xdr:row>36</xdr:row>
      <xdr:rowOff>162894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3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7971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00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139822</xdr:rowOff>
    </xdr:from>
    <xdr:to>
      <xdr:col>55</xdr:col>
      <xdr:colOff>0</xdr:colOff>
      <xdr:row>55</xdr:row>
      <xdr:rowOff>54996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226672"/>
          <a:ext cx="838200" cy="25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54996</xdr:rowOff>
    </xdr:from>
    <xdr:to>
      <xdr:col>50</xdr:col>
      <xdr:colOff>114300</xdr:colOff>
      <xdr:row>56</xdr:row>
      <xdr:rowOff>126708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484746"/>
          <a:ext cx="889000" cy="24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143762</xdr:rowOff>
    </xdr:from>
    <xdr:to>
      <xdr:col>45</xdr:col>
      <xdr:colOff>177800</xdr:colOff>
      <xdr:row>56</xdr:row>
      <xdr:rowOff>126708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8887712"/>
          <a:ext cx="889000" cy="8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143762</xdr:rowOff>
    </xdr:from>
    <xdr:to>
      <xdr:col>41</xdr:col>
      <xdr:colOff>50800</xdr:colOff>
      <xdr:row>55</xdr:row>
      <xdr:rowOff>160258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8887712"/>
          <a:ext cx="889000" cy="70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89022</xdr:rowOff>
    </xdr:from>
    <xdr:to>
      <xdr:col>55</xdr:col>
      <xdr:colOff>50800</xdr:colOff>
      <xdr:row>54</xdr:row>
      <xdr:rowOff>19172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1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111899</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02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4196</xdr:rowOff>
    </xdr:from>
    <xdr:to>
      <xdr:col>50</xdr:col>
      <xdr:colOff>165100</xdr:colOff>
      <xdr:row>55</xdr:row>
      <xdr:rowOff>105796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43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122323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2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75908</xdr:rowOff>
    </xdr:from>
    <xdr:to>
      <xdr:col>46</xdr:col>
      <xdr:colOff>38100</xdr:colOff>
      <xdr:row>57</xdr:row>
      <xdr:rowOff>6058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7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22585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45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92962</xdr:rowOff>
    </xdr:from>
    <xdr:to>
      <xdr:col>41</xdr:col>
      <xdr:colOff>101600</xdr:colOff>
      <xdr:row>52</xdr:row>
      <xdr:rowOff>23112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88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39639</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861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109458</xdr:rowOff>
    </xdr:from>
    <xdr:to>
      <xdr:col>36</xdr:col>
      <xdr:colOff>165100</xdr:colOff>
      <xdr:row>56</xdr:row>
      <xdr:rowOff>39608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53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56135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119703</xdr:rowOff>
    </xdr:from>
    <xdr:to>
      <xdr:col>55</xdr:col>
      <xdr:colOff>0</xdr:colOff>
      <xdr:row>75</xdr:row>
      <xdr:rowOff>168438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2464103"/>
          <a:ext cx="838200" cy="56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168438</xdr:rowOff>
    </xdr:from>
    <xdr:to>
      <xdr:col>50</xdr:col>
      <xdr:colOff>114300</xdr:colOff>
      <xdr:row>77</xdr:row>
      <xdr:rowOff>168232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027188"/>
          <a:ext cx="889000" cy="34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10410</xdr:rowOff>
    </xdr:from>
    <xdr:to>
      <xdr:col>45</xdr:col>
      <xdr:colOff>177800</xdr:colOff>
      <xdr:row>77</xdr:row>
      <xdr:rowOff>168232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011910"/>
          <a:ext cx="889000" cy="135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10410</xdr:rowOff>
    </xdr:from>
    <xdr:to>
      <xdr:col>41</xdr:col>
      <xdr:colOff>50800</xdr:colOff>
      <xdr:row>76</xdr:row>
      <xdr:rowOff>50121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011910"/>
          <a:ext cx="889000" cy="106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68903</xdr:rowOff>
    </xdr:from>
    <xdr:to>
      <xdr:col>55</xdr:col>
      <xdr:colOff>50800</xdr:colOff>
      <xdr:row>72</xdr:row>
      <xdr:rowOff>170503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41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91780</xdr:rowOff>
    </xdr:from>
    <xdr:ext cx="599010"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26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117639</xdr:rowOff>
    </xdr:from>
    <xdr:to>
      <xdr:col>50</xdr:col>
      <xdr:colOff>165100</xdr:colOff>
      <xdr:row>76</xdr:row>
      <xdr:rowOff>47789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97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64316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75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117432</xdr:rowOff>
    </xdr:from>
    <xdr:to>
      <xdr:col>46</xdr:col>
      <xdr:colOff>38100</xdr:colOff>
      <xdr:row>78</xdr:row>
      <xdr:rowOff>47582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1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64109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09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131060</xdr:rowOff>
    </xdr:from>
    <xdr:to>
      <xdr:col>41</xdr:col>
      <xdr:colOff>101600</xdr:colOff>
      <xdr:row>70</xdr:row>
      <xdr:rowOff>61210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196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68</xdr:row>
      <xdr:rowOff>77737</xdr:rowOff>
    </xdr:from>
    <xdr:ext cx="599010"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61795" y="1173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170771</xdr:rowOff>
    </xdr:from>
    <xdr:to>
      <xdr:col>36</xdr:col>
      <xdr:colOff>165100</xdr:colOff>
      <xdr:row>76</xdr:row>
      <xdr:rowOff>100921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0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117449</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80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85623</xdr:rowOff>
    </xdr:from>
    <xdr:to>
      <xdr:col>55</xdr:col>
      <xdr:colOff>0</xdr:colOff>
      <xdr:row>98</xdr:row>
      <xdr:rowOff>72543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716273"/>
          <a:ext cx="838200" cy="15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85623</xdr:rowOff>
    </xdr:from>
    <xdr:to>
      <xdr:col>50</xdr:col>
      <xdr:colOff>114300</xdr:colOff>
      <xdr:row>97</xdr:row>
      <xdr:rowOff>123368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716273"/>
          <a:ext cx="889000" cy="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123368</xdr:rowOff>
    </xdr:from>
    <xdr:to>
      <xdr:col>45</xdr:col>
      <xdr:colOff>177800</xdr:colOff>
      <xdr:row>98</xdr:row>
      <xdr:rowOff>102730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75401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102730</xdr:rowOff>
    </xdr:from>
    <xdr:to>
      <xdr:col>41</xdr:col>
      <xdr:colOff>50800</xdr:colOff>
      <xdr:row>98</xdr:row>
      <xdr:rowOff>137210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904830"/>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21743</xdr:rowOff>
    </xdr:from>
    <xdr:to>
      <xdr:col>55</xdr:col>
      <xdr:colOff>50800</xdr:colOff>
      <xdr:row>98</xdr:row>
      <xdr:rowOff>123343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8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108120</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34823</xdr:rowOff>
    </xdr:from>
    <xdr:to>
      <xdr:col>50</xdr:col>
      <xdr:colOff>165100</xdr:colOff>
      <xdr:row>97</xdr:row>
      <xdr:rowOff>136423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6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127550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75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72568</xdr:rowOff>
    </xdr:from>
    <xdr:to>
      <xdr:col>46</xdr:col>
      <xdr:colOff>38100</xdr:colOff>
      <xdr:row>98</xdr:row>
      <xdr:rowOff>2718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165295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79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51930</xdr:rowOff>
    </xdr:from>
    <xdr:to>
      <xdr:col>41</xdr:col>
      <xdr:colOff>101600</xdr:colOff>
      <xdr:row>98</xdr:row>
      <xdr:rowOff>153530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144657</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26428" y="1694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86410</xdr:rowOff>
    </xdr:from>
    <xdr:to>
      <xdr:col>36</xdr:col>
      <xdr:colOff>165100</xdr:colOff>
      <xdr:row>99</xdr:row>
      <xdr:rowOff>16560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7687</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37428" y="1698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43208</xdr:rowOff>
    </xdr:from>
    <xdr:to>
      <xdr:col>85</xdr:col>
      <xdr:colOff>127000</xdr:colOff>
      <xdr:row>39</xdr:row>
      <xdr:rowOff>44191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729758"/>
          <a:ext cx="8382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43760</xdr:rowOff>
    </xdr:from>
    <xdr:to>
      <xdr:col>81</xdr:col>
      <xdr:colOff>50800</xdr:colOff>
      <xdr:row>39</xdr:row>
      <xdr:rowOff>44191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30310"/>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43760</xdr:rowOff>
    </xdr:from>
    <xdr:to>
      <xdr:col>76</xdr:col>
      <xdr:colOff>114300</xdr:colOff>
      <xdr:row>39</xdr:row>
      <xdr:rowOff>44393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730310"/>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44195</xdr:rowOff>
    </xdr:from>
    <xdr:to>
      <xdr:col>71</xdr:col>
      <xdr:colOff>177800</xdr:colOff>
      <xdr:row>39</xdr:row>
      <xdr:rowOff>44393</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30745"/>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163858</xdr:rowOff>
    </xdr:from>
    <xdr:to>
      <xdr:col>85</xdr:col>
      <xdr:colOff>177800</xdr:colOff>
      <xdr:row>39</xdr:row>
      <xdr:rowOff>94008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164841</xdr:rowOff>
    </xdr:from>
    <xdr:to>
      <xdr:col>81</xdr:col>
      <xdr:colOff>101600</xdr:colOff>
      <xdr:row>39</xdr:row>
      <xdr:rowOff>94991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86118</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24333" y="6772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164410</xdr:rowOff>
    </xdr:from>
    <xdr:to>
      <xdr:col>76</xdr:col>
      <xdr:colOff>165100</xdr:colOff>
      <xdr:row>39</xdr:row>
      <xdr:rowOff>94560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7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85687</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77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165043</xdr:rowOff>
    </xdr:from>
    <xdr:to>
      <xdr:col>72</xdr:col>
      <xdr:colOff>38100</xdr:colOff>
      <xdr:row>39</xdr:row>
      <xdr:rowOff>95193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86320</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46333" y="677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164845</xdr:rowOff>
    </xdr:from>
    <xdr:to>
      <xdr:col>67</xdr:col>
      <xdr:colOff>101600</xdr:colOff>
      <xdr:row>39</xdr:row>
      <xdr:rowOff>94995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86122</xdr:rowOff>
    </xdr:from>
    <xdr:ext cx="313932"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57333" y="6772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70968</xdr:rowOff>
    </xdr:from>
    <xdr:to>
      <xdr:col>85</xdr:col>
      <xdr:colOff>127000</xdr:colOff>
      <xdr:row>77</xdr:row>
      <xdr:rowOff>90132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272618"/>
          <a:ext cx="8382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90132</xdr:rowOff>
    </xdr:from>
    <xdr:to>
      <xdr:col>81</xdr:col>
      <xdr:colOff>50800</xdr:colOff>
      <xdr:row>77</xdr:row>
      <xdr:rowOff>90551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91782"/>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90551</xdr:rowOff>
    </xdr:from>
    <xdr:to>
      <xdr:col>76</xdr:col>
      <xdr:colOff>114300</xdr:colOff>
      <xdr:row>77</xdr:row>
      <xdr:rowOff>93560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92201"/>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75171</xdr:rowOff>
    </xdr:from>
    <xdr:to>
      <xdr:col>71</xdr:col>
      <xdr:colOff>177800</xdr:colOff>
      <xdr:row>77</xdr:row>
      <xdr:rowOff>93560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76821"/>
          <a:ext cx="889000" cy="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20168</xdr:rowOff>
    </xdr:from>
    <xdr:to>
      <xdr:col>85</xdr:col>
      <xdr:colOff>177800</xdr:colOff>
      <xdr:row>77</xdr:row>
      <xdr:rowOff>121768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2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170045</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39332</xdr:rowOff>
    </xdr:from>
    <xdr:to>
      <xdr:col>81</xdr:col>
      <xdr:colOff>101600</xdr:colOff>
      <xdr:row>77</xdr:row>
      <xdr:rowOff>140932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4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132059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3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39751</xdr:rowOff>
    </xdr:from>
    <xdr:to>
      <xdr:col>76</xdr:col>
      <xdr:colOff>165100</xdr:colOff>
      <xdr:row>77</xdr:row>
      <xdr:rowOff>141351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132478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42760</xdr:rowOff>
    </xdr:from>
    <xdr:to>
      <xdr:col>72</xdr:col>
      <xdr:colOff>38100</xdr:colOff>
      <xdr:row>77</xdr:row>
      <xdr:rowOff>144360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135487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3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24371</xdr:rowOff>
    </xdr:from>
    <xdr:to>
      <xdr:col>67</xdr:col>
      <xdr:colOff>101600</xdr:colOff>
      <xdr:row>77</xdr:row>
      <xdr:rowOff>125971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117098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19830</xdr:rowOff>
    </xdr:from>
    <xdr:to>
      <xdr:col>85</xdr:col>
      <xdr:colOff>127000</xdr:colOff>
      <xdr:row>99</xdr:row>
      <xdr:rowOff>20954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993380"/>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20954</xdr:rowOff>
    </xdr:from>
    <xdr:to>
      <xdr:col>81</xdr:col>
      <xdr:colOff>50800</xdr:colOff>
      <xdr:row>99</xdr:row>
      <xdr:rowOff>32375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994504"/>
          <a:ext cx="889000" cy="1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32375</xdr:rowOff>
    </xdr:from>
    <xdr:to>
      <xdr:col>76</xdr:col>
      <xdr:colOff>114300</xdr:colOff>
      <xdr:row>99</xdr:row>
      <xdr:rowOff>44359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7005925"/>
          <a:ext cx="889000" cy="1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44159</xdr:rowOff>
    </xdr:from>
    <xdr:to>
      <xdr:col>71</xdr:col>
      <xdr:colOff>177800</xdr:colOff>
      <xdr:row>99</xdr:row>
      <xdr:rowOff>44359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7017709"/>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140480</xdr:rowOff>
    </xdr:from>
    <xdr:to>
      <xdr:col>85</xdr:col>
      <xdr:colOff>177800</xdr:colOff>
      <xdr:row>99</xdr:row>
      <xdr:rowOff>70630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4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141604</xdr:rowOff>
    </xdr:from>
    <xdr:to>
      <xdr:col>81</xdr:col>
      <xdr:colOff>101600</xdr:colOff>
      <xdr:row>99</xdr:row>
      <xdr:rowOff>71754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4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62881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703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153025</xdr:rowOff>
    </xdr:from>
    <xdr:to>
      <xdr:col>76</xdr:col>
      <xdr:colOff>165100</xdr:colOff>
      <xdr:row>99</xdr:row>
      <xdr:rowOff>83175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5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74302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70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165009</xdr:rowOff>
    </xdr:from>
    <xdr:to>
      <xdr:col>72</xdr:col>
      <xdr:colOff>38100</xdr:colOff>
      <xdr:row>99</xdr:row>
      <xdr:rowOff>95159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6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86286</xdr:rowOff>
    </xdr:from>
    <xdr:ext cx="313932"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46333" y="17059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164809</xdr:rowOff>
    </xdr:from>
    <xdr:to>
      <xdr:col>67</xdr:col>
      <xdr:colOff>101600</xdr:colOff>
      <xdr:row>99</xdr:row>
      <xdr:rowOff>94959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86086</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25017" y="1705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153325</xdr:rowOff>
    </xdr:from>
    <xdr:to>
      <xdr:col>116</xdr:col>
      <xdr:colOff>63500</xdr:colOff>
      <xdr:row>38</xdr:row>
      <xdr:rowOff>98369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496975"/>
          <a:ext cx="838200" cy="11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7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91968</xdr:rowOff>
    </xdr:from>
    <xdr:to>
      <xdr:col>111</xdr:col>
      <xdr:colOff>177800</xdr:colOff>
      <xdr:row>38</xdr:row>
      <xdr:rowOff>98369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0706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80538</xdr:rowOff>
    </xdr:from>
    <xdr:to>
      <xdr:col>107</xdr:col>
      <xdr:colOff>50800</xdr:colOff>
      <xdr:row>38</xdr:row>
      <xdr:rowOff>91968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59563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74961</xdr:rowOff>
    </xdr:from>
    <xdr:to>
      <xdr:col>102</xdr:col>
      <xdr:colOff>114300</xdr:colOff>
      <xdr:row>38</xdr:row>
      <xdr:rowOff>80538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590061"/>
          <a:ext cx="889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125483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64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127220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102525</xdr:rowOff>
    </xdr:from>
    <xdr:to>
      <xdr:col>116</xdr:col>
      <xdr:colOff>114300</xdr:colOff>
      <xdr:row>38</xdr:row>
      <xdr:rowOff>32675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4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125402</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29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47569</xdr:rowOff>
    </xdr:from>
    <xdr:to>
      <xdr:col>112</xdr:col>
      <xdr:colOff>38100</xdr:colOff>
      <xdr:row>38</xdr:row>
      <xdr:rowOff>149169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6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140296</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65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41168</xdr:rowOff>
    </xdr:from>
    <xdr:to>
      <xdr:col>107</xdr:col>
      <xdr:colOff>101600</xdr:colOff>
      <xdr:row>38</xdr:row>
      <xdr:rowOff>142768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5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133895</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64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29738</xdr:rowOff>
    </xdr:from>
    <xdr:to>
      <xdr:col>102</xdr:col>
      <xdr:colOff>165100</xdr:colOff>
      <xdr:row>38</xdr:row>
      <xdr:rowOff>131338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147865</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320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24161</xdr:rowOff>
    </xdr:from>
    <xdr:to>
      <xdr:col>98</xdr:col>
      <xdr:colOff>38100</xdr:colOff>
      <xdr:row>38</xdr:row>
      <xdr:rowOff>125761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3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142288</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314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14167</xdr:rowOff>
    </xdr:from>
    <xdr:to>
      <xdr:col>116</xdr:col>
      <xdr:colOff>63500</xdr:colOff>
      <xdr:row>79</xdr:row>
      <xdr:rowOff>30169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215817"/>
          <a:ext cx="838200" cy="3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14167</xdr:rowOff>
    </xdr:from>
    <xdr:to>
      <xdr:col>111</xdr:col>
      <xdr:colOff>177800</xdr:colOff>
      <xdr:row>77</xdr:row>
      <xdr:rowOff>113835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215817"/>
          <a:ext cx="889000" cy="9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82485</xdr:rowOff>
    </xdr:from>
    <xdr:to>
      <xdr:col>107</xdr:col>
      <xdr:colOff>50800</xdr:colOff>
      <xdr:row>77</xdr:row>
      <xdr:rowOff>113835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284135"/>
          <a:ext cx="8890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82485</xdr:rowOff>
    </xdr:from>
    <xdr:to>
      <xdr:col>102</xdr:col>
      <xdr:colOff>114300</xdr:colOff>
      <xdr:row>77</xdr:row>
      <xdr:rowOff>170594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284135"/>
          <a:ext cx="889000" cy="8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150819</xdr:rowOff>
    </xdr:from>
    <xdr:to>
      <xdr:col>116</xdr:col>
      <xdr:colOff>114300</xdr:colOff>
      <xdr:row>79</xdr:row>
      <xdr:rowOff>80969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5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65746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134817</xdr:rowOff>
    </xdr:from>
    <xdr:to>
      <xdr:col>112</xdr:col>
      <xdr:colOff>38100</xdr:colOff>
      <xdr:row>77</xdr:row>
      <xdr:rowOff>64967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1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56094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25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63035</xdr:rowOff>
    </xdr:from>
    <xdr:to>
      <xdr:col>107</xdr:col>
      <xdr:colOff>101600</xdr:colOff>
      <xdr:row>77</xdr:row>
      <xdr:rowOff>164635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2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155762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35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31685</xdr:rowOff>
    </xdr:from>
    <xdr:to>
      <xdr:col>102</xdr:col>
      <xdr:colOff>165100</xdr:colOff>
      <xdr:row>77</xdr:row>
      <xdr:rowOff>133285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23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124412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32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119794</xdr:rowOff>
    </xdr:from>
    <xdr:to>
      <xdr:col>98</xdr:col>
      <xdr:colOff>38100</xdr:colOff>
      <xdr:row>78</xdr:row>
      <xdr:rowOff>49944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32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41071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4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普通建設事業費の一人当たりのコストは、</a:t>
          </a:r>
          <a:r>
            <a:rPr kumimoji="1" lang="en-US" altLang="ja-JP" sz="1300">
              <a:latin typeface="ＭＳ Ｐゴシック" panose="020B0600070205080204" pitchFamily="50" charset="-128"/>
              <a:ea typeface="ＭＳ Ｐゴシック" panose="020B0600070205080204" pitchFamily="50" charset="-128"/>
            </a:rPr>
            <a:t>122,484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円となっており、類似団体と比較して一人当たりのコストが高くなっており、昨年度と比較して</a:t>
          </a:r>
          <a:r>
            <a:rPr kumimoji="1" lang="en-US" altLang="ja-JP" sz="1300">
              <a:latin typeface="ＭＳ Ｐゴシック" panose="020B0600070205080204" pitchFamily="50" charset="-128"/>
              <a:ea typeface="ＭＳ Ｐゴシック" panose="020B0600070205080204" pitchFamily="50" charset="-128"/>
            </a:rPr>
            <a:t>38.2%</a:t>
          </a:r>
          <a:r>
            <a:rPr kumimoji="1" lang="ja-JP" altLang="en-US" sz="1300">
              <a:latin typeface="ＭＳ Ｐゴシック" panose="020B0600070205080204" pitchFamily="50" charset="-128"/>
              <a:ea typeface="ＭＳ Ｐゴシック" panose="020B0600070205080204" pitchFamily="50" charset="-128"/>
            </a:rPr>
            <a:t>増加している。これは、主に新設中学校及びその周辺整備を行ったためである。平成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新設中学校の整備が終了するため、今後、新規整備費用のここまでの上昇はないかもしれないが、周辺整備事業等が引き続き行われることに加え、更新整備に係る経費も増加してくることが予想されるため事業の取捨選択を徹底し、事業費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福岡県新宮町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32,930
32,505
18.93
15,226,701
14,750,749
383,607
6,340,417
13,997,283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43307</xdr:rowOff>
    </xdr:from>
    <xdr:to>
      <xdr:col>24</xdr:col>
      <xdr:colOff>63500</xdr:colOff>
      <xdr:row>37</xdr:row>
      <xdr:rowOff>123317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86957"/>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102743</xdr:rowOff>
    </xdr:from>
    <xdr:to>
      <xdr:col>19</xdr:col>
      <xdr:colOff>177800</xdr:colOff>
      <xdr:row>37</xdr:row>
      <xdr:rowOff>43307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74943"/>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2921</xdr:rowOff>
    </xdr:from>
    <xdr:to>
      <xdr:col>15</xdr:col>
      <xdr:colOff>50800</xdr:colOff>
      <xdr:row>36</xdr:row>
      <xdr:rowOff>102743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75121"/>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166370</xdr:rowOff>
    </xdr:from>
    <xdr:to>
      <xdr:col>10</xdr:col>
      <xdr:colOff>114300</xdr:colOff>
      <xdr:row>36</xdr:row>
      <xdr:rowOff>2921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6712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72517</xdr:rowOff>
    </xdr:from>
    <xdr:to>
      <xdr:col>24</xdr:col>
      <xdr:colOff>114300</xdr:colOff>
      <xdr:row>38</xdr:row>
      <xdr:rowOff>2667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50944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163957</xdr:rowOff>
    </xdr:from>
    <xdr:to>
      <xdr:col>20</xdr:col>
      <xdr:colOff>38100</xdr:colOff>
      <xdr:row>37</xdr:row>
      <xdr:rowOff>94107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3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85234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2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51943</xdr:rowOff>
    </xdr:from>
    <xdr:to>
      <xdr:col>15</xdr:col>
      <xdr:colOff>101600</xdr:colOff>
      <xdr:row>36</xdr:row>
      <xdr:rowOff>153543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144670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123571</xdr:rowOff>
    </xdr:from>
    <xdr:to>
      <xdr:col>10</xdr:col>
      <xdr:colOff>165100</xdr:colOff>
      <xdr:row>36</xdr:row>
      <xdr:rowOff>53721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44848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1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115570</xdr:rowOff>
    </xdr:from>
    <xdr:to>
      <xdr:col>6</xdr:col>
      <xdr:colOff>38100</xdr:colOff>
      <xdr:row>36</xdr:row>
      <xdr:rowOff>45720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36847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108419</xdr:rowOff>
    </xdr:from>
    <xdr:to>
      <xdr:col>24</xdr:col>
      <xdr:colOff>63500</xdr:colOff>
      <xdr:row>58</xdr:row>
      <xdr:rowOff>138791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52519"/>
          <a:ext cx="8382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60736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10004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138791</xdr:rowOff>
    </xdr:from>
    <xdr:to>
      <xdr:col>19</xdr:col>
      <xdr:colOff>177800</xdr:colOff>
      <xdr:row>58</xdr:row>
      <xdr:rowOff>149489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82891"/>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149489</xdr:rowOff>
    </xdr:from>
    <xdr:to>
      <xdr:col>15</xdr:col>
      <xdr:colOff>50800</xdr:colOff>
      <xdr:row>59</xdr:row>
      <xdr:rowOff>2715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93589"/>
          <a:ext cx="889000" cy="2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166830</xdr:rowOff>
    </xdr:from>
    <xdr:to>
      <xdr:col>10</xdr:col>
      <xdr:colOff>114300</xdr:colOff>
      <xdr:row>59</xdr:row>
      <xdr:rowOff>2715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110930"/>
          <a:ext cx="889000" cy="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57619</xdr:rowOff>
    </xdr:from>
    <xdr:to>
      <xdr:col>24</xdr:col>
      <xdr:colOff>114300</xdr:colOff>
      <xdr:row>58</xdr:row>
      <xdr:rowOff>159219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16996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8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87991</xdr:rowOff>
    </xdr:from>
    <xdr:to>
      <xdr:col>20</xdr:col>
      <xdr:colOff>38100</xdr:colOff>
      <xdr:row>59</xdr:row>
      <xdr:rowOff>18141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34668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0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98689</xdr:rowOff>
    </xdr:from>
    <xdr:to>
      <xdr:col>15</xdr:col>
      <xdr:colOff>101600</xdr:colOff>
      <xdr:row>59</xdr:row>
      <xdr:rowOff>28839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19966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3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123365</xdr:rowOff>
    </xdr:from>
    <xdr:to>
      <xdr:col>10</xdr:col>
      <xdr:colOff>165100</xdr:colOff>
      <xdr:row>59</xdr:row>
      <xdr:rowOff>53515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6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44642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6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116030</xdr:rowOff>
    </xdr:from>
    <xdr:to>
      <xdr:col>6</xdr:col>
      <xdr:colOff>38100</xdr:colOff>
      <xdr:row>59</xdr:row>
      <xdr:rowOff>46180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6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37307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5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52473</xdr:rowOff>
    </xdr:from>
    <xdr:to>
      <xdr:col>24</xdr:col>
      <xdr:colOff>63500</xdr:colOff>
      <xdr:row>78</xdr:row>
      <xdr:rowOff>66188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42557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52473</xdr:rowOff>
    </xdr:from>
    <xdr:to>
      <xdr:col>19</xdr:col>
      <xdr:colOff>177800</xdr:colOff>
      <xdr:row>78</xdr:row>
      <xdr:rowOff>129511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25573"/>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67658</xdr:rowOff>
    </xdr:from>
    <xdr:to>
      <xdr:col>15</xdr:col>
      <xdr:colOff>50800</xdr:colOff>
      <xdr:row>78</xdr:row>
      <xdr:rowOff>129511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40758"/>
          <a:ext cx="889000" cy="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67658</xdr:rowOff>
    </xdr:from>
    <xdr:to>
      <xdr:col>10</xdr:col>
      <xdr:colOff>114300</xdr:colOff>
      <xdr:row>78</xdr:row>
      <xdr:rowOff>156888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40758"/>
          <a:ext cx="889000" cy="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15388</xdr:rowOff>
    </xdr:from>
    <xdr:to>
      <xdr:col>24</xdr:col>
      <xdr:colOff>114300</xdr:colOff>
      <xdr:row>78</xdr:row>
      <xdr:rowOff>116988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165265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6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1673</xdr:rowOff>
    </xdr:from>
    <xdr:to>
      <xdr:col>20</xdr:col>
      <xdr:colOff>38100</xdr:colOff>
      <xdr:row>78</xdr:row>
      <xdr:rowOff>103273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7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94400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6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78711</xdr:rowOff>
    </xdr:from>
    <xdr:to>
      <xdr:col>15</xdr:col>
      <xdr:colOff>101600</xdr:colOff>
      <xdr:row>79</xdr:row>
      <xdr:rowOff>8861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5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171438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16858</xdr:rowOff>
    </xdr:from>
    <xdr:to>
      <xdr:col>10</xdr:col>
      <xdr:colOff>165100</xdr:colOff>
      <xdr:row>78</xdr:row>
      <xdr:rowOff>118458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109585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8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106088</xdr:rowOff>
    </xdr:from>
    <xdr:to>
      <xdr:col>6</xdr:col>
      <xdr:colOff>38100</xdr:colOff>
      <xdr:row>79</xdr:row>
      <xdr:rowOff>36238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27365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7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23440</xdr:rowOff>
    </xdr:from>
    <xdr:to>
      <xdr:col>24</xdr:col>
      <xdr:colOff>63500</xdr:colOff>
      <xdr:row>98</xdr:row>
      <xdr:rowOff>54547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825540"/>
          <a:ext cx="838200" cy="3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6606</xdr:rowOff>
    </xdr:from>
    <xdr:to>
      <xdr:col>19</xdr:col>
      <xdr:colOff>177800</xdr:colOff>
      <xdr:row>98</xdr:row>
      <xdr:rowOff>23440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808706"/>
          <a:ext cx="889000" cy="1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160666</xdr:rowOff>
    </xdr:from>
    <xdr:to>
      <xdr:col>15</xdr:col>
      <xdr:colOff>50800</xdr:colOff>
      <xdr:row>98</xdr:row>
      <xdr:rowOff>6606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791316"/>
          <a:ext cx="8890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136696</xdr:rowOff>
    </xdr:from>
    <xdr:to>
      <xdr:col>10</xdr:col>
      <xdr:colOff>114300</xdr:colOff>
      <xdr:row>97</xdr:row>
      <xdr:rowOff>160666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767346"/>
          <a:ext cx="889000" cy="2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3747</xdr:rowOff>
    </xdr:from>
    <xdr:to>
      <xdr:col>24</xdr:col>
      <xdr:colOff>114300</xdr:colOff>
      <xdr:row>98</xdr:row>
      <xdr:rowOff>105347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8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26624</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6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144090</xdr:rowOff>
    </xdr:from>
    <xdr:to>
      <xdr:col>20</xdr:col>
      <xdr:colOff>38100</xdr:colOff>
      <xdr:row>98</xdr:row>
      <xdr:rowOff>74240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90767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5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127256</xdr:rowOff>
    </xdr:from>
    <xdr:to>
      <xdr:col>15</xdr:col>
      <xdr:colOff>101600</xdr:colOff>
      <xdr:row>98</xdr:row>
      <xdr:rowOff>57406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5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48533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85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109866</xdr:rowOff>
    </xdr:from>
    <xdr:to>
      <xdr:col>10</xdr:col>
      <xdr:colOff>165100</xdr:colOff>
      <xdr:row>98</xdr:row>
      <xdr:rowOff>40016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7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56543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51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85896</xdr:rowOff>
    </xdr:from>
    <xdr:to>
      <xdr:col>6</xdr:col>
      <xdr:colOff>38100</xdr:colOff>
      <xdr:row>98</xdr:row>
      <xdr:rowOff>16046</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71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32573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49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12446</xdr:rowOff>
    </xdr:from>
    <xdr:to>
      <xdr:col>41</xdr:col>
      <xdr:colOff>50800</xdr:colOff>
      <xdr:row>39</xdr:row>
      <xdr:rowOff>44450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989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133096</xdr:rowOff>
    </xdr:from>
    <xdr:to>
      <xdr:col>36</xdr:col>
      <xdr:colOff>165100</xdr:colOff>
      <xdr:row>39</xdr:row>
      <xdr:rowOff>63246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54373</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740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34772</xdr:rowOff>
    </xdr:from>
    <xdr:to>
      <xdr:col>55</xdr:col>
      <xdr:colOff>0</xdr:colOff>
      <xdr:row>59</xdr:row>
      <xdr:rowOff>53060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5032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30886</xdr:rowOff>
    </xdr:from>
    <xdr:to>
      <xdr:col>50</xdr:col>
      <xdr:colOff>114300</xdr:colOff>
      <xdr:row>59</xdr:row>
      <xdr:rowOff>34772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46436"/>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20583</xdr:rowOff>
    </xdr:from>
    <xdr:to>
      <xdr:col>45</xdr:col>
      <xdr:colOff>177800</xdr:colOff>
      <xdr:row>59</xdr:row>
      <xdr:rowOff>30886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36133"/>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20583</xdr:rowOff>
    </xdr:from>
    <xdr:to>
      <xdr:col>41</xdr:col>
      <xdr:colOff>50800</xdr:colOff>
      <xdr:row>59</xdr:row>
      <xdr:rowOff>52522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36133"/>
          <a:ext cx="8890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2260</xdr:rowOff>
    </xdr:from>
    <xdr:to>
      <xdr:col>55</xdr:col>
      <xdr:colOff>50800</xdr:colOff>
      <xdr:row>59</xdr:row>
      <xdr:rowOff>103860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88637</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3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155422</xdr:rowOff>
    </xdr:from>
    <xdr:to>
      <xdr:col>50</xdr:col>
      <xdr:colOff>165100</xdr:colOff>
      <xdr:row>59</xdr:row>
      <xdr:rowOff>85572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76699</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9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151536</xdr:rowOff>
    </xdr:from>
    <xdr:to>
      <xdr:col>46</xdr:col>
      <xdr:colOff>38100</xdr:colOff>
      <xdr:row>59</xdr:row>
      <xdr:rowOff>81686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72813</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8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141233</xdr:rowOff>
    </xdr:from>
    <xdr:to>
      <xdr:col>41</xdr:col>
      <xdr:colOff>101600</xdr:colOff>
      <xdr:row>59</xdr:row>
      <xdr:rowOff>71383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8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62510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1722</xdr:rowOff>
    </xdr:from>
    <xdr:to>
      <xdr:col>36</xdr:col>
      <xdr:colOff>165100</xdr:colOff>
      <xdr:row>59</xdr:row>
      <xdr:rowOff>103322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94449</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0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10897</xdr:rowOff>
    </xdr:from>
    <xdr:to>
      <xdr:col>55</xdr:col>
      <xdr:colOff>0</xdr:colOff>
      <xdr:row>79</xdr:row>
      <xdr:rowOff>12688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555447"/>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4063</xdr:rowOff>
    </xdr:from>
    <xdr:to>
      <xdr:col>50</xdr:col>
      <xdr:colOff>114300</xdr:colOff>
      <xdr:row>79</xdr:row>
      <xdr:rowOff>12688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548613"/>
          <a:ext cx="889000" cy="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775</xdr:rowOff>
    </xdr:from>
    <xdr:to>
      <xdr:col>45</xdr:col>
      <xdr:colOff>177800</xdr:colOff>
      <xdr:row>79</xdr:row>
      <xdr:rowOff>4063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545325"/>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775</xdr:rowOff>
    </xdr:from>
    <xdr:to>
      <xdr:col>41</xdr:col>
      <xdr:colOff>50800</xdr:colOff>
      <xdr:row>79</xdr:row>
      <xdr:rowOff>24016</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45325"/>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131547</xdr:rowOff>
    </xdr:from>
    <xdr:to>
      <xdr:col>55</xdr:col>
      <xdr:colOff>50800</xdr:colOff>
      <xdr:row>79</xdr:row>
      <xdr:rowOff>61697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5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133338</xdr:rowOff>
    </xdr:from>
    <xdr:to>
      <xdr:col>50</xdr:col>
      <xdr:colOff>165100</xdr:colOff>
      <xdr:row>79</xdr:row>
      <xdr:rowOff>63488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50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54615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9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124713</xdr:rowOff>
    </xdr:from>
    <xdr:to>
      <xdr:col>46</xdr:col>
      <xdr:colOff>38100</xdr:colOff>
      <xdr:row>79</xdr:row>
      <xdr:rowOff>54863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45990</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59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121425</xdr:rowOff>
    </xdr:from>
    <xdr:to>
      <xdr:col>41</xdr:col>
      <xdr:colOff>101600</xdr:colOff>
      <xdr:row>79</xdr:row>
      <xdr:rowOff>51575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42702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8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144666</xdr:rowOff>
    </xdr:from>
    <xdr:to>
      <xdr:col>36</xdr:col>
      <xdr:colOff>165100</xdr:colOff>
      <xdr:row>79</xdr:row>
      <xdr:rowOff>74816</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51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65943</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6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92914</xdr:rowOff>
    </xdr:from>
    <xdr:to>
      <xdr:col>55</xdr:col>
      <xdr:colOff>0</xdr:colOff>
      <xdr:row>96</xdr:row>
      <xdr:rowOff>120487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552114"/>
          <a:ext cx="838200" cy="2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92914</xdr:rowOff>
    </xdr:from>
    <xdr:to>
      <xdr:col>50</xdr:col>
      <xdr:colOff>114300</xdr:colOff>
      <xdr:row>97</xdr:row>
      <xdr:rowOff>58308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552114"/>
          <a:ext cx="889000" cy="13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90889</xdr:rowOff>
    </xdr:from>
    <xdr:to>
      <xdr:col>45</xdr:col>
      <xdr:colOff>177800</xdr:colOff>
      <xdr:row>97</xdr:row>
      <xdr:rowOff>58308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550089"/>
          <a:ext cx="889000" cy="13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90889</xdr:rowOff>
    </xdr:from>
    <xdr:to>
      <xdr:col>41</xdr:col>
      <xdr:colOff>50800</xdr:colOff>
      <xdr:row>96</xdr:row>
      <xdr:rowOff>120563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550089"/>
          <a:ext cx="889000" cy="2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69687</xdr:rowOff>
    </xdr:from>
    <xdr:to>
      <xdr:col>55</xdr:col>
      <xdr:colOff>50800</xdr:colOff>
      <xdr:row>96</xdr:row>
      <xdr:rowOff>171287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92564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38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42114</xdr:rowOff>
    </xdr:from>
    <xdr:to>
      <xdr:col>50</xdr:col>
      <xdr:colOff>165100</xdr:colOff>
      <xdr:row>96</xdr:row>
      <xdr:rowOff>143714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160241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27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7508</xdr:rowOff>
    </xdr:from>
    <xdr:to>
      <xdr:col>46</xdr:col>
      <xdr:colOff>38100</xdr:colOff>
      <xdr:row>97</xdr:row>
      <xdr:rowOff>109108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3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100235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3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40089</xdr:rowOff>
    </xdr:from>
    <xdr:to>
      <xdr:col>41</xdr:col>
      <xdr:colOff>101600</xdr:colOff>
      <xdr:row>96</xdr:row>
      <xdr:rowOff>141689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49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158216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27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69763</xdr:rowOff>
    </xdr:from>
    <xdr:to>
      <xdr:col>36</xdr:col>
      <xdr:colOff>165100</xdr:colOff>
      <xdr:row>96</xdr:row>
      <xdr:rowOff>171363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2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16440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30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170150</xdr:rowOff>
    </xdr:from>
    <xdr:to>
      <xdr:col>85</xdr:col>
      <xdr:colOff>127000</xdr:colOff>
      <xdr:row>36</xdr:row>
      <xdr:rowOff>129070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170900"/>
          <a:ext cx="838200" cy="13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170150</xdr:rowOff>
    </xdr:from>
    <xdr:to>
      <xdr:col>81</xdr:col>
      <xdr:colOff>50800</xdr:colOff>
      <xdr:row>36</xdr:row>
      <xdr:rowOff>51072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170900"/>
          <a:ext cx="889000" cy="5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51072</xdr:rowOff>
    </xdr:from>
    <xdr:to>
      <xdr:col>76</xdr:col>
      <xdr:colOff>114300</xdr:colOff>
      <xdr:row>36</xdr:row>
      <xdr:rowOff>152022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223272"/>
          <a:ext cx="889000" cy="10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152022</xdr:rowOff>
    </xdr:from>
    <xdr:to>
      <xdr:col>71</xdr:col>
      <xdr:colOff>177800</xdr:colOff>
      <xdr:row>36</xdr:row>
      <xdr:rowOff>152890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324222"/>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78270</xdr:rowOff>
    </xdr:from>
    <xdr:to>
      <xdr:col>85</xdr:col>
      <xdr:colOff>177800</xdr:colOff>
      <xdr:row>37</xdr:row>
      <xdr:rowOff>8420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5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56697</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2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119350</xdr:rowOff>
    </xdr:from>
    <xdr:to>
      <xdr:col>81</xdr:col>
      <xdr:colOff>101600</xdr:colOff>
      <xdr:row>36</xdr:row>
      <xdr:rowOff>49500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66027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89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272</xdr:rowOff>
    </xdr:from>
    <xdr:to>
      <xdr:col>76</xdr:col>
      <xdr:colOff>165100</xdr:colOff>
      <xdr:row>36</xdr:row>
      <xdr:rowOff>101872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1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118399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9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101222</xdr:rowOff>
    </xdr:from>
    <xdr:to>
      <xdr:col>72</xdr:col>
      <xdr:colOff>38100</xdr:colOff>
      <xdr:row>37</xdr:row>
      <xdr:rowOff>31372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7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22499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102090</xdr:rowOff>
    </xdr:from>
    <xdr:to>
      <xdr:col>67</xdr:col>
      <xdr:colOff>101600</xdr:colOff>
      <xdr:row>37</xdr:row>
      <xdr:rowOff>32240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23367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15215</xdr:rowOff>
    </xdr:from>
    <xdr:to>
      <xdr:col>85</xdr:col>
      <xdr:colOff>127000</xdr:colOff>
      <xdr:row>55</xdr:row>
      <xdr:rowOff>97612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8930615"/>
          <a:ext cx="838200" cy="59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97612</xdr:rowOff>
    </xdr:from>
    <xdr:to>
      <xdr:col>81</xdr:col>
      <xdr:colOff>50800</xdr:colOff>
      <xdr:row>56</xdr:row>
      <xdr:rowOff>169875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527362"/>
          <a:ext cx="889000" cy="24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152997</xdr:rowOff>
    </xdr:from>
    <xdr:to>
      <xdr:col>76</xdr:col>
      <xdr:colOff>114300</xdr:colOff>
      <xdr:row>56</xdr:row>
      <xdr:rowOff>169875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8554047"/>
          <a:ext cx="889000" cy="121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152997</xdr:rowOff>
    </xdr:from>
    <xdr:to>
      <xdr:col>71</xdr:col>
      <xdr:colOff>177800</xdr:colOff>
      <xdr:row>56</xdr:row>
      <xdr:rowOff>117754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8554047"/>
          <a:ext cx="889000" cy="116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135865</xdr:rowOff>
    </xdr:from>
    <xdr:to>
      <xdr:col>85</xdr:col>
      <xdr:colOff>177800</xdr:colOff>
      <xdr:row>52</xdr:row>
      <xdr:rowOff>66015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887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158742</xdr:rowOff>
    </xdr:from>
    <xdr:ext cx="599010"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873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46812</xdr:rowOff>
    </xdr:from>
    <xdr:to>
      <xdr:col>81</xdr:col>
      <xdr:colOff>101600</xdr:colOff>
      <xdr:row>55</xdr:row>
      <xdr:rowOff>148412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4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164939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25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119075</xdr:rowOff>
    </xdr:from>
    <xdr:to>
      <xdr:col>76</xdr:col>
      <xdr:colOff>165100</xdr:colOff>
      <xdr:row>57</xdr:row>
      <xdr:rowOff>49225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7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65752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49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102197</xdr:rowOff>
    </xdr:from>
    <xdr:to>
      <xdr:col>72</xdr:col>
      <xdr:colOff>38100</xdr:colOff>
      <xdr:row>50</xdr:row>
      <xdr:rowOff>32347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85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48874</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03795" y="827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66954</xdr:rowOff>
    </xdr:from>
    <xdr:to>
      <xdr:col>67</xdr:col>
      <xdr:colOff>101600</xdr:colOff>
      <xdr:row>56</xdr:row>
      <xdr:rowOff>168554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6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13631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4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43208</xdr:rowOff>
    </xdr:from>
    <xdr:to>
      <xdr:col>85</xdr:col>
      <xdr:colOff>127000</xdr:colOff>
      <xdr:row>79</xdr:row>
      <xdr:rowOff>44191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87758"/>
          <a:ext cx="8382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43760</xdr:rowOff>
    </xdr:from>
    <xdr:to>
      <xdr:col>81</xdr:col>
      <xdr:colOff>50800</xdr:colOff>
      <xdr:row>79</xdr:row>
      <xdr:rowOff>44191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8310"/>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43760</xdr:rowOff>
    </xdr:from>
    <xdr:to>
      <xdr:col>76</xdr:col>
      <xdr:colOff>114300</xdr:colOff>
      <xdr:row>79</xdr:row>
      <xdr:rowOff>44393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88310"/>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44194</xdr:rowOff>
    </xdr:from>
    <xdr:to>
      <xdr:col>71</xdr:col>
      <xdr:colOff>177800</xdr:colOff>
      <xdr:row>79</xdr:row>
      <xdr:rowOff>44393</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8744"/>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163858</xdr:rowOff>
    </xdr:from>
    <xdr:to>
      <xdr:col>85</xdr:col>
      <xdr:colOff>177800</xdr:colOff>
      <xdr:row>79</xdr:row>
      <xdr:rowOff>94008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378565"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164841</xdr:rowOff>
    </xdr:from>
    <xdr:to>
      <xdr:col>81</xdr:col>
      <xdr:colOff>101600</xdr:colOff>
      <xdr:row>79</xdr:row>
      <xdr:rowOff>94991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86118</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24333" y="13630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164410</xdr:rowOff>
    </xdr:from>
    <xdr:to>
      <xdr:col>76</xdr:col>
      <xdr:colOff>165100</xdr:colOff>
      <xdr:row>79</xdr:row>
      <xdr:rowOff>94560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85687</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630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165043</xdr:rowOff>
    </xdr:from>
    <xdr:to>
      <xdr:col>72</xdr:col>
      <xdr:colOff>38100</xdr:colOff>
      <xdr:row>79</xdr:row>
      <xdr:rowOff>95193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86320</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46333" y="1363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164844</xdr:rowOff>
    </xdr:from>
    <xdr:to>
      <xdr:col>67</xdr:col>
      <xdr:colOff>101600</xdr:colOff>
      <xdr:row>79</xdr:row>
      <xdr:rowOff>94994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86121</xdr:rowOff>
    </xdr:from>
    <xdr:ext cx="313932"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57333" y="13630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70968</xdr:rowOff>
    </xdr:from>
    <xdr:to>
      <xdr:col>85</xdr:col>
      <xdr:colOff>127000</xdr:colOff>
      <xdr:row>97</xdr:row>
      <xdr:rowOff>90132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01618"/>
          <a:ext cx="8382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90132</xdr:rowOff>
    </xdr:from>
    <xdr:to>
      <xdr:col>81</xdr:col>
      <xdr:colOff>50800</xdr:colOff>
      <xdr:row>97</xdr:row>
      <xdr:rowOff>90551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720782"/>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90551</xdr:rowOff>
    </xdr:from>
    <xdr:to>
      <xdr:col>76</xdr:col>
      <xdr:colOff>114300</xdr:colOff>
      <xdr:row>97</xdr:row>
      <xdr:rowOff>93560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21201"/>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75171</xdr:rowOff>
    </xdr:from>
    <xdr:to>
      <xdr:col>71</xdr:col>
      <xdr:colOff>177800</xdr:colOff>
      <xdr:row>97</xdr:row>
      <xdr:rowOff>93560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705821"/>
          <a:ext cx="889000" cy="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20168</xdr:rowOff>
    </xdr:from>
    <xdr:to>
      <xdr:col>85</xdr:col>
      <xdr:colOff>177800</xdr:colOff>
      <xdr:row>97</xdr:row>
      <xdr:rowOff>121768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170045</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2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39332</xdr:rowOff>
    </xdr:from>
    <xdr:to>
      <xdr:col>81</xdr:col>
      <xdr:colOff>101600</xdr:colOff>
      <xdr:row>97</xdr:row>
      <xdr:rowOff>140932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132059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39751</xdr:rowOff>
    </xdr:from>
    <xdr:to>
      <xdr:col>76</xdr:col>
      <xdr:colOff>165100</xdr:colOff>
      <xdr:row>97</xdr:row>
      <xdr:rowOff>141351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132478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6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42760</xdr:rowOff>
    </xdr:from>
    <xdr:to>
      <xdr:col>72</xdr:col>
      <xdr:colOff>38100</xdr:colOff>
      <xdr:row>97</xdr:row>
      <xdr:rowOff>144360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135487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6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24371</xdr:rowOff>
    </xdr:from>
    <xdr:to>
      <xdr:col>67</xdr:col>
      <xdr:colOff>101600</xdr:colOff>
      <xdr:row>97</xdr:row>
      <xdr:rowOff>125971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117098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4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117983</xdr:rowOff>
    </xdr:from>
    <xdr:to>
      <xdr:col>116</xdr:col>
      <xdr:colOff>63500</xdr:colOff>
      <xdr:row>36</xdr:row>
      <xdr:rowOff>120841</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290183"/>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109618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53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21971</xdr:rowOff>
    </xdr:from>
    <xdr:to>
      <xdr:col>111</xdr:col>
      <xdr:colOff>177800</xdr:colOff>
      <xdr:row>36</xdr:row>
      <xdr:rowOff>117983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194171"/>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37609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5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21971</xdr:rowOff>
    </xdr:from>
    <xdr:to>
      <xdr:col>107</xdr:col>
      <xdr:colOff>50800</xdr:colOff>
      <xdr:row>37</xdr:row>
      <xdr:rowOff>83693</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9545300" y="6194171"/>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34180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5492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119697</xdr:rowOff>
    </xdr:from>
    <xdr:to>
      <xdr:col>102</xdr:col>
      <xdr:colOff>114300</xdr:colOff>
      <xdr:row>37</xdr:row>
      <xdr:rowOff>83693</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5777547"/>
          <a:ext cx="889000" cy="64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26750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541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147337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90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70041</xdr:rowOff>
    </xdr:from>
    <xdr:to>
      <xdr:col>116</xdr:col>
      <xdr:colOff>114300</xdr:colOff>
      <xdr:row>37</xdr:row>
      <xdr:rowOff>191</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2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92918</xdr:rowOff>
    </xdr:from>
    <xdr:ext cx="378565"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093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67183</xdr:rowOff>
    </xdr:from>
    <xdr:to>
      <xdr:col>112</xdr:col>
      <xdr:colOff>38100</xdr:colOff>
      <xdr:row>36</xdr:row>
      <xdr:rowOff>168783</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2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13860</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4017" y="6014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142621</xdr:rowOff>
    </xdr:from>
    <xdr:to>
      <xdr:col>107</xdr:col>
      <xdr:colOff>101600</xdr:colOff>
      <xdr:row>36</xdr:row>
      <xdr:rowOff>72771</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89298</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5017" y="5918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32893</xdr:rowOff>
    </xdr:from>
    <xdr:to>
      <xdr:col>102</xdr:col>
      <xdr:colOff>165100</xdr:colOff>
      <xdr:row>37</xdr:row>
      <xdr:rowOff>134493</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3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151020</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68897</xdr:rowOff>
    </xdr:from>
    <xdr:to>
      <xdr:col>98</xdr:col>
      <xdr:colOff>38100</xdr:colOff>
      <xdr:row>33</xdr:row>
      <xdr:rowOff>170497</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572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15574</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21428" y="550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教育費の一人当たりのコストは、前年度と比較して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58.9%</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126,802</a:t>
          </a:r>
          <a:r>
            <a:rPr kumimoji="1" lang="ja-JP" altLang="en-US" sz="1300">
              <a:latin typeface="ＭＳ Ｐゴシック" panose="020B0600070205080204" pitchFamily="50" charset="-128"/>
              <a:ea typeface="ＭＳ Ｐゴシック" panose="020B0600070205080204" pitchFamily="50" charset="-128"/>
            </a:rPr>
            <a:t>円となっており、全国平均及び福岡県平均を上回っている。これは、新設中学校整備事業を行ったためである。令和元年度開校であるため、平成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年度に事業が完了し、臨時的経費は減少するが、経常経費は今後も増加していくことが予想される。また、総務費の一人当たりコストは、前年度と比較して</a:t>
          </a:r>
          <a:r>
            <a:rPr kumimoji="1" lang="en-US" altLang="ja-JP" sz="1300">
              <a:latin typeface="ＭＳ Ｐゴシック" panose="020B0600070205080204" pitchFamily="50" charset="-128"/>
              <a:ea typeface="ＭＳ Ｐゴシック" panose="020B0600070205080204" pitchFamily="50" charset="-128"/>
            </a:rPr>
            <a:t>39.4%</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84,631</a:t>
          </a:r>
          <a:r>
            <a:rPr kumimoji="1" lang="ja-JP" altLang="en-US" sz="1300">
              <a:latin typeface="ＭＳ Ｐゴシック" panose="020B0600070205080204" pitchFamily="50" charset="-128"/>
              <a:ea typeface="ＭＳ Ｐゴシック" panose="020B0600070205080204" pitchFamily="50" charset="-128"/>
            </a:rPr>
            <a:t>円となっており、全国平均及び福岡県平均を上回っている。これは、ふるさと納税事務関連事務費の増が要因である。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中心市街地整備事業などの大型事業完了後、平成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年度にかけて先々の公共施設の整備に備えて、財政調整基金の積立を行った。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年度にかけては新宮北小学校整備事業等を実施、平成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は新設中学校・周辺整備事業等を実施したことから財政調整基金を取り崩し、財源不足に対応した。このことにより実質収支は黒字であるが、財政調整基金は減少、実質単年度収支は赤字となっている。ふるさと寄付金等の活用により、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年度に一時実質単年度収支は黒字になったが、平成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年度は事業費が拡大したため、ふるさと寄付金の活用に加え財政調整基金の取り崩しも行う必要がったため赤字となっている。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今後も財政調整基金の取崩しが予想されるため、計画的かつ効率的な財政運営が必要である。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は、給水戸数増加により水道加入金等の収入が増加したため黒字額が大きくなっている。公共下水道事業会計は、公共下水道の面整備推進に伴う供用開始区域の拡大により、下水道使用料、受益者負担金収入が増加したため黒字額が大きくなっている。以上２会計を除く特別会計については、一般会計からの繰入金により収支を調整しており、黒字額が大きく変動することはないと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水道事業会計は、水道加入金の収入の減少が予想されることから黒字額が減少することが考えられる。公共下水道事業会計は、面整備が完了すると受益者負担金収入の減少が予想される。また、面整備による事業費の増加により地方債残高が増加しており、管渠の更新や施設の増設も必要となるため、黒字額は減少していくと考え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一般会計は、新設中学校整備事業等の大型事業に着手しており、財源不足は財政調整基金繰入金により調整するため、計画的かつ効率的な財政運営が必要である。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15226701</v>
      </c>
      <c r="BO4" s="430"/>
      <c r="BP4" s="430"/>
      <c r="BQ4" s="430"/>
      <c r="BR4" s="430"/>
      <c r="BS4" s="430"/>
      <c r="BT4" s="430"/>
      <c r="BU4" s="431"/>
      <c r="BV4" s="429">
        <v>13263469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6.1</v>
      </c>
      <c r="CU4" s="436"/>
      <c r="CV4" s="436"/>
      <c r="CW4" s="436"/>
      <c r="CX4" s="436"/>
      <c r="CY4" s="436"/>
      <c r="CZ4" s="436"/>
      <c r="DA4" s="437"/>
      <c r="DB4" s="435">
        <v>5.6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14750749</v>
      </c>
      <c r="BO5" s="467"/>
      <c r="BP5" s="467"/>
      <c r="BQ5" s="467"/>
      <c r="BR5" s="467"/>
      <c r="BS5" s="467"/>
      <c r="BT5" s="467"/>
      <c r="BU5" s="468"/>
      <c r="BV5" s="466">
        <v>12630514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89.9</v>
      </c>
      <c r="CU5" s="464"/>
      <c r="CV5" s="464"/>
      <c r="CW5" s="464"/>
      <c r="CX5" s="464"/>
      <c r="CY5" s="464"/>
      <c r="CZ5" s="464"/>
      <c r="DA5" s="465"/>
      <c r="DB5" s="463">
        <v>89.9</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475952</v>
      </c>
      <c r="BO6" s="467"/>
      <c r="BP6" s="467"/>
      <c r="BQ6" s="467"/>
      <c r="BR6" s="467"/>
      <c r="BS6" s="467"/>
      <c r="BT6" s="467"/>
      <c r="BU6" s="468"/>
      <c r="BV6" s="466">
        <v>632955</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95.8</v>
      </c>
      <c r="CU6" s="504"/>
      <c r="CV6" s="504"/>
      <c r="CW6" s="504"/>
      <c r="CX6" s="504"/>
      <c r="CY6" s="504"/>
      <c r="CZ6" s="504"/>
      <c r="DA6" s="505"/>
      <c r="DB6" s="503">
        <v>96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92345</v>
      </c>
      <c r="BO7" s="467"/>
      <c r="BP7" s="467"/>
      <c r="BQ7" s="467"/>
      <c r="BR7" s="467"/>
      <c r="BS7" s="467"/>
      <c r="BT7" s="467"/>
      <c r="BU7" s="468"/>
      <c r="BV7" s="466">
        <v>284727</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6340417</v>
      </c>
      <c r="CU7" s="467"/>
      <c r="CV7" s="467"/>
      <c r="CW7" s="467"/>
      <c r="CX7" s="467"/>
      <c r="CY7" s="467"/>
      <c r="CZ7" s="467"/>
      <c r="DA7" s="468"/>
      <c r="DB7" s="466">
        <v>6218156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106</v>
      </c>
      <c r="AV8" s="499"/>
      <c r="AW8" s="499"/>
      <c r="AX8" s="499"/>
      <c r="AY8" s="500" t="s">
        <v>110</v>
      </c>
      <c r="AZ8" s="501"/>
      <c r="BA8" s="501"/>
      <c r="BB8" s="501"/>
      <c r="BC8" s="501"/>
      <c r="BD8" s="501"/>
      <c r="BE8" s="501"/>
      <c r="BF8" s="501"/>
      <c r="BG8" s="501"/>
      <c r="BH8" s="501"/>
      <c r="BI8" s="501"/>
      <c r="BJ8" s="501"/>
      <c r="BK8" s="501"/>
      <c r="BL8" s="501"/>
      <c r="BM8" s="502"/>
      <c r="BN8" s="466">
        <v>383607</v>
      </c>
      <c r="BO8" s="467"/>
      <c r="BP8" s="467"/>
      <c r="BQ8" s="467"/>
      <c r="BR8" s="467"/>
      <c r="BS8" s="467"/>
      <c r="BT8" s="467"/>
      <c r="BU8" s="468"/>
      <c r="BV8" s="466">
        <v>348228</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0.88</v>
      </c>
      <c r="CU8" s="507"/>
      <c r="CV8" s="507"/>
      <c r="CW8" s="507"/>
      <c r="CX8" s="507"/>
      <c r="CY8" s="507"/>
      <c r="CZ8" s="507"/>
      <c r="DA8" s="508"/>
      <c r="DB8" s="506">
        <v>0.87</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30344</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106</v>
      </c>
      <c r="AV9" s="499"/>
      <c r="AW9" s="499"/>
      <c r="AX9" s="499"/>
      <c r="AY9" s="500" t="s">
        <v>116</v>
      </c>
      <c r="AZ9" s="501"/>
      <c r="BA9" s="501"/>
      <c r="BB9" s="501"/>
      <c r="BC9" s="501"/>
      <c r="BD9" s="501"/>
      <c r="BE9" s="501"/>
      <c r="BF9" s="501"/>
      <c r="BG9" s="501"/>
      <c r="BH9" s="501"/>
      <c r="BI9" s="501"/>
      <c r="BJ9" s="501"/>
      <c r="BK9" s="501"/>
      <c r="BL9" s="501"/>
      <c r="BM9" s="502"/>
      <c r="BN9" s="466">
        <v>35379</v>
      </c>
      <c r="BO9" s="467"/>
      <c r="BP9" s="467"/>
      <c r="BQ9" s="467"/>
      <c r="BR9" s="467"/>
      <c r="BS9" s="467"/>
      <c r="BT9" s="467"/>
      <c r="BU9" s="468"/>
      <c r="BV9" s="466">
        <v>10991</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8.3000000000000007</v>
      </c>
      <c r="CU9" s="464"/>
      <c r="CV9" s="464"/>
      <c r="CW9" s="464"/>
      <c r="CX9" s="464"/>
      <c r="CY9" s="464"/>
      <c r="CZ9" s="464"/>
      <c r="DA9" s="465"/>
      <c r="DB9" s="463">
        <v>9.1999999999999993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24679</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419</v>
      </c>
      <c r="BO10" s="467"/>
      <c r="BP10" s="467"/>
      <c r="BQ10" s="467"/>
      <c r="BR10" s="467"/>
      <c r="BS10" s="467"/>
      <c r="BT10" s="467"/>
      <c r="BU10" s="468"/>
      <c r="BV10" s="466">
        <v>1329</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106</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32930</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120</v>
      </c>
      <c r="AV12" s="499"/>
      <c r="AW12" s="499"/>
      <c r="AX12" s="499"/>
      <c r="AY12" s="500" t="s">
        <v>134</v>
      </c>
      <c r="AZ12" s="501"/>
      <c r="BA12" s="501"/>
      <c r="BB12" s="501"/>
      <c r="BC12" s="501"/>
      <c r="BD12" s="501"/>
      <c r="BE12" s="501"/>
      <c r="BF12" s="501"/>
      <c r="BG12" s="501"/>
      <c r="BH12" s="501"/>
      <c r="BI12" s="501"/>
      <c r="BJ12" s="501"/>
      <c r="BK12" s="501"/>
      <c r="BL12" s="501"/>
      <c r="BM12" s="502"/>
      <c r="BN12" s="466">
        <v>187741</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32505</v>
      </c>
      <c r="S13" s="548"/>
      <c r="T13" s="548"/>
      <c r="U13" s="548"/>
      <c r="V13" s="549"/>
      <c r="W13" s="482" t="s">
        <v>138</v>
      </c>
      <c r="X13" s="483"/>
      <c r="Y13" s="483"/>
      <c r="Z13" s="483"/>
      <c r="AA13" s="483"/>
      <c r="AB13" s="473"/>
      <c r="AC13" s="517">
        <v>309</v>
      </c>
      <c r="AD13" s="518"/>
      <c r="AE13" s="518"/>
      <c r="AF13" s="518"/>
      <c r="AG13" s="557"/>
      <c r="AH13" s="517">
        <v>330</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-151943</v>
      </c>
      <c r="BO13" s="467"/>
      <c r="BP13" s="467"/>
      <c r="BQ13" s="467"/>
      <c r="BR13" s="467"/>
      <c r="BS13" s="467"/>
      <c r="BT13" s="467"/>
      <c r="BU13" s="468"/>
      <c r="BV13" s="466">
        <v>12320</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7.9</v>
      </c>
      <c r="CU13" s="464"/>
      <c r="CV13" s="464"/>
      <c r="CW13" s="464"/>
      <c r="CX13" s="464"/>
      <c r="CY13" s="464"/>
      <c r="CZ13" s="464"/>
      <c r="DA13" s="465"/>
      <c r="DB13" s="463">
        <v>8.1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32564</v>
      </c>
      <c r="S14" s="548"/>
      <c r="T14" s="548"/>
      <c r="U14" s="548"/>
      <c r="V14" s="549"/>
      <c r="W14" s="456"/>
      <c r="X14" s="457"/>
      <c r="Y14" s="457"/>
      <c r="Z14" s="457"/>
      <c r="AA14" s="457"/>
      <c r="AB14" s="446"/>
      <c r="AC14" s="550">
        <v>2.2999999999999998</v>
      </c>
      <c r="AD14" s="551"/>
      <c r="AE14" s="551"/>
      <c r="AF14" s="551"/>
      <c r="AG14" s="552"/>
      <c r="AH14" s="550">
        <v>2.9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88.4</v>
      </c>
      <c r="CU14" s="562"/>
      <c r="CV14" s="562"/>
      <c r="CW14" s="562"/>
      <c r="CX14" s="562"/>
      <c r="CY14" s="562"/>
      <c r="CZ14" s="562"/>
      <c r="DA14" s="563"/>
      <c r="DB14" s="561">
        <v>72.5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137</v>
      </c>
      <c r="N15" s="555"/>
      <c r="O15" s="555"/>
      <c r="P15" s="555"/>
      <c r="Q15" s="556"/>
      <c r="R15" s="547">
        <v>32172</v>
      </c>
      <c r="S15" s="548"/>
      <c r="T15" s="548"/>
      <c r="U15" s="548"/>
      <c r="V15" s="549"/>
      <c r="W15" s="482" t="s">
        <v>145</v>
      </c>
      <c r="X15" s="483"/>
      <c r="Y15" s="483"/>
      <c r="Z15" s="483"/>
      <c r="AA15" s="483"/>
      <c r="AB15" s="473"/>
      <c r="AC15" s="517">
        <v>2690</v>
      </c>
      <c r="AD15" s="518"/>
      <c r="AE15" s="518"/>
      <c r="AF15" s="518"/>
      <c r="AG15" s="557"/>
      <c r="AH15" s="517">
        <v>2455</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4221595</v>
      </c>
      <c r="BO15" s="430"/>
      <c r="BP15" s="430"/>
      <c r="BQ15" s="430"/>
      <c r="BR15" s="430"/>
      <c r="BS15" s="430"/>
      <c r="BT15" s="430"/>
      <c r="BU15" s="431"/>
      <c r="BV15" s="429">
        <v>4098292</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20.2</v>
      </c>
      <c r="AD16" s="551"/>
      <c r="AE16" s="551"/>
      <c r="AF16" s="551"/>
      <c r="AG16" s="552"/>
      <c r="AH16" s="550">
        <v>21.9</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4721163</v>
      </c>
      <c r="BO16" s="467"/>
      <c r="BP16" s="467"/>
      <c r="BQ16" s="467"/>
      <c r="BR16" s="467"/>
      <c r="BS16" s="467"/>
      <c r="BT16" s="467"/>
      <c r="BU16" s="468"/>
      <c r="BV16" s="466">
        <v>4634469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10299</v>
      </c>
      <c r="AD17" s="518"/>
      <c r="AE17" s="518"/>
      <c r="AF17" s="518"/>
      <c r="AG17" s="557"/>
      <c r="AH17" s="517">
        <v>8408</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5445546</v>
      </c>
      <c r="BO17" s="467"/>
      <c r="BP17" s="467"/>
      <c r="BQ17" s="467"/>
      <c r="BR17" s="467"/>
      <c r="BS17" s="467"/>
      <c r="BT17" s="467"/>
      <c r="BU17" s="468"/>
      <c r="BV17" s="466">
        <v>5279047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18.93</v>
      </c>
      <c r="M18" s="579"/>
      <c r="N18" s="579"/>
      <c r="O18" s="579"/>
      <c r="P18" s="579"/>
      <c r="Q18" s="579"/>
      <c r="R18" s="580"/>
      <c r="S18" s="580"/>
      <c r="T18" s="580"/>
      <c r="U18" s="580"/>
      <c r="V18" s="581"/>
      <c r="W18" s="484"/>
      <c r="X18" s="485"/>
      <c r="Y18" s="485"/>
      <c r="Z18" s="485"/>
      <c r="AA18" s="485"/>
      <c r="AB18" s="476"/>
      <c r="AC18" s="582">
        <v>77.400000000000006</v>
      </c>
      <c r="AD18" s="583"/>
      <c r="AE18" s="583"/>
      <c r="AF18" s="583"/>
      <c r="AG18" s="584"/>
      <c r="AH18" s="582">
        <v>75.099999999999994</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5821129</v>
      </c>
      <c r="BO18" s="467"/>
      <c r="BP18" s="467"/>
      <c r="BQ18" s="467"/>
      <c r="BR18" s="467"/>
      <c r="BS18" s="467"/>
      <c r="BT18" s="467"/>
      <c r="BU18" s="468"/>
      <c r="BV18" s="466">
        <v>5760533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1603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9915347</v>
      </c>
      <c r="BO19" s="467"/>
      <c r="BP19" s="467"/>
      <c r="BQ19" s="467"/>
      <c r="BR19" s="467"/>
      <c r="BS19" s="467"/>
      <c r="BT19" s="467"/>
      <c r="BU19" s="468"/>
      <c r="BV19" s="466">
        <v>8298617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10946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13997283</v>
      </c>
      <c r="BO23" s="467"/>
      <c r="BP23" s="467"/>
      <c r="BQ23" s="467"/>
      <c r="BR23" s="467"/>
      <c r="BS23" s="467"/>
      <c r="BT23" s="467"/>
      <c r="BU23" s="468"/>
      <c r="BV23" s="466">
        <v>12740295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8320</v>
      </c>
      <c r="R24" s="518"/>
      <c r="S24" s="518"/>
      <c r="T24" s="518"/>
      <c r="U24" s="518"/>
      <c r="V24" s="557"/>
      <c r="W24" s="616"/>
      <c r="X24" s="604"/>
      <c r="Y24" s="605"/>
      <c r="Z24" s="516" t="s">
        <v>169</v>
      </c>
      <c r="AA24" s="496"/>
      <c r="AB24" s="496"/>
      <c r="AC24" s="496"/>
      <c r="AD24" s="496"/>
      <c r="AE24" s="496"/>
      <c r="AF24" s="496"/>
      <c r="AG24" s="497"/>
      <c r="AH24" s="517">
        <v>127</v>
      </c>
      <c r="AI24" s="518"/>
      <c r="AJ24" s="518"/>
      <c r="AK24" s="518"/>
      <c r="AL24" s="557"/>
      <c r="AM24" s="517">
        <v>382397</v>
      </c>
      <c r="AN24" s="518"/>
      <c r="AO24" s="518"/>
      <c r="AP24" s="518"/>
      <c r="AQ24" s="518"/>
      <c r="AR24" s="557"/>
      <c r="AS24" s="517">
        <v>3011</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13620356</v>
      </c>
      <c r="BO24" s="467"/>
      <c r="BP24" s="467"/>
      <c r="BQ24" s="467"/>
      <c r="BR24" s="467"/>
      <c r="BS24" s="467"/>
      <c r="BT24" s="467"/>
      <c r="BU24" s="468"/>
      <c r="BV24" s="466">
        <v>12272491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2</v>
      </c>
      <c r="M25" s="518"/>
      <c r="N25" s="518"/>
      <c r="O25" s="518"/>
      <c r="P25" s="557"/>
      <c r="Q25" s="517">
        <v>6730</v>
      </c>
      <c r="R25" s="518"/>
      <c r="S25" s="518"/>
      <c r="T25" s="518"/>
      <c r="U25" s="518"/>
      <c r="V25" s="557"/>
      <c r="W25" s="616"/>
      <c r="X25" s="604"/>
      <c r="Y25" s="605"/>
      <c r="Z25" s="516" t="s">
        <v>172</v>
      </c>
      <c r="AA25" s="496"/>
      <c r="AB25" s="496"/>
      <c r="AC25" s="496"/>
      <c r="AD25" s="496"/>
      <c r="AE25" s="496"/>
      <c r="AF25" s="496"/>
      <c r="AG25" s="497"/>
      <c r="AH25" s="517" t="s">
        <v>136</v>
      </c>
      <c r="AI25" s="518"/>
      <c r="AJ25" s="518"/>
      <c r="AK25" s="518"/>
      <c r="AL25" s="557"/>
      <c r="AM25" s="517" t="s">
        <v>136</v>
      </c>
      <c r="AN25" s="518"/>
      <c r="AO25" s="518"/>
      <c r="AP25" s="518"/>
      <c r="AQ25" s="518"/>
      <c r="AR25" s="557"/>
      <c r="AS25" s="517" t="s">
        <v>136</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1678590</v>
      </c>
      <c r="BO25" s="430"/>
      <c r="BP25" s="430"/>
      <c r="BQ25" s="430"/>
      <c r="BR25" s="430"/>
      <c r="BS25" s="430"/>
      <c r="BT25" s="430"/>
      <c r="BU25" s="431"/>
      <c r="BV25" s="429">
        <v>1098029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6260</v>
      </c>
      <c r="R26" s="518"/>
      <c r="S26" s="518"/>
      <c r="T26" s="518"/>
      <c r="U26" s="518"/>
      <c r="V26" s="557"/>
      <c r="W26" s="616"/>
      <c r="X26" s="604"/>
      <c r="Y26" s="605"/>
      <c r="Z26" s="516" t="s">
        <v>175</v>
      </c>
      <c r="AA26" s="626"/>
      <c r="AB26" s="626"/>
      <c r="AC26" s="626"/>
      <c r="AD26" s="626"/>
      <c r="AE26" s="626"/>
      <c r="AF26" s="626"/>
      <c r="AG26" s="627"/>
      <c r="AH26" s="517" t="s">
        <v>136</v>
      </c>
      <c r="AI26" s="518"/>
      <c r="AJ26" s="518"/>
      <c r="AK26" s="518"/>
      <c r="AL26" s="557"/>
      <c r="AM26" s="517" t="s">
        <v>136</v>
      </c>
      <c r="AN26" s="518"/>
      <c r="AO26" s="518"/>
      <c r="AP26" s="518"/>
      <c r="AQ26" s="518"/>
      <c r="AR26" s="557"/>
      <c r="AS26" s="517" t="s">
        <v>136</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136</v>
      </c>
      <c r="BO26" s="467"/>
      <c r="BP26" s="467"/>
      <c r="BQ26" s="467"/>
      <c r="BR26" s="467"/>
      <c r="BS26" s="467"/>
      <c r="BT26" s="467"/>
      <c r="BU26" s="468"/>
      <c r="BV26" s="466" t="s">
        <v>136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3460</v>
      </c>
      <c r="R27" s="518"/>
      <c r="S27" s="518"/>
      <c r="T27" s="518"/>
      <c r="U27" s="518"/>
      <c r="V27" s="557"/>
      <c r="W27" s="616"/>
      <c r="X27" s="604"/>
      <c r="Y27" s="605"/>
      <c r="Z27" s="516" t="s">
        <v>178</v>
      </c>
      <c r="AA27" s="496"/>
      <c r="AB27" s="496"/>
      <c r="AC27" s="496"/>
      <c r="AD27" s="496"/>
      <c r="AE27" s="496"/>
      <c r="AF27" s="496"/>
      <c r="AG27" s="497"/>
      <c r="AH27" s="517">
        <v>16</v>
      </c>
      <c r="AI27" s="518"/>
      <c r="AJ27" s="518"/>
      <c r="AK27" s="518"/>
      <c r="AL27" s="557"/>
      <c r="AM27" s="517">
        <v>47616</v>
      </c>
      <c r="AN27" s="518"/>
      <c r="AO27" s="518"/>
      <c r="AP27" s="518"/>
      <c r="AQ27" s="518"/>
      <c r="AR27" s="557"/>
      <c r="AS27" s="517">
        <v>2976</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140000</v>
      </c>
      <c r="BO27" s="640"/>
      <c r="BP27" s="640"/>
      <c r="BQ27" s="640"/>
      <c r="BR27" s="640"/>
      <c r="BS27" s="640"/>
      <c r="BT27" s="640"/>
      <c r="BU27" s="641"/>
      <c r="BV27" s="639">
        <v>140000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2830</v>
      </c>
      <c r="R28" s="518"/>
      <c r="S28" s="518"/>
      <c r="T28" s="518"/>
      <c r="U28" s="518"/>
      <c r="V28" s="557"/>
      <c r="W28" s="616"/>
      <c r="X28" s="604"/>
      <c r="Y28" s="605"/>
      <c r="Z28" s="516" t="s">
        <v>181</v>
      </c>
      <c r="AA28" s="496"/>
      <c r="AB28" s="496"/>
      <c r="AC28" s="496"/>
      <c r="AD28" s="496"/>
      <c r="AE28" s="496"/>
      <c r="AF28" s="496"/>
      <c r="AG28" s="497"/>
      <c r="AH28" s="517" t="s">
        <v>136</v>
      </c>
      <c r="AI28" s="518"/>
      <c r="AJ28" s="518"/>
      <c r="AK28" s="518"/>
      <c r="AL28" s="557"/>
      <c r="AM28" s="517" t="s">
        <v>136</v>
      </c>
      <c r="AN28" s="518"/>
      <c r="AO28" s="518"/>
      <c r="AP28" s="518"/>
      <c r="AQ28" s="518"/>
      <c r="AR28" s="557"/>
      <c r="AS28" s="517" t="s">
        <v>136</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2406638</v>
      </c>
      <c r="BO28" s="430"/>
      <c r="BP28" s="430"/>
      <c r="BQ28" s="430"/>
      <c r="BR28" s="430"/>
      <c r="BS28" s="430"/>
      <c r="BT28" s="430"/>
      <c r="BU28" s="431"/>
      <c r="BV28" s="429">
        <v>2593960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10</v>
      </c>
      <c r="M29" s="518"/>
      <c r="N29" s="518"/>
      <c r="O29" s="518"/>
      <c r="P29" s="557"/>
      <c r="Q29" s="517">
        <v>2640</v>
      </c>
      <c r="R29" s="518"/>
      <c r="S29" s="518"/>
      <c r="T29" s="518"/>
      <c r="U29" s="518"/>
      <c r="V29" s="557"/>
      <c r="W29" s="617"/>
      <c r="X29" s="618"/>
      <c r="Y29" s="619"/>
      <c r="Z29" s="516" t="s">
        <v>184</v>
      </c>
      <c r="AA29" s="496"/>
      <c r="AB29" s="496"/>
      <c r="AC29" s="496"/>
      <c r="AD29" s="496"/>
      <c r="AE29" s="496"/>
      <c r="AF29" s="496"/>
      <c r="AG29" s="497"/>
      <c r="AH29" s="517">
        <v>143</v>
      </c>
      <c r="AI29" s="518"/>
      <c r="AJ29" s="518"/>
      <c r="AK29" s="518"/>
      <c r="AL29" s="557"/>
      <c r="AM29" s="517">
        <v>430013</v>
      </c>
      <c r="AN29" s="518"/>
      <c r="AO29" s="518"/>
      <c r="AP29" s="518"/>
      <c r="AQ29" s="518"/>
      <c r="AR29" s="557"/>
      <c r="AS29" s="517">
        <v>3007</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349453</v>
      </c>
      <c r="BO29" s="467"/>
      <c r="BP29" s="467"/>
      <c r="BQ29" s="467"/>
      <c r="BR29" s="467"/>
      <c r="BS29" s="467"/>
      <c r="BT29" s="467"/>
      <c r="BU29" s="468"/>
      <c r="BV29" s="466">
        <v>376642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97.2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432229</v>
      </c>
      <c r="BO30" s="640"/>
      <c r="BP30" s="640"/>
      <c r="BQ30" s="640"/>
      <c r="BR30" s="640"/>
      <c r="BS30" s="640"/>
      <c r="BT30" s="640"/>
      <c r="BU30" s="641"/>
      <c r="BV30" s="639">
        <v>465126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195</v>
      </c>
      <c r="V33" s="490"/>
      <c r="W33" s="455" t="s">
        <v>194</v>
      </c>
      <c r="X33" s="455"/>
      <c r="Y33" s="455"/>
      <c r="Z33" s="455"/>
      <c r="AA33" s="455"/>
      <c r="AB33" s="455"/>
      <c r="AC33" s="455"/>
      <c r="AD33" s="455"/>
      <c r="AE33" s="455"/>
      <c r="AF33" s="455"/>
      <c r="AG33" s="455"/>
      <c r="AH33" s="455"/>
      <c r="AI33" s="455"/>
      <c r="AJ33" s="455"/>
      <c r="AK33" s="455"/>
      <c r="AL33" s="215"/>
      <c r="AM33" s="490" t="s">
        <v>195</v>
      </c>
      <c r="AN33" s="490"/>
      <c r="AO33" s="455" t="s">
        <v>194</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195</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IF('各会計、関係団体の財政状況及び健全化判断比率'!B30="","",'各会計、関係団体の財政状況及び健全化判断比率'!B30)</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IF('各会計、関係団体の財政状況及び健全化判断比率'!B32="","",'各会計、関係団体の財政状況及び健全化判断比率'!B32)</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玄界環境組合(一般会計)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新宮町文化振興財団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住宅新築資金等貸付事業特別会計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IF('各会計、関係団体の財政状況及び健全化判断比率'!B31="","",'各会計、関係団体の財政状況及び健全化判断比率'!B31)</f>
        <v>公共下水道事業会計</v>
      </c>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IF('各会計、関係団体の財政状況及び健全化判断比率'!B33="","",'各会計、関係団体の財政状況及び健全化判断比率'!B33)</f>
        <v>渡船事業特別会計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古賀高等学校組合(一般会計)</v>
      </c>
      <c r="BZ35" s="653"/>
      <c r="CA35" s="653"/>
      <c r="CB35" s="653"/>
      <c r="CC35" s="653"/>
      <c r="CD35" s="653"/>
      <c r="CE35" s="653"/>
      <c r="CF35" s="653"/>
      <c r="CG35" s="653"/>
      <c r="CH35" s="653"/>
      <c r="CI35" s="653"/>
      <c r="CJ35" s="653"/>
      <c r="CK35" s="653"/>
      <c r="CL35" s="653"/>
      <c r="CM35" s="653"/>
      <c r="CN35" s="213"/>
      <c r="CO35" s="652">
        <f t="shared" ref="CO35:CO43" si="3">IF(CQ35="","",CO34+1)</f>
        <v>22</v>
      </c>
      <c r="CP35" s="652"/>
      <c r="CQ35" s="653" t="str">
        <f>IF('各会計、関係団体の財政状況及び健全化判断比率'!BS8="","",'各会計、関係団体の財政状況及び健全化判断比率'!BS8)</f>
        <v>新宮町土地開発公社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〇</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相島診療所事業特別会計</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10</v>
      </c>
      <c r="BF36" s="652"/>
      <c r="BG36" s="653" t="str">
        <f>IF('各会計、関係団体の財政状況及び健全化判断比率'!B34="","",'各会計、関係団体の財政状況及び健全化判断比率'!B34)</f>
        <v>相島漁業集落環境整備事業特別会計</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福岡県市町村消防団員等公務災害補償組合(一般会計)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福岡県市町村職員退職手当組合(一般会計)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福岡県市町村職員退職手当組合（基金特別会計）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福岡県自治会館管理組合(一般会計)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糟屋郡自治会館組合(一般会計)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北筑昇華苑組合(一般会計)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19</v>
      </c>
      <c r="BX42" s="652"/>
      <c r="BY42" s="653" t="str">
        <f>IF('各会計、関係団体の財政状況及び健全化判断比率'!B76="","",'各会計、関係団体の財政状況及び健全化判断比率'!B76)</f>
        <v>粕屋北部消防組合(一般会計)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20</v>
      </c>
      <c r="BX43" s="652"/>
      <c r="BY43" s="653" t="str">
        <f>IF('各会計、関係団体の財政状況及び健全化判断比率'!B77="","",'各会計、関係団体の財政状況及び健全化判断比率'!B77)</f>
        <v>粕屋北部消防組合(休日診療所事業特別会計)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YnmpVN5JKUMLfNlJCxrIVUpMmgyiUUgvb9SOtnxJX/kZKhTijwz2MLXPa1brHSHoPDPy9cS7AxovIwDc7/r1A==" saltValue="5wovoPlgXVvuzEO5j76x8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85" zoomScaleNormal="85"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569</v>
      </c>
      <c r="D34" s="1244"/>
      <c r="E34" s="1245"/>
      <c r="F34" s="32">
        <v>11.94</v>
      </c>
      <c r="G34" s="33">
        <v>16.850000000000001</v>
      </c>
      <c r="H34" s="33">
        <v>16.28</v>
      </c>
      <c r="I34" s="33">
        <v>15.86</v>
      </c>
      <c r="J34" s="34">
        <v>16.420000000000002</v>
      </c>
      <c r="K34" s="22"/>
      <c r="L34" s="22"/>
      <c r="M34" s="22"/>
      <c r="N34" s="22"/>
      <c r="O34" s="22"/>
      <c r="P34" s="22"/>
    </row>
    <row r="35" spans="1:16" ht="39" customHeight="1" x14ac:dyDescent="0.15">
      <c r="A35" s="22"/>
      <c r="B35" s="35"/>
      <c r="C35" s="1238" t="s">
        <v>570</v>
      </c>
      <c r="D35" s="1239"/>
      <c r="E35" s="1240"/>
      <c r="F35" s="36">
        <v>6.78</v>
      </c>
      <c r="G35" s="37">
        <v>4.74</v>
      </c>
      <c r="H35" s="37">
        <v>5.44</v>
      </c>
      <c r="I35" s="37">
        <v>5.57</v>
      </c>
      <c r="J35" s="38">
        <v>6.02</v>
      </c>
      <c r="K35" s="22"/>
      <c r="L35" s="22"/>
      <c r="M35" s="22"/>
      <c r="N35" s="22"/>
      <c r="O35" s="22"/>
      <c r="P35" s="22"/>
    </row>
    <row r="36" spans="1:16" ht="39" customHeight="1" x14ac:dyDescent="0.15">
      <c r="A36" s="22"/>
      <c r="B36" s="35"/>
      <c r="C36" s="1238" t="s">
        <v>571</v>
      </c>
      <c r="D36" s="1239"/>
      <c r="E36" s="1240"/>
      <c r="F36" s="36" t="s">
        <v>518</v>
      </c>
      <c r="G36" s="37" t="s">
        <v>518</v>
      </c>
      <c r="H36" s="37" t="s">
        <v>518</v>
      </c>
      <c r="I36" s="37" t="s">
        <v>518</v>
      </c>
      <c r="J36" s="38">
        <v>2.14</v>
      </c>
      <c r="K36" s="22"/>
      <c r="L36" s="22"/>
      <c r="M36" s="22"/>
      <c r="N36" s="22"/>
      <c r="O36" s="22"/>
      <c r="P36" s="22"/>
    </row>
    <row r="37" spans="1:16" ht="39" customHeight="1" x14ac:dyDescent="0.15">
      <c r="A37" s="22"/>
      <c r="B37" s="35"/>
      <c r="C37" s="1238" t="s">
        <v>572</v>
      </c>
      <c r="D37" s="1239"/>
      <c r="E37" s="1240"/>
      <c r="F37" s="36">
        <v>0.2</v>
      </c>
      <c r="G37" s="37">
        <v>0.28000000000000003</v>
      </c>
      <c r="H37" s="37">
        <v>0.03</v>
      </c>
      <c r="I37" s="37">
        <v>0.35</v>
      </c>
      <c r="J37" s="38">
        <v>0.28000000000000003</v>
      </c>
      <c r="K37" s="22"/>
      <c r="L37" s="22"/>
      <c r="M37" s="22"/>
      <c r="N37" s="22"/>
      <c r="O37" s="22"/>
      <c r="P37" s="22"/>
    </row>
    <row r="38" spans="1:16" ht="39" customHeight="1" x14ac:dyDescent="0.15">
      <c r="A38" s="22"/>
      <c r="B38" s="35"/>
      <c r="C38" s="1238" t="s">
        <v>573</v>
      </c>
      <c r="D38" s="1239"/>
      <c r="E38" s="1240"/>
      <c r="F38" s="36">
        <v>0.38</v>
      </c>
      <c r="G38" s="37">
        <v>0.47</v>
      </c>
      <c r="H38" s="37">
        <v>0.22</v>
      </c>
      <c r="I38" s="37">
        <v>0.13</v>
      </c>
      <c r="J38" s="38">
        <v>0.17</v>
      </c>
      <c r="K38" s="22"/>
      <c r="L38" s="22"/>
      <c r="M38" s="22"/>
      <c r="N38" s="22"/>
      <c r="O38" s="22"/>
      <c r="P38" s="22"/>
    </row>
    <row r="39" spans="1:16" ht="39" customHeight="1" x14ac:dyDescent="0.15">
      <c r="A39" s="22"/>
      <c r="B39" s="35"/>
      <c r="C39" s="1238" t="s">
        <v>574</v>
      </c>
      <c r="D39" s="1239"/>
      <c r="E39" s="1240"/>
      <c r="F39" s="36">
        <v>0.15</v>
      </c>
      <c r="G39" s="37">
        <v>0.02</v>
      </c>
      <c r="H39" s="37">
        <v>0.04</v>
      </c>
      <c r="I39" s="37">
        <v>0.05</v>
      </c>
      <c r="J39" s="38">
        <v>0.04</v>
      </c>
      <c r="K39" s="22"/>
      <c r="L39" s="22"/>
      <c r="M39" s="22"/>
      <c r="N39" s="22"/>
      <c r="O39" s="22"/>
      <c r="P39" s="22"/>
    </row>
    <row r="40" spans="1:16" ht="39" customHeight="1" x14ac:dyDescent="0.15">
      <c r="A40" s="22"/>
      <c r="B40" s="35"/>
      <c r="C40" s="1238" t="s">
        <v>575</v>
      </c>
      <c r="D40" s="1239"/>
      <c r="E40" s="1240"/>
      <c r="F40" s="36">
        <v>0.01</v>
      </c>
      <c r="G40" s="37">
        <v>0.01</v>
      </c>
      <c r="H40" s="37">
        <v>0.01</v>
      </c>
      <c r="I40" s="37">
        <v>0</v>
      </c>
      <c r="J40" s="38">
        <v>0.02</v>
      </c>
      <c r="K40" s="22"/>
      <c r="L40" s="22"/>
      <c r="M40" s="22"/>
      <c r="N40" s="22"/>
      <c r="O40" s="22"/>
      <c r="P40" s="22"/>
    </row>
    <row r="41" spans="1:16" ht="39" customHeight="1" x14ac:dyDescent="0.15">
      <c r="A41" s="22"/>
      <c r="B41" s="35"/>
      <c r="C41" s="1238" t="s">
        <v>576</v>
      </c>
      <c r="D41" s="1239"/>
      <c r="E41" s="1240"/>
      <c r="F41" s="36">
        <v>0.1</v>
      </c>
      <c r="G41" s="37">
        <v>0.03</v>
      </c>
      <c r="H41" s="37">
        <v>0.04</v>
      </c>
      <c r="I41" s="37">
        <v>0.02</v>
      </c>
      <c r="J41" s="38">
        <v>0.02</v>
      </c>
      <c r="K41" s="22"/>
      <c r="L41" s="22"/>
      <c r="M41" s="22"/>
      <c r="N41" s="22"/>
      <c r="O41" s="22"/>
      <c r="P41" s="22"/>
    </row>
    <row r="42" spans="1:16" ht="39" customHeight="1" x14ac:dyDescent="0.15">
      <c r="A42" s="22"/>
      <c r="B42" s="39"/>
      <c r="C42" s="1238" t="s">
        <v>577</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578</v>
      </c>
      <c r="D43" s="1242"/>
      <c r="E43" s="1243"/>
      <c r="F43" s="41">
        <v>0.98</v>
      </c>
      <c r="G43" s="42">
        <v>1.81</v>
      </c>
      <c r="H43" s="42">
        <v>1.06</v>
      </c>
      <c r="I43" s="42">
        <v>2.4300000000000002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L78vr5U/pRR+LZz80UL8dWB2sLKRT/qvOn/87/t+t2mOuoK7Q2YnP+UjPO88kYmfHk4IUyZjECyHdG6FrlPag==" saltValue="BT/EKUhbnC4hvNW0pmHj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85" zoomScaleNormal="85" zoomScaleSheetLayoutView="55" workbookViewId="0">
      <selection activeCell="S61" sqref="S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731</v>
      </c>
      <c r="L45" s="60">
        <v>720</v>
      </c>
      <c r="M45" s="60">
        <v>747</v>
      </c>
      <c r="N45" s="60">
        <v>762</v>
      </c>
      <c r="O45" s="61">
        <v>793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48"/>
      <c r="C48" s="1249"/>
      <c r="D48" s="62"/>
      <c r="E48" s="1254" t="s">
        <v>15</v>
      </c>
      <c r="F48" s="1254"/>
      <c r="G48" s="1254"/>
      <c r="H48" s="1254"/>
      <c r="I48" s="1254"/>
      <c r="J48" s="1255"/>
      <c r="K48" s="63">
        <v>198</v>
      </c>
      <c r="L48" s="64">
        <v>231</v>
      </c>
      <c r="M48" s="64">
        <v>215</v>
      </c>
      <c r="N48" s="64">
        <v>235</v>
      </c>
      <c r="O48" s="65">
        <v>239</v>
      </c>
      <c r="P48" s="48"/>
      <c r="Q48" s="48"/>
      <c r="R48" s="48"/>
      <c r="S48" s="48"/>
      <c r="T48" s="48"/>
      <c r="U48" s="48"/>
    </row>
    <row r="49" spans="1:21" ht="30.75" customHeight="1" x14ac:dyDescent="0.15">
      <c r="A49" s="48"/>
      <c r="B49" s="1248"/>
      <c r="C49" s="1249"/>
      <c r="D49" s="62"/>
      <c r="E49" s="1254" t="s">
        <v>16</v>
      </c>
      <c r="F49" s="1254"/>
      <c r="G49" s="1254"/>
      <c r="H49" s="1254"/>
      <c r="I49" s="1254"/>
      <c r="J49" s="1255"/>
      <c r="K49" s="63">
        <v>169</v>
      </c>
      <c r="L49" s="64">
        <v>172</v>
      </c>
      <c r="M49" s="64">
        <v>157</v>
      </c>
      <c r="N49" s="64">
        <v>76</v>
      </c>
      <c r="O49" s="65">
        <v>84</v>
      </c>
      <c r="P49" s="48"/>
      <c r="Q49" s="48"/>
      <c r="R49" s="48"/>
      <c r="S49" s="48"/>
      <c r="T49" s="48"/>
      <c r="U49" s="48"/>
    </row>
    <row r="50" spans="1:21" ht="30.75" customHeight="1" x14ac:dyDescent="0.15">
      <c r="A50" s="48"/>
      <c r="B50" s="1248"/>
      <c r="C50" s="1249"/>
      <c r="D50" s="62"/>
      <c r="E50" s="1254" t="s">
        <v>17</v>
      </c>
      <c r="F50" s="1254"/>
      <c r="G50" s="1254"/>
      <c r="H50" s="1254"/>
      <c r="I50" s="1254"/>
      <c r="J50" s="1255"/>
      <c r="K50" s="63">
        <v>95</v>
      </c>
      <c r="L50" s="64">
        <v>96</v>
      </c>
      <c r="M50" s="64">
        <v>98</v>
      </c>
      <c r="N50" s="64">
        <v>96</v>
      </c>
      <c r="O50" s="65">
        <v>9</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518</v>
      </c>
      <c r="L51" s="64" t="s">
        <v>518</v>
      </c>
      <c r="M51" s="64" t="s">
        <v>518</v>
      </c>
      <c r="N51" s="64" t="s">
        <v>518</v>
      </c>
      <c r="O51" s="65" t="s">
        <v>518</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798</v>
      </c>
      <c r="L52" s="64">
        <v>809</v>
      </c>
      <c r="M52" s="64">
        <v>761</v>
      </c>
      <c r="N52" s="64">
        <v>731</v>
      </c>
      <c r="O52" s="65">
        <v>708</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395</v>
      </c>
      <c r="L53" s="69">
        <v>410</v>
      </c>
      <c r="M53" s="69">
        <v>456</v>
      </c>
      <c r="N53" s="69">
        <v>438</v>
      </c>
      <c r="O53" s="70">
        <v>417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615</v>
      </c>
      <c r="L57" s="83" t="s">
        <v>518</v>
      </c>
      <c r="M57" s="83" t="s">
        <v>518</v>
      </c>
      <c r="N57" s="83" t="s">
        <v>518</v>
      </c>
      <c r="O57" s="84" t="s">
        <v>518</v>
      </c>
    </row>
    <row r="58" spans="1:21" ht="31.5" customHeight="1" thickBot="1" x14ac:dyDescent="0.2">
      <c r="B58" s="1264"/>
      <c r="C58" s="1265"/>
      <c r="D58" s="1269" t="s">
        <v>27</v>
      </c>
      <c r="E58" s="1270"/>
      <c r="F58" s="1270"/>
      <c r="G58" s="1270"/>
      <c r="H58" s="1270"/>
      <c r="I58" s="1270"/>
      <c r="J58" s="1271"/>
      <c r="K58" s="85" t="s">
        <v>615</v>
      </c>
      <c r="L58" s="86" t="s">
        <v>518</v>
      </c>
      <c r="M58" s="86" t="s">
        <v>518</v>
      </c>
      <c r="N58" s="86" t="s">
        <v>518</v>
      </c>
      <c r="O58" s="87" t="s">
        <v>518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jrbidh9/w4edWhCjV9km9o0cSERP8IqyNFv9tQ9OeVX5dSq9GnMIVyDSEHXEVTLSzRfgDsFNb4HjU9xMZM6w==" saltValue="JHE4n6qv3cHB8Njf9p7B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9" zoomScale="85" zoomScaleNormal="85" zoomScaleSheetLayoutView="100" workbookViewId="0">
      <selection activeCell="M50" sqref="M50:M52"/>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72" t="s">
        <v>30</v>
      </c>
      <c r="C41" s="1273"/>
      <c r="D41" s="101"/>
      <c r="E41" s="1278" t="s">
        <v>31</v>
      </c>
      <c r="F41" s="1278"/>
      <c r="G41" s="1278"/>
      <c r="H41" s="1279"/>
      <c r="I41" s="102">
        <v>8569</v>
      </c>
      <c r="J41" s="103">
        <v>10957</v>
      </c>
      <c r="K41" s="103">
        <v>11571</v>
      </c>
      <c r="L41" s="103">
        <v>12740</v>
      </c>
      <c r="M41" s="104">
        <v>13997</v>
      </c>
    </row>
    <row r="42" spans="2:13" ht="27.75" customHeight="1" x14ac:dyDescent="0.15">
      <c r="B42" s="1274"/>
      <c r="C42" s="1275"/>
      <c r="D42" s="105"/>
      <c r="E42" s="1280" t="s">
        <v>32</v>
      </c>
      <c r="F42" s="1280"/>
      <c r="G42" s="1280"/>
      <c r="H42" s="1281"/>
      <c r="I42" s="106">
        <v>6</v>
      </c>
      <c r="J42" s="107">
        <v>5</v>
      </c>
      <c r="K42" s="107">
        <v>4</v>
      </c>
      <c r="L42" s="107">
        <v>3</v>
      </c>
      <c r="M42" s="108">
        <v>2</v>
      </c>
    </row>
    <row r="43" spans="2:13" ht="27.75" customHeight="1" x14ac:dyDescent="0.15">
      <c r="B43" s="1274"/>
      <c r="C43" s="1275"/>
      <c r="D43" s="105"/>
      <c r="E43" s="1280" t="s">
        <v>33</v>
      </c>
      <c r="F43" s="1280"/>
      <c r="G43" s="1280"/>
      <c r="H43" s="1281"/>
      <c r="I43" s="106">
        <v>3104</v>
      </c>
      <c r="J43" s="107">
        <v>3113</v>
      </c>
      <c r="K43" s="107">
        <v>3147</v>
      </c>
      <c r="L43" s="107">
        <v>3463</v>
      </c>
      <c r="M43" s="108">
        <v>3165</v>
      </c>
    </row>
    <row r="44" spans="2:13" ht="27.75" customHeight="1" x14ac:dyDescent="0.15">
      <c r="B44" s="1274"/>
      <c r="C44" s="1275"/>
      <c r="D44" s="105"/>
      <c r="E44" s="1280" t="s">
        <v>34</v>
      </c>
      <c r="F44" s="1280"/>
      <c r="G44" s="1280"/>
      <c r="H44" s="1281"/>
      <c r="I44" s="106">
        <v>815</v>
      </c>
      <c r="J44" s="107">
        <v>654</v>
      </c>
      <c r="K44" s="107">
        <v>484</v>
      </c>
      <c r="L44" s="107">
        <v>425</v>
      </c>
      <c r="M44" s="108">
        <v>398</v>
      </c>
    </row>
    <row r="45" spans="2:13" ht="27.75" customHeight="1" x14ac:dyDescent="0.15">
      <c r="B45" s="1274"/>
      <c r="C45" s="1275"/>
      <c r="D45" s="105"/>
      <c r="E45" s="1280" t="s">
        <v>35</v>
      </c>
      <c r="F45" s="1280"/>
      <c r="G45" s="1280"/>
      <c r="H45" s="1281"/>
      <c r="I45" s="106">
        <v>334</v>
      </c>
      <c r="J45" s="107">
        <v>445</v>
      </c>
      <c r="K45" s="107">
        <v>33</v>
      </c>
      <c r="L45" s="107">
        <v>67</v>
      </c>
      <c r="M45" s="108" t="s">
        <v>518</v>
      </c>
    </row>
    <row r="46" spans="2:13" ht="27.75" customHeight="1" x14ac:dyDescent="0.15">
      <c r="B46" s="1274"/>
      <c r="C46" s="1275"/>
      <c r="D46" s="109"/>
      <c r="E46" s="1280" t="s">
        <v>36</v>
      </c>
      <c r="F46" s="1280"/>
      <c r="G46" s="1280"/>
      <c r="H46" s="1281"/>
      <c r="I46" s="106">
        <v>164</v>
      </c>
      <c r="J46" s="107">
        <v>258</v>
      </c>
      <c r="K46" s="107">
        <v>424</v>
      </c>
      <c r="L46" s="107">
        <v>353</v>
      </c>
      <c r="M46" s="108">
        <v>512</v>
      </c>
    </row>
    <row r="47" spans="2:13" ht="27.75" customHeight="1" x14ac:dyDescent="0.15">
      <c r="B47" s="1274"/>
      <c r="C47" s="1275"/>
      <c r="D47" s="110"/>
      <c r="E47" s="1282" t="s">
        <v>37</v>
      </c>
      <c r="F47" s="1283"/>
      <c r="G47" s="1283"/>
      <c r="H47" s="1284"/>
      <c r="I47" s="106" t="s">
        <v>518</v>
      </c>
      <c r="J47" s="107" t="s">
        <v>518</v>
      </c>
      <c r="K47" s="107" t="s">
        <v>518</v>
      </c>
      <c r="L47" s="107" t="s">
        <v>518</v>
      </c>
      <c r="M47" s="108" t="s">
        <v>518</v>
      </c>
    </row>
    <row r="48" spans="2:13" ht="27.75" customHeight="1" x14ac:dyDescent="0.15">
      <c r="B48" s="1274"/>
      <c r="C48" s="1275"/>
      <c r="D48" s="105"/>
      <c r="E48" s="1280" t="s">
        <v>38</v>
      </c>
      <c r="F48" s="1280"/>
      <c r="G48" s="1280"/>
      <c r="H48" s="1281"/>
      <c r="I48" s="106" t="s">
        <v>518</v>
      </c>
      <c r="J48" s="107" t="s">
        <v>518</v>
      </c>
      <c r="K48" s="107" t="s">
        <v>518</v>
      </c>
      <c r="L48" s="107" t="s">
        <v>518</v>
      </c>
      <c r="M48" s="108" t="s">
        <v>518</v>
      </c>
    </row>
    <row r="49" spans="2:13" ht="27.75" customHeight="1" x14ac:dyDescent="0.15">
      <c r="B49" s="1276"/>
      <c r="C49" s="1277"/>
      <c r="D49" s="105"/>
      <c r="E49" s="1280" t="s">
        <v>39</v>
      </c>
      <c r="F49" s="1280"/>
      <c r="G49" s="1280"/>
      <c r="H49" s="1281"/>
      <c r="I49" s="106" t="s">
        <v>518</v>
      </c>
      <c r="J49" s="107" t="s">
        <v>518</v>
      </c>
      <c r="K49" s="107" t="s">
        <v>518</v>
      </c>
      <c r="L49" s="107" t="s">
        <v>518</v>
      </c>
      <c r="M49" s="108" t="s">
        <v>518</v>
      </c>
    </row>
    <row r="50" spans="2:13" ht="27.75" customHeight="1" x14ac:dyDescent="0.15">
      <c r="B50" s="1285" t="s">
        <v>40</v>
      </c>
      <c r="C50" s="1286"/>
      <c r="D50" s="111"/>
      <c r="E50" s="1280" t="s">
        <v>41</v>
      </c>
      <c r="F50" s="1280"/>
      <c r="G50" s="1280"/>
      <c r="H50" s="1281"/>
      <c r="I50" s="106">
        <v>3589</v>
      </c>
      <c r="J50" s="107">
        <v>3187</v>
      </c>
      <c r="K50" s="107">
        <v>3181</v>
      </c>
      <c r="L50" s="107">
        <v>3439</v>
      </c>
      <c r="M50" s="108">
        <v>3192</v>
      </c>
    </row>
    <row r="51" spans="2:13" ht="27.75" customHeight="1" x14ac:dyDescent="0.15">
      <c r="B51" s="1274"/>
      <c r="C51" s="1275"/>
      <c r="D51" s="105"/>
      <c r="E51" s="1280" t="s">
        <v>42</v>
      </c>
      <c r="F51" s="1280"/>
      <c r="G51" s="1280"/>
      <c r="H51" s="1281"/>
      <c r="I51" s="106" t="s">
        <v>518</v>
      </c>
      <c r="J51" s="107" t="s">
        <v>518</v>
      </c>
      <c r="K51" s="107" t="s">
        <v>518</v>
      </c>
      <c r="L51" s="107" t="s">
        <v>518</v>
      </c>
      <c r="M51" s="108" t="s">
        <v>518</v>
      </c>
    </row>
    <row r="52" spans="2:13" ht="27.75" customHeight="1" x14ac:dyDescent="0.15">
      <c r="B52" s="1276"/>
      <c r="C52" s="1277"/>
      <c r="D52" s="105"/>
      <c r="E52" s="1280" t="s">
        <v>43</v>
      </c>
      <c r="F52" s="1280"/>
      <c r="G52" s="1280"/>
      <c r="H52" s="1281"/>
      <c r="I52" s="106">
        <v>8512</v>
      </c>
      <c r="J52" s="107">
        <v>9189</v>
      </c>
      <c r="K52" s="107">
        <v>9435</v>
      </c>
      <c r="L52" s="107">
        <v>9632</v>
      </c>
      <c r="M52" s="108">
        <v>9903</v>
      </c>
    </row>
    <row r="53" spans="2:13" ht="27.75" customHeight="1" thickBot="1" x14ac:dyDescent="0.2">
      <c r="B53" s="1287" t="s">
        <v>44</v>
      </c>
      <c r="C53" s="1288"/>
      <c r="D53" s="112"/>
      <c r="E53" s="1289" t="s">
        <v>45</v>
      </c>
      <c r="F53" s="1289"/>
      <c r="G53" s="1289"/>
      <c r="H53" s="1290"/>
      <c r="I53" s="113">
        <v>892</v>
      </c>
      <c r="J53" s="114">
        <v>3055</v>
      </c>
      <c r="K53" s="114">
        <v>3049</v>
      </c>
      <c r="L53" s="114">
        <v>3980</v>
      </c>
      <c r="M53" s="115">
        <v>4980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rRrRsH/cc8/OJIl5Ldyr4Yt0Cqta2vbbpEEmEskeLqvqOxlBUF4PiA+wgzsyhIRsN8Fyf5SmUKYD5ww1pfgcg==" saltValue="DEBk1cnOr96x5L4j22kS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46" zoomScaleNormal="100"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48</v>
      </c>
      <c r="D55" s="1299"/>
      <c r="E55" s="1300"/>
      <c r="F55" s="127">
        <v>2593</v>
      </c>
      <c r="G55" s="127">
        <v>2594</v>
      </c>
      <c r="H55" s="128">
        <v>2407</v>
      </c>
    </row>
    <row r="56" spans="2:8" ht="52.5" customHeight="1" x14ac:dyDescent="0.15">
      <c r="B56" s="129"/>
      <c r="C56" s="1301" t="s">
        <v>49</v>
      </c>
      <c r="D56" s="1301"/>
      <c r="E56" s="1302"/>
      <c r="F56" s="130">
        <v>377</v>
      </c>
      <c r="G56" s="130">
        <v>377</v>
      </c>
      <c r="H56" s="131">
        <v>349</v>
      </c>
    </row>
    <row r="57" spans="2:8" ht="53.25" customHeight="1" x14ac:dyDescent="0.15">
      <c r="B57" s="129"/>
      <c r="C57" s="1303" t="s">
        <v>50</v>
      </c>
      <c r="D57" s="1303"/>
      <c r="E57" s="1304"/>
      <c r="F57" s="132">
        <v>207</v>
      </c>
      <c r="G57" s="132">
        <v>465</v>
      </c>
      <c r="H57" s="133">
        <v>432</v>
      </c>
    </row>
    <row r="58" spans="2:8" ht="45.75" customHeight="1" x14ac:dyDescent="0.15">
      <c r="B58" s="134"/>
      <c r="C58" s="1291" t="s">
        <v>616</v>
      </c>
      <c r="D58" s="1292"/>
      <c r="E58" s="1293"/>
      <c r="F58" s="135">
        <v>200</v>
      </c>
      <c r="G58" s="135">
        <v>458</v>
      </c>
      <c r="H58" s="136">
        <v>425</v>
      </c>
    </row>
    <row r="59" spans="2:8" ht="45.75" customHeight="1" x14ac:dyDescent="0.15">
      <c r="B59" s="134"/>
      <c r="C59" s="1291" t="s">
        <v>617</v>
      </c>
      <c r="D59" s="1292"/>
      <c r="E59" s="1293"/>
      <c r="F59" s="135">
        <v>7</v>
      </c>
      <c r="G59" s="135">
        <v>7</v>
      </c>
      <c r="H59" s="136">
        <v>7</v>
      </c>
    </row>
    <row r="60" spans="2:8" ht="45.75" customHeight="1" x14ac:dyDescent="0.15">
      <c r="B60" s="134"/>
      <c r="C60" s="1291"/>
      <c r="D60" s="1292"/>
      <c r="E60" s="1293"/>
      <c r="F60" s="135"/>
      <c r="G60" s="135"/>
      <c r="H60" s="136"/>
    </row>
    <row r="61" spans="2:8" ht="45.75" customHeight="1" x14ac:dyDescent="0.15">
      <c r="B61" s="134"/>
      <c r="C61" s="1291"/>
      <c r="D61" s="1292"/>
      <c r="E61" s="1293"/>
      <c r="F61" s="135"/>
      <c r="G61" s="135"/>
      <c r="H61" s="136"/>
    </row>
    <row r="62" spans="2:8" ht="45.75" customHeight="1" thickBot="1" x14ac:dyDescent="0.2">
      <c r="B62" s="137"/>
      <c r="C62" s="1294"/>
      <c r="D62" s="1295"/>
      <c r="E62" s="1296"/>
      <c r="F62" s="138"/>
      <c r="G62" s="138"/>
      <c r="H62" s="139"/>
    </row>
    <row r="63" spans="2:8" ht="52.5" customHeight="1" thickBot="1" x14ac:dyDescent="0.2">
      <c r="B63" s="140"/>
      <c r="C63" s="1297" t="s">
        <v>51</v>
      </c>
      <c r="D63" s="1297"/>
      <c r="E63" s="1298"/>
      <c r="F63" s="141">
        <v>3177</v>
      </c>
      <c r="G63" s="141">
        <v>3436</v>
      </c>
      <c r="H63" s="142">
        <v>3188</v>
      </c>
    </row>
    <row r="64" spans="2:8" ht="15" customHeight="1" x14ac:dyDescent="0.15"/>
    <row r="65" ht="0" hidden="1" customHeight="1" x14ac:dyDescent="0.15"/>
    <row r="66" ht="0" hidden="1" customHeight="1" x14ac:dyDescent="0.15"/>
  </sheetData>
  <sheetProtection algorithmName="SHA-512" hashValue="wDH/4RJj4gLMIuYR+Vn0dX8ObkHNIX7/Xf5FTufVu8QsvvaDuDslsvMS9VsBr4I41AaQl75bSGhqOKuPvUUOBw==" saltValue="3MqE1QBLPZBUI8mTeaeD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AF43" zoomScaleNormal="10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621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622</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560</v>
      </c>
      <c r="BQ50" s="1310"/>
      <c r="BR50" s="1310"/>
      <c r="BS50" s="1310"/>
      <c r="BT50" s="1310"/>
      <c r="BU50" s="1310"/>
      <c r="BV50" s="1310"/>
      <c r="BW50" s="1310"/>
      <c r="BX50" s="1310" t="s">
        <v>561</v>
      </c>
      <c r="BY50" s="1310"/>
      <c r="BZ50" s="1310"/>
      <c r="CA50" s="1310"/>
      <c r="CB50" s="1310"/>
      <c r="CC50" s="1310"/>
      <c r="CD50" s="1310"/>
      <c r="CE50" s="1310"/>
      <c r="CF50" s="1310" t="s">
        <v>562</v>
      </c>
      <c r="CG50" s="1310"/>
      <c r="CH50" s="1310"/>
      <c r="CI50" s="1310"/>
      <c r="CJ50" s="1310"/>
      <c r="CK50" s="1310"/>
      <c r="CL50" s="1310"/>
      <c r="CM50" s="1310"/>
      <c r="CN50" s="1310" t="s">
        <v>563</v>
      </c>
      <c r="CO50" s="1310"/>
      <c r="CP50" s="1310"/>
      <c r="CQ50" s="1310"/>
      <c r="CR50" s="1310"/>
      <c r="CS50" s="1310"/>
      <c r="CT50" s="1310"/>
      <c r="CU50" s="1310"/>
      <c r="CV50" s="1310" t="s">
        <v>564</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623</v>
      </c>
      <c r="AO51" s="1308"/>
      <c r="AP51" s="1308"/>
      <c r="AQ51" s="1308"/>
      <c r="AR51" s="1308"/>
      <c r="AS51" s="1308"/>
      <c r="AT51" s="1308"/>
      <c r="AU51" s="1308"/>
      <c r="AV51" s="1308"/>
      <c r="AW51" s="1308"/>
      <c r="AX51" s="1308"/>
      <c r="AY51" s="1308"/>
      <c r="AZ51" s="1308"/>
      <c r="BA51" s="1308"/>
      <c r="BB51" s="1308" t="s">
        <v>624</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56.5</v>
      </c>
      <c r="CG51" s="1305"/>
      <c r="CH51" s="1305"/>
      <c r="CI51" s="1305"/>
      <c r="CJ51" s="1305"/>
      <c r="CK51" s="1305"/>
      <c r="CL51" s="1305"/>
      <c r="CM51" s="1305"/>
      <c r="CN51" s="1305">
        <v>72.5</v>
      </c>
      <c r="CO51" s="1305"/>
      <c r="CP51" s="1305"/>
      <c r="CQ51" s="1305"/>
      <c r="CR51" s="1305"/>
      <c r="CS51" s="1305"/>
      <c r="CT51" s="1305"/>
      <c r="CU51" s="1305"/>
      <c r="CV51" s="1305">
        <v>88.4</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625</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45.5</v>
      </c>
      <c r="CG53" s="1305"/>
      <c r="CH53" s="1305"/>
      <c r="CI53" s="1305"/>
      <c r="CJ53" s="1305"/>
      <c r="CK53" s="1305"/>
      <c r="CL53" s="1305"/>
      <c r="CM53" s="1305"/>
      <c r="CN53" s="1305">
        <v>46.8</v>
      </c>
      <c r="CO53" s="1305"/>
      <c r="CP53" s="1305"/>
      <c r="CQ53" s="1305"/>
      <c r="CR53" s="1305"/>
      <c r="CS53" s="1305"/>
      <c r="CT53" s="1305"/>
      <c r="CU53" s="1305"/>
      <c r="CV53" s="1305">
        <v>45</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626</v>
      </c>
      <c r="AO55" s="1310"/>
      <c r="AP55" s="1310"/>
      <c r="AQ55" s="1310"/>
      <c r="AR55" s="1310"/>
      <c r="AS55" s="1310"/>
      <c r="AT55" s="1310"/>
      <c r="AU55" s="1310"/>
      <c r="AV55" s="1310"/>
      <c r="AW55" s="1310"/>
      <c r="AX55" s="1310"/>
      <c r="AY55" s="1310"/>
      <c r="AZ55" s="1310"/>
      <c r="BA55" s="1310"/>
      <c r="BB55" s="1308" t="s">
        <v>624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21</v>
      </c>
      <c r="CG55" s="1305"/>
      <c r="CH55" s="1305"/>
      <c r="CI55" s="1305"/>
      <c r="CJ55" s="1305"/>
      <c r="CK55" s="1305"/>
      <c r="CL55" s="1305"/>
      <c r="CM55" s="1305"/>
      <c r="CN55" s="1305">
        <v>20.2</v>
      </c>
      <c r="CO55" s="1305"/>
      <c r="CP55" s="1305"/>
      <c r="CQ55" s="1305"/>
      <c r="CR55" s="1305"/>
      <c r="CS55" s="1305"/>
      <c r="CT55" s="1305"/>
      <c r="CU55" s="1305"/>
      <c r="CV55" s="1305">
        <v>18.3</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625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56.1</v>
      </c>
      <c r="CG57" s="1305"/>
      <c r="CH57" s="1305"/>
      <c r="CI57" s="1305"/>
      <c r="CJ57" s="1305"/>
      <c r="CK57" s="1305"/>
      <c r="CL57" s="1305"/>
      <c r="CM57" s="1305"/>
      <c r="CN57" s="1305">
        <v>58.1</v>
      </c>
      <c r="CO57" s="1305"/>
      <c r="CP57" s="1305"/>
      <c r="CQ57" s="1305"/>
      <c r="CR57" s="1305"/>
      <c r="CS57" s="1305"/>
      <c r="CT57" s="1305"/>
      <c r="CU57" s="1305"/>
      <c r="CV57" s="1305">
        <v>59.1</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627</v>
      </c>
    </row>
    <row r="64" spans="1:109" x14ac:dyDescent="0.15">
      <c r="B64" s="394"/>
      <c r="G64" s="401"/>
      <c r="I64" s="414"/>
      <c r="J64" s="414"/>
      <c r="K64" s="414"/>
      <c r="L64" s="414"/>
      <c r="M64" s="414"/>
      <c r="N64" s="415"/>
      <c r="AM64" s="401"/>
      <c r="AN64" s="401" t="s">
        <v>620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628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622</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560</v>
      </c>
      <c r="BQ72" s="1310"/>
      <c r="BR72" s="1310"/>
      <c r="BS72" s="1310"/>
      <c r="BT72" s="1310"/>
      <c r="BU72" s="1310"/>
      <c r="BV72" s="1310"/>
      <c r="BW72" s="1310"/>
      <c r="BX72" s="1310" t="s">
        <v>561</v>
      </c>
      <c r="BY72" s="1310"/>
      <c r="BZ72" s="1310"/>
      <c r="CA72" s="1310"/>
      <c r="CB72" s="1310"/>
      <c r="CC72" s="1310"/>
      <c r="CD72" s="1310"/>
      <c r="CE72" s="1310"/>
      <c r="CF72" s="1310" t="s">
        <v>562</v>
      </c>
      <c r="CG72" s="1310"/>
      <c r="CH72" s="1310"/>
      <c r="CI72" s="1310"/>
      <c r="CJ72" s="1310"/>
      <c r="CK72" s="1310"/>
      <c r="CL72" s="1310"/>
      <c r="CM72" s="1310"/>
      <c r="CN72" s="1310" t="s">
        <v>563</v>
      </c>
      <c r="CO72" s="1310"/>
      <c r="CP72" s="1310"/>
      <c r="CQ72" s="1310"/>
      <c r="CR72" s="1310"/>
      <c r="CS72" s="1310"/>
      <c r="CT72" s="1310"/>
      <c r="CU72" s="1310"/>
      <c r="CV72" s="1310" t="s">
        <v>564</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623</v>
      </c>
      <c r="AO73" s="1308"/>
      <c r="AP73" s="1308"/>
      <c r="AQ73" s="1308"/>
      <c r="AR73" s="1308"/>
      <c r="AS73" s="1308"/>
      <c r="AT73" s="1308"/>
      <c r="AU73" s="1308"/>
      <c r="AV73" s="1308"/>
      <c r="AW73" s="1308"/>
      <c r="AX73" s="1308"/>
      <c r="AY73" s="1308"/>
      <c r="AZ73" s="1308"/>
      <c r="BA73" s="1308"/>
      <c r="BB73" s="1308" t="s">
        <v>624</v>
      </c>
      <c r="BC73" s="1308"/>
      <c r="BD73" s="1308"/>
      <c r="BE73" s="1308"/>
      <c r="BF73" s="1308"/>
      <c r="BG73" s="1308"/>
      <c r="BH73" s="1308"/>
      <c r="BI73" s="1308"/>
      <c r="BJ73" s="1308"/>
      <c r="BK73" s="1308"/>
      <c r="BL73" s="1308"/>
      <c r="BM73" s="1308"/>
      <c r="BN73" s="1308"/>
      <c r="BO73" s="1308"/>
      <c r="BP73" s="1305">
        <v>18.100000000000001</v>
      </c>
      <c r="BQ73" s="1305"/>
      <c r="BR73" s="1305"/>
      <c r="BS73" s="1305"/>
      <c r="BT73" s="1305"/>
      <c r="BU73" s="1305"/>
      <c r="BV73" s="1305"/>
      <c r="BW73" s="1305"/>
      <c r="BX73" s="1305">
        <v>58.6</v>
      </c>
      <c r="BY73" s="1305"/>
      <c r="BZ73" s="1305"/>
      <c r="CA73" s="1305"/>
      <c r="CB73" s="1305"/>
      <c r="CC73" s="1305"/>
      <c r="CD73" s="1305"/>
      <c r="CE73" s="1305"/>
      <c r="CF73" s="1305">
        <v>56.5</v>
      </c>
      <c r="CG73" s="1305"/>
      <c r="CH73" s="1305"/>
      <c r="CI73" s="1305"/>
      <c r="CJ73" s="1305"/>
      <c r="CK73" s="1305"/>
      <c r="CL73" s="1305"/>
      <c r="CM73" s="1305"/>
      <c r="CN73" s="1305">
        <v>72.5</v>
      </c>
      <c r="CO73" s="1305"/>
      <c r="CP73" s="1305"/>
      <c r="CQ73" s="1305"/>
      <c r="CR73" s="1305"/>
      <c r="CS73" s="1305"/>
      <c r="CT73" s="1305"/>
      <c r="CU73" s="1305"/>
      <c r="CV73" s="1305">
        <v>88.4</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629</v>
      </c>
      <c r="BC75" s="1308"/>
      <c r="BD75" s="1308"/>
      <c r="BE75" s="1308"/>
      <c r="BF75" s="1308"/>
      <c r="BG75" s="1308"/>
      <c r="BH75" s="1308"/>
      <c r="BI75" s="1308"/>
      <c r="BJ75" s="1308"/>
      <c r="BK75" s="1308"/>
      <c r="BL75" s="1308"/>
      <c r="BM75" s="1308"/>
      <c r="BN75" s="1308"/>
      <c r="BO75" s="1308"/>
      <c r="BP75" s="1305">
        <v>8</v>
      </c>
      <c r="BQ75" s="1305"/>
      <c r="BR75" s="1305"/>
      <c r="BS75" s="1305"/>
      <c r="BT75" s="1305"/>
      <c r="BU75" s="1305"/>
      <c r="BV75" s="1305"/>
      <c r="BW75" s="1305"/>
      <c r="BX75" s="1305">
        <v>7.8</v>
      </c>
      <c r="BY75" s="1305"/>
      <c r="BZ75" s="1305"/>
      <c r="CA75" s="1305"/>
      <c r="CB75" s="1305"/>
      <c r="CC75" s="1305"/>
      <c r="CD75" s="1305"/>
      <c r="CE75" s="1305"/>
      <c r="CF75" s="1305">
        <v>8.1</v>
      </c>
      <c r="CG75" s="1305"/>
      <c r="CH75" s="1305"/>
      <c r="CI75" s="1305"/>
      <c r="CJ75" s="1305"/>
      <c r="CK75" s="1305"/>
      <c r="CL75" s="1305"/>
      <c r="CM75" s="1305"/>
      <c r="CN75" s="1305">
        <v>8.1</v>
      </c>
      <c r="CO75" s="1305"/>
      <c r="CP75" s="1305"/>
      <c r="CQ75" s="1305"/>
      <c r="CR75" s="1305"/>
      <c r="CS75" s="1305"/>
      <c r="CT75" s="1305"/>
      <c r="CU75" s="1305"/>
      <c r="CV75" s="1305">
        <v>7.9</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626</v>
      </c>
      <c r="AO77" s="1310"/>
      <c r="AP77" s="1310"/>
      <c r="AQ77" s="1310"/>
      <c r="AR77" s="1310"/>
      <c r="AS77" s="1310"/>
      <c r="AT77" s="1310"/>
      <c r="AU77" s="1310"/>
      <c r="AV77" s="1310"/>
      <c r="AW77" s="1310"/>
      <c r="AX77" s="1310"/>
      <c r="AY77" s="1310"/>
      <c r="AZ77" s="1310"/>
      <c r="BA77" s="1310"/>
      <c r="BB77" s="1308" t="s">
        <v>624</v>
      </c>
      <c r="BC77" s="1308"/>
      <c r="BD77" s="1308"/>
      <c r="BE77" s="1308"/>
      <c r="BF77" s="1308"/>
      <c r="BG77" s="1308"/>
      <c r="BH77" s="1308"/>
      <c r="BI77" s="1308"/>
      <c r="BJ77" s="1308"/>
      <c r="BK77" s="1308"/>
      <c r="BL77" s="1308"/>
      <c r="BM77" s="1308"/>
      <c r="BN77" s="1308"/>
      <c r="BO77" s="1308"/>
      <c r="BP77" s="1305">
        <v>20.3</v>
      </c>
      <c r="BQ77" s="1305"/>
      <c r="BR77" s="1305"/>
      <c r="BS77" s="1305"/>
      <c r="BT77" s="1305"/>
      <c r="BU77" s="1305"/>
      <c r="BV77" s="1305"/>
      <c r="BW77" s="1305"/>
      <c r="BX77" s="1305">
        <v>13</v>
      </c>
      <c r="BY77" s="1305"/>
      <c r="BZ77" s="1305"/>
      <c r="CA77" s="1305"/>
      <c r="CB77" s="1305"/>
      <c r="CC77" s="1305"/>
      <c r="CD77" s="1305"/>
      <c r="CE77" s="1305"/>
      <c r="CF77" s="1305">
        <v>21</v>
      </c>
      <c r="CG77" s="1305"/>
      <c r="CH77" s="1305"/>
      <c r="CI77" s="1305"/>
      <c r="CJ77" s="1305"/>
      <c r="CK77" s="1305"/>
      <c r="CL77" s="1305"/>
      <c r="CM77" s="1305"/>
      <c r="CN77" s="1305">
        <v>20.2</v>
      </c>
      <c r="CO77" s="1305"/>
      <c r="CP77" s="1305"/>
      <c r="CQ77" s="1305"/>
      <c r="CR77" s="1305"/>
      <c r="CS77" s="1305"/>
      <c r="CT77" s="1305"/>
      <c r="CU77" s="1305"/>
      <c r="CV77" s="1305">
        <v>18.3</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629</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6.8</v>
      </c>
      <c r="BY79" s="1305"/>
      <c r="BZ79" s="1305"/>
      <c r="CA79" s="1305"/>
      <c r="CB79" s="1305"/>
      <c r="CC79" s="1305"/>
      <c r="CD79" s="1305"/>
      <c r="CE79" s="1305"/>
      <c r="CF79" s="1305">
        <v>6.8</v>
      </c>
      <c r="CG79" s="1305"/>
      <c r="CH79" s="1305"/>
      <c r="CI79" s="1305"/>
      <c r="CJ79" s="1305"/>
      <c r="CK79" s="1305"/>
      <c r="CL79" s="1305"/>
      <c r="CM79" s="1305"/>
      <c r="CN79" s="1305">
        <v>6.8</v>
      </c>
      <c r="CO79" s="1305"/>
      <c r="CP79" s="1305"/>
      <c r="CQ79" s="1305"/>
      <c r="CR79" s="1305"/>
      <c r="CS79" s="1305"/>
      <c r="CT79" s="1305"/>
      <c r="CU79" s="1305"/>
      <c r="CV79" s="1305">
        <v>6.8</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7Us1oFkZQeh5MgzVvYNGjIAQtK36BnEj8VSr2nWr499ZveyX213IgoUbgVcOo7szEhSeNYl/oUCuUMA6n2Lxdw==" saltValue="EiZm240wzmch9Q6HhdMEm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A79" zoomScale="85" zoomScaleNormal="85"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PO1vui4xzcPHBq+sLnvSYAW/311zsUz4pr73oniXIRn2TDySu8k+AuE/9847N5Ya19uZTPv/pJ+49BH1S6iIA==" saltValue="RZCq5vhrpyiNYOgPB4Nib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abSelected="1" topLeftCell="A100" zoomScale="70" zoomScaleNormal="7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LfRjnI0lsgfPywRj3c+i5opH3rUEKnFu0m1KnBY538rMrCAyh/H/jdAP2wuoDT7XBOGydGVc70blA8zQ3tCjA==" saltValue="sarwcxYSZAXkGywhZfaxA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74802</v>
      </c>
      <c r="E3" s="161"/>
      <c r="F3" s="162">
        <v>53292</v>
      </c>
      <c r="G3" s="163"/>
      <c r="H3" s="164"/>
    </row>
    <row r="4" spans="1:8" x14ac:dyDescent="0.15">
      <c r="A4" s="165"/>
      <c r="B4" s="166"/>
      <c r="C4" s="167"/>
      <c r="D4" s="168">
        <v>30310</v>
      </c>
      <c r="E4" s="169"/>
      <c r="F4" s="170">
        <v>28900</v>
      </c>
      <c r="G4" s="171"/>
      <c r="H4" s="172"/>
    </row>
    <row r="5" spans="1:8" x14ac:dyDescent="0.15">
      <c r="A5" s="153" t="s">
        <v>552</v>
      </c>
      <c r="B5" s="158"/>
      <c r="C5" s="159"/>
      <c r="D5" s="160">
        <v>166967</v>
      </c>
      <c r="E5" s="161"/>
      <c r="F5" s="162">
        <v>49919</v>
      </c>
      <c r="G5" s="163"/>
      <c r="H5" s="164"/>
    </row>
    <row r="6" spans="1:8" x14ac:dyDescent="0.15">
      <c r="A6" s="165"/>
      <c r="B6" s="166"/>
      <c r="C6" s="167"/>
      <c r="D6" s="168">
        <v>63977</v>
      </c>
      <c r="E6" s="169"/>
      <c r="F6" s="170">
        <v>26398</v>
      </c>
      <c r="G6" s="171"/>
      <c r="H6" s="172"/>
    </row>
    <row r="7" spans="1:8" x14ac:dyDescent="0.15">
      <c r="A7" s="153" t="s">
        <v>553</v>
      </c>
      <c r="B7" s="158"/>
      <c r="C7" s="159"/>
      <c r="D7" s="160">
        <v>56705</v>
      </c>
      <c r="E7" s="161"/>
      <c r="F7" s="162">
        <v>47738</v>
      </c>
      <c r="G7" s="163"/>
      <c r="H7" s="164"/>
    </row>
    <row r="8" spans="1:8" x14ac:dyDescent="0.15">
      <c r="A8" s="165"/>
      <c r="B8" s="166"/>
      <c r="C8" s="167"/>
      <c r="D8" s="168">
        <v>30144</v>
      </c>
      <c r="E8" s="169"/>
      <c r="F8" s="170">
        <v>24937</v>
      </c>
      <c r="G8" s="171"/>
      <c r="H8" s="172"/>
    </row>
    <row r="9" spans="1:8" x14ac:dyDescent="0.15">
      <c r="A9" s="153" t="s">
        <v>554</v>
      </c>
      <c r="B9" s="158"/>
      <c r="C9" s="159"/>
      <c r="D9" s="160">
        <v>88616</v>
      </c>
      <c r="E9" s="161"/>
      <c r="F9" s="162">
        <v>52191</v>
      </c>
      <c r="G9" s="163"/>
      <c r="H9" s="164"/>
    </row>
    <row r="10" spans="1:8" x14ac:dyDescent="0.15">
      <c r="A10" s="165"/>
      <c r="B10" s="166"/>
      <c r="C10" s="167"/>
      <c r="D10" s="168">
        <v>43198</v>
      </c>
      <c r="E10" s="169"/>
      <c r="F10" s="170">
        <v>24843</v>
      </c>
      <c r="G10" s="171"/>
      <c r="H10" s="172"/>
    </row>
    <row r="11" spans="1:8" x14ac:dyDescent="0.15">
      <c r="A11" s="153" t="s">
        <v>555</v>
      </c>
      <c r="B11" s="158"/>
      <c r="C11" s="159"/>
      <c r="D11" s="160">
        <v>122484</v>
      </c>
      <c r="E11" s="161"/>
      <c r="F11" s="162">
        <v>47387</v>
      </c>
      <c r="G11" s="163"/>
      <c r="H11" s="164"/>
    </row>
    <row r="12" spans="1:8" x14ac:dyDescent="0.15">
      <c r="A12" s="165"/>
      <c r="B12" s="166"/>
      <c r="C12" s="173"/>
      <c r="D12" s="168">
        <v>61262</v>
      </c>
      <c r="E12" s="169"/>
      <c r="F12" s="170">
        <v>24928</v>
      </c>
      <c r="G12" s="171"/>
      <c r="H12" s="172"/>
    </row>
    <row r="13" spans="1:8" x14ac:dyDescent="0.15">
      <c r="A13" s="153"/>
      <c r="B13" s="158"/>
      <c r="C13" s="174"/>
      <c r="D13" s="175">
        <v>101915</v>
      </c>
      <c r="E13" s="176"/>
      <c r="F13" s="177">
        <v>50105</v>
      </c>
      <c r="G13" s="178"/>
      <c r="H13" s="164"/>
    </row>
    <row r="14" spans="1:8" x14ac:dyDescent="0.15">
      <c r="A14" s="165"/>
      <c r="B14" s="166"/>
      <c r="C14" s="167"/>
      <c r="D14" s="168">
        <v>45778</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6.89</v>
      </c>
      <c r="C19" s="179">
        <f>ROUND(VALUE(SUBSTITUTE(実質収支比率等に係る経年分析!G$48,"▲","-")),2)</f>
        <v>4.78</v>
      </c>
      <c r="D19" s="179">
        <f>ROUND(VALUE(SUBSTITUTE(実質収支比率等に係る経年分析!H$48,"▲","-")),2)</f>
        <v>5.48</v>
      </c>
      <c r="E19" s="179">
        <f>ROUND(VALUE(SUBSTITUTE(実質収支比率等に係る経年分析!I$48,"▲","-")),2)</f>
        <v>5.6</v>
      </c>
      <c r="F19" s="179">
        <f>ROUND(VALUE(SUBSTITUTE(実質収支比率等に係る経年分析!J$48,"▲","-")),2)</f>
        <v>6.05</v>
      </c>
    </row>
    <row r="20" spans="1:11" x14ac:dyDescent="0.15">
      <c r="A20" s="179" t="s">
        <v>55</v>
      </c>
      <c r="B20" s="179">
        <f>ROUND(VALUE(SUBSTITUTE(実質収支比率等に係る経年分析!F$47,"▲","-")),2)</f>
        <v>55.99</v>
      </c>
      <c r="C20" s="179">
        <f>ROUND(VALUE(SUBSTITUTE(実質収支比率等に係る経年分析!G$47,"▲","-")),2)</f>
        <v>46.54</v>
      </c>
      <c r="D20" s="179">
        <f>ROUND(VALUE(SUBSTITUTE(実質収支比率等に係る経年分析!H$47,"▲","-")),2)</f>
        <v>42.13</v>
      </c>
      <c r="E20" s="179">
        <f>ROUND(VALUE(SUBSTITUTE(実質収支比率等に係る経年分析!I$47,"▲","-")),2)</f>
        <v>41.72</v>
      </c>
      <c r="F20" s="179">
        <f>ROUND(VALUE(SUBSTITUTE(実質収支比率等に係る経年分析!J$47,"▲","-")),2)</f>
        <v>37.96</v>
      </c>
    </row>
    <row r="21" spans="1:11" x14ac:dyDescent="0.15">
      <c r="A21" s="179" t="s">
        <v>56</v>
      </c>
      <c r="B21" s="179">
        <f>IF(ISNUMBER(VALUE(SUBSTITUTE(実質収支比率等に係る経年分析!F$49,"▲","-"))),ROUND(VALUE(SUBSTITUTE(実質収支比率等に係る経年分析!F$49,"▲","-")),2),NA())</f>
        <v>-5.28</v>
      </c>
      <c r="C21" s="179">
        <f>IF(ISNUMBER(VALUE(SUBSTITUTE(実質収支比率等に係る経年分析!G$49,"▲","-"))),ROUND(VALUE(SUBSTITUTE(実質収支比率等に係る経年分析!G$49,"▲","-")),2),NA())</f>
        <v>-8.42</v>
      </c>
      <c r="D21" s="179">
        <f>IF(ISNUMBER(VALUE(SUBSTITUTE(実質収支比率等に係る経年分析!H$49,"▲","-"))),ROUND(VALUE(SUBSTITUTE(実質収支比率等に係る経年分析!H$49,"▲","-")),2),NA())</f>
        <v>-2.54</v>
      </c>
      <c r="E21" s="179">
        <f>IF(ISNUMBER(VALUE(SUBSTITUTE(実質収支比率等に係る経年分析!I$49,"▲","-"))),ROUND(VALUE(SUBSTITUTE(実質収支比率等に係る経年分析!I$49,"▲","-")),2),NA())</f>
        <v>0.2</v>
      </c>
      <c r="F21" s="179">
        <f>IF(ISNUMBER(VALUE(SUBSTITUTE(実質収支比率等に係る経年分析!J$49,"▲","-"))),ROUND(VALUE(SUBSTITUTE(実質収支比率等に係る経年分析!J$49,"▲","-")),2),NA())</f>
        <v>-2.4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0.98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1.81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1.06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2.4300000000000002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相島診療所事業特別会計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0.17</v>
      </c>
    </row>
    <row r="33" spans="1:16" x14ac:dyDescent="0.15">
      <c r="A33" s="180" t="str">
        <f>IF(連結実質赤字比率に係る赤字・黒字の構成分析!C$37="",NA(),連結実質赤字比率に係る赤字・黒字の構成分析!C$37)</f>
        <v>渡船事業特別会計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0.28000000000000003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0.28000000000000003</v>
      </c>
    </row>
    <row r="34" spans="1:16" x14ac:dyDescent="0.15">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6.78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4.74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5.44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5.57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6.02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16.850000000000001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16.28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15.86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16.420000000000002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798</v>
      </c>
      <c r="E42" s="181"/>
      <c r="F42" s="181"/>
      <c r="G42" s="181">
        <f>'実質公債費比率（分子）の構造'!L$52</f>
        <v>809</v>
      </c>
      <c r="H42" s="181"/>
      <c r="I42" s="181"/>
      <c r="J42" s="181">
        <f>'実質公債費比率（分子）の構造'!M$52</f>
        <v>761</v>
      </c>
      <c r="K42" s="181"/>
      <c r="L42" s="181"/>
      <c r="M42" s="181">
        <f>'実質公債費比率（分子）の構造'!N$52</f>
        <v>731</v>
      </c>
      <c r="N42" s="181"/>
      <c r="O42" s="181"/>
      <c r="P42" s="181">
        <f>'実質公債費比率（分子）の構造'!O$52</f>
        <v>708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95</v>
      </c>
      <c r="C44" s="181"/>
      <c r="D44" s="181"/>
      <c r="E44" s="181">
        <f>'実質公債費比率（分子）の構造'!L$50</f>
        <v>96</v>
      </c>
      <c r="F44" s="181"/>
      <c r="G44" s="181"/>
      <c r="H44" s="181">
        <f>'実質公債費比率（分子）の構造'!M$50</f>
        <v>98</v>
      </c>
      <c r="I44" s="181"/>
      <c r="J44" s="181"/>
      <c r="K44" s="181">
        <f>'実質公債費比率（分子）の構造'!N$50</f>
        <v>96</v>
      </c>
      <c r="L44" s="181"/>
      <c r="M44" s="181"/>
      <c r="N44" s="181">
        <f>'実質公債費比率（分子）の構造'!O$50</f>
        <v>9</v>
      </c>
      <c r="O44" s="181"/>
      <c r="P44" s="181"/>
    </row>
    <row r="45" spans="1:16" x14ac:dyDescent="0.15">
      <c r="A45" s="181" t="s">
        <v>66</v>
      </c>
      <c r="B45" s="181">
        <f>'実質公債費比率（分子）の構造'!K$49</f>
        <v>169</v>
      </c>
      <c r="C45" s="181"/>
      <c r="D45" s="181"/>
      <c r="E45" s="181">
        <f>'実質公債費比率（分子）の構造'!L$49</f>
        <v>172</v>
      </c>
      <c r="F45" s="181"/>
      <c r="G45" s="181"/>
      <c r="H45" s="181">
        <f>'実質公債費比率（分子）の構造'!M$49</f>
        <v>157</v>
      </c>
      <c r="I45" s="181"/>
      <c r="J45" s="181"/>
      <c r="K45" s="181">
        <f>'実質公債費比率（分子）の構造'!N$49</f>
        <v>76</v>
      </c>
      <c r="L45" s="181"/>
      <c r="M45" s="181"/>
      <c r="N45" s="181">
        <f>'実質公債費比率（分子）の構造'!O$49</f>
        <v>84</v>
      </c>
      <c r="O45" s="181"/>
      <c r="P45" s="181"/>
    </row>
    <row r="46" spans="1:16" x14ac:dyDescent="0.15">
      <c r="A46" s="181" t="s">
        <v>67</v>
      </c>
      <c r="B46" s="181">
        <f>'実質公債費比率（分子）の構造'!K$48</f>
        <v>198</v>
      </c>
      <c r="C46" s="181"/>
      <c r="D46" s="181"/>
      <c r="E46" s="181">
        <f>'実質公債費比率（分子）の構造'!L$48</f>
        <v>231</v>
      </c>
      <c r="F46" s="181"/>
      <c r="G46" s="181"/>
      <c r="H46" s="181">
        <f>'実質公債費比率（分子）の構造'!M$48</f>
        <v>215</v>
      </c>
      <c r="I46" s="181"/>
      <c r="J46" s="181"/>
      <c r="K46" s="181">
        <f>'実質公債費比率（分子）の構造'!N$48</f>
        <v>235</v>
      </c>
      <c r="L46" s="181"/>
      <c r="M46" s="181"/>
      <c r="N46" s="181">
        <f>'実質公債費比率（分子）の構造'!O$48</f>
        <v>239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731</v>
      </c>
      <c r="C49" s="181"/>
      <c r="D49" s="181"/>
      <c r="E49" s="181">
        <f>'実質公債費比率（分子）の構造'!L$45</f>
        <v>720</v>
      </c>
      <c r="F49" s="181"/>
      <c r="G49" s="181"/>
      <c r="H49" s="181">
        <f>'実質公債費比率（分子）の構造'!M$45</f>
        <v>747</v>
      </c>
      <c r="I49" s="181"/>
      <c r="J49" s="181"/>
      <c r="K49" s="181">
        <f>'実質公債費比率（分子）の構造'!N$45</f>
        <v>762</v>
      </c>
      <c r="L49" s="181"/>
      <c r="M49" s="181"/>
      <c r="N49" s="181">
        <f>'実質公債費比率（分子）の構造'!O$45</f>
        <v>793</v>
      </c>
      <c r="O49" s="181"/>
      <c r="P49" s="181"/>
    </row>
    <row r="50" spans="1:16" x14ac:dyDescent="0.15">
      <c r="A50" s="181" t="s">
        <v>71</v>
      </c>
      <c r="B50" s="181" t="e">
        <f>NA()</f>
        <v>#N/A</v>
      </c>
      <c r="C50" s="181">
        <f>IF(ISNUMBER('実質公債費比率（分子）の構造'!K$53),'実質公債費比率（分子）の構造'!K$53,NA())</f>
        <v>395</v>
      </c>
      <c r="D50" s="181" t="e">
        <f>NA()</f>
        <v>#N/A</v>
      </c>
      <c r="E50" s="181" t="e">
        <f>NA()</f>
        <v>#N/A</v>
      </c>
      <c r="F50" s="181">
        <f>IF(ISNUMBER('実質公債費比率（分子）の構造'!L$53),'実質公債費比率（分子）の構造'!L$53,NA())</f>
        <v>410</v>
      </c>
      <c r="G50" s="181" t="e">
        <f>NA()</f>
        <v>#N/A</v>
      </c>
      <c r="H50" s="181" t="e">
        <f>NA()</f>
        <v>#N/A</v>
      </c>
      <c r="I50" s="181">
        <f>IF(ISNUMBER('実質公債費比率（分子）の構造'!M$53),'実質公債費比率（分子）の構造'!M$53,NA())</f>
        <v>456</v>
      </c>
      <c r="J50" s="181" t="e">
        <f>NA()</f>
        <v>#N/A</v>
      </c>
      <c r="K50" s="181" t="e">
        <f>NA()</f>
        <v>#N/A</v>
      </c>
      <c r="L50" s="181">
        <f>IF(ISNUMBER('実質公債費比率（分子）の構造'!N$53),'実質公債費比率（分子）の構造'!N$53,NA())</f>
        <v>438</v>
      </c>
      <c r="M50" s="181" t="e">
        <f>NA()</f>
        <v>#N/A</v>
      </c>
      <c r="N50" s="181" t="e">
        <f>NA()</f>
        <v>#N/A</v>
      </c>
      <c r="O50" s="181">
        <f>IF(ISNUMBER('実質公債費比率（分子）の構造'!O$53),'実質公債費比率（分子）の構造'!O$53,NA())</f>
        <v>417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8512</v>
      </c>
      <c r="E56" s="180"/>
      <c r="F56" s="180"/>
      <c r="G56" s="180">
        <f>'将来負担比率（分子）の構造'!J$52</f>
        <v>9189</v>
      </c>
      <c r="H56" s="180"/>
      <c r="I56" s="180"/>
      <c r="J56" s="180">
        <f>'将来負担比率（分子）の構造'!K$52</f>
        <v>9435</v>
      </c>
      <c r="K56" s="180"/>
      <c r="L56" s="180"/>
      <c r="M56" s="180">
        <f>'将来負担比率（分子）の構造'!L$52</f>
        <v>9632</v>
      </c>
      <c r="N56" s="180"/>
      <c r="O56" s="180"/>
      <c r="P56" s="180">
        <f>'将来負担比率（分子）の構造'!M$52</f>
        <v>9903</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3589</v>
      </c>
      <c r="E58" s="180"/>
      <c r="F58" s="180"/>
      <c r="G58" s="180">
        <f>'将来負担比率（分子）の構造'!J$50</f>
        <v>3187</v>
      </c>
      <c r="H58" s="180"/>
      <c r="I58" s="180"/>
      <c r="J58" s="180">
        <f>'将来負担比率（分子）の構造'!K$50</f>
        <v>3181</v>
      </c>
      <c r="K58" s="180"/>
      <c r="L58" s="180"/>
      <c r="M58" s="180">
        <f>'将来負担比率（分子）の構造'!L$50</f>
        <v>3439</v>
      </c>
      <c r="N58" s="180"/>
      <c r="O58" s="180"/>
      <c r="P58" s="180">
        <f>'将来負担比率（分子）の構造'!M$50</f>
        <v>3192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164</v>
      </c>
      <c r="C61" s="180"/>
      <c r="D61" s="180"/>
      <c r="E61" s="180">
        <f>'将来負担比率（分子）の構造'!J$46</f>
        <v>258</v>
      </c>
      <c r="F61" s="180"/>
      <c r="G61" s="180"/>
      <c r="H61" s="180">
        <f>'将来負担比率（分子）の構造'!K$46</f>
        <v>424</v>
      </c>
      <c r="I61" s="180"/>
      <c r="J61" s="180"/>
      <c r="K61" s="180">
        <f>'将来負担比率（分子）の構造'!L$46</f>
        <v>353</v>
      </c>
      <c r="L61" s="180"/>
      <c r="M61" s="180"/>
      <c r="N61" s="180">
        <f>'将来負担比率（分子）の構造'!M$46</f>
        <v>512</v>
      </c>
      <c r="O61" s="180"/>
      <c r="P61" s="180"/>
    </row>
    <row r="62" spans="1:16" x14ac:dyDescent="0.15">
      <c r="A62" s="180" t="s">
        <v>35</v>
      </c>
      <c r="B62" s="180">
        <f>'将来負担比率（分子）の構造'!I$45</f>
        <v>334</v>
      </c>
      <c r="C62" s="180"/>
      <c r="D62" s="180"/>
      <c r="E62" s="180">
        <f>'将来負担比率（分子）の構造'!J$45</f>
        <v>445</v>
      </c>
      <c r="F62" s="180"/>
      <c r="G62" s="180"/>
      <c r="H62" s="180">
        <f>'将来負担比率（分子）の構造'!K$45</f>
        <v>33</v>
      </c>
      <c r="I62" s="180"/>
      <c r="J62" s="180"/>
      <c r="K62" s="180">
        <f>'将来負担比率（分子）の構造'!L$45</f>
        <v>67</v>
      </c>
      <c r="L62" s="180"/>
      <c r="M62" s="180"/>
      <c r="N62" s="180" t="str">
        <f>'将来負担比率（分子）の構造'!M$45</f>
        <v>-</v>
      </c>
      <c r="O62" s="180"/>
      <c r="P62" s="180"/>
    </row>
    <row r="63" spans="1:16" x14ac:dyDescent="0.15">
      <c r="A63" s="180" t="s">
        <v>34</v>
      </c>
      <c r="B63" s="180">
        <f>'将来負担比率（分子）の構造'!I$44</f>
        <v>815</v>
      </c>
      <c r="C63" s="180"/>
      <c r="D63" s="180"/>
      <c r="E63" s="180">
        <f>'将来負担比率（分子）の構造'!J$44</f>
        <v>654</v>
      </c>
      <c r="F63" s="180"/>
      <c r="G63" s="180"/>
      <c r="H63" s="180">
        <f>'将来負担比率（分子）の構造'!K$44</f>
        <v>484</v>
      </c>
      <c r="I63" s="180"/>
      <c r="J63" s="180"/>
      <c r="K63" s="180">
        <f>'将来負担比率（分子）の構造'!L$44</f>
        <v>425</v>
      </c>
      <c r="L63" s="180"/>
      <c r="M63" s="180"/>
      <c r="N63" s="180">
        <f>'将来負担比率（分子）の構造'!M$44</f>
        <v>398</v>
      </c>
      <c r="O63" s="180"/>
      <c r="P63" s="180"/>
    </row>
    <row r="64" spans="1:16" x14ac:dyDescent="0.15">
      <c r="A64" s="180" t="s">
        <v>33</v>
      </c>
      <c r="B64" s="180">
        <f>'将来負担比率（分子）の構造'!I$43</f>
        <v>3104</v>
      </c>
      <c r="C64" s="180"/>
      <c r="D64" s="180"/>
      <c r="E64" s="180">
        <f>'将来負担比率（分子）の構造'!J$43</f>
        <v>3113</v>
      </c>
      <c r="F64" s="180"/>
      <c r="G64" s="180"/>
      <c r="H64" s="180">
        <f>'将来負担比率（分子）の構造'!K$43</f>
        <v>3147</v>
      </c>
      <c r="I64" s="180"/>
      <c r="J64" s="180"/>
      <c r="K64" s="180">
        <f>'将来負担比率（分子）の構造'!L$43</f>
        <v>3463</v>
      </c>
      <c r="L64" s="180"/>
      <c r="M64" s="180"/>
      <c r="N64" s="180">
        <f>'将来負担比率（分子）の構造'!M$43</f>
        <v>3165</v>
      </c>
      <c r="O64" s="180"/>
      <c r="P64" s="180"/>
    </row>
    <row r="65" spans="1:16" x14ac:dyDescent="0.15">
      <c r="A65" s="180" t="s">
        <v>32</v>
      </c>
      <c r="B65" s="180">
        <f>'将来負担比率（分子）の構造'!I$42</f>
        <v>6</v>
      </c>
      <c r="C65" s="180"/>
      <c r="D65" s="180"/>
      <c r="E65" s="180">
        <f>'将来負担比率（分子）の構造'!J$42</f>
        <v>5</v>
      </c>
      <c r="F65" s="180"/>
      <c r="G65" s="180"/>
      <c r="H65" s="180">
        <f>'将来負担比率（分子）の構造'!K$42</f>
        <v>4</v>
      </c>
      <c r="I65" s="180"/>
      <c r="J65" s="180"/>
      <c r="K65" s="180">
        <f>'将来負担比率（分子）の構造'!L$42</f>
        <v>3</v>
      </c>
      <c r="L65" s="180"/>
      <c r="M65" s="180"/>
      <c r="N65" s="180">
        <f>'将来負担比率（分子）の構造'!M$42</f>
        <v>2</v>
      </c>
      <c r="O65" s="180"/>
      <c r="P65" s="180"/>
    </row>
    <row r="66" spans="1:16" x14ac:dyDescent="0.15">
      <c r="A66" s="180" t="s">
        <v>31</v>
      </c>
      <c r="B66" s="180">
        <f>'将来負担比率（分子）の構造'!I$41</f>
        <v>8569</v>
      </c>
      <c r="C66" s="180"/>
      <c r="D66" s="180"/>
      <c r="E66" s="180">
        <f>'将来負担比率（分子）の構造'!J$41</f>
        <v>10957</v>
      </c>
      <c r="F66" s="180"/>
      <c r="G66" s="180"/>
      <c r="H66" s="180">
        <f>'将来負担比率（分子）の構造'!K$41</f>
        <v>11571</v>
      </c>
      <c r="I66" s="180"/>
      <c r="J66" s="180"/>
      <c r="K66" s="180">
        <f>'将来負担比率（分子）の構造'!L$41</f>
        <v>12740</v>
      </c>
      <c r="L66" s="180"/>
      <c r="M66" s="180"/>
      <c r="N66" s="180">
        <f>'将来負担比率（分子）の構造'!M$41</f>
        <v>13997</v>
      </c>
      <c r="O66" s="180"/>
      <c r="P66" s="180"/>
    </row>
    <row r="67" spans="1:16" x14ac:dyDescent="0.15">
      <c r="A67" s="180" t="s">
        <v>75</v>
      </c>
      <c r="B67" s="180" t="e">
        <f>NA()</f>
        <v>#N/A</v>
      </c>
      <c r="C67" s="180">
        <f>IF(ISNUMBER('将来負担比率（分子）の構造'!I$53), IF('将来負担比率（分子）の構造'!I$53 &lt; 0, 0, '将来負担比率（分子）の構造'!I$53), NA())</f>
        <v>892</v>
      </c>
      <c r="D67" s="180" t="e">
        <f>NA()</f>
        <v>#N/A</v>
      </c>
      <c r="E67" s="180" t="e">
        <f>NA()</f>
        <v>#N/A</v>
      </c>
      <c r="F67" s="180">
        <f>IF(ISNUMBER('将来負担比率（分子）の構造'!J$53), IF('将来負担比率（分子）の構造'!J$53 &lt; 0, 0, '将来負担比率（分子）の構造'!J$53), NA())</f>
        <v>3055</v>
      </c>
      <c r="G67" s="180" t="e">
        <f>NA()</f>
        <v>#N/A</v>
      </c>
      <c r="H67" s="180" t="e">
        <f>NA()</f>
        <v>#N/A</v>
      </c>
      <c r="I67" s="180">
        <f>IF(ISNUMBER('将来負担比率（分子）の構造'!K$53), IF('将来負担比率（分子）の構造'!K$53 &lt; 0, 0, '将来負担比率（分子）の構造'!K$53), NA())</f>
        <v>3049</v>
      </c>
      <c r="J67" s="180" t="e">
        <f>NA()</f>
        <v>#N/A</v>
      </c>
      <c r="K67" s="180" t="e">
        <f>NA()</f>
        <v>#N/A</v>
      </c>
      <c r="L67" s="180">
        <f>IF(ISNUMBER('将来負担比率（分子）の構造'!L$53), IF('将来負担比率（分子）の構造'!L$53 &lt; 0, 0, '将来負担比率（分子）の構造'!L$53), NA())</f>
        <v>3980</v>
      </c>
      <c r="M67" s="180" t="e">
        <f>NA()</f>
        <v>#N/A</v>
      </c>
      <c r="N67" s="180" t="e">
        <f>NA()</f>
        <v>#N/A</v>
      </c>
      <c r="O67" s="180">
        <f>IF(ISNUMBER('将来負担比率（分子）の構造'!M$53), IF('将来負担比率（分子）の構造'!M$53 &lt; 0, 0, '将来負担比率（分子）の構造'!M$53), NA())</f>
        <v>4980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2593</v>
      </c>
      <c r="C72" s="184">
        <f>基金残高に係る経年分析!G55</f>
        <v>2594</v>
      </c>
      <c r="D72" s="184">
        <f>基金残高に係る経年分析!H55</f>
        <v>2407</v>
      </c>
    </row>
    <row r="73" spans="1:16" x14ac:dyDescent="0.15">
      <c r="A73" s="183" t="s">
        <v>78</v>
      </c>
      <c r="B73" s="184">
        <f>基金残高に係る経年分析!F56</f>
        <v>377</v>
      </c>
      <c r="C73" s="184">
        <f>基金残高に係る経年分析!G56</f>
        <v>377</v>
      </c>
      <c r="D73" s="184">
        <f>基金残高に係る経年分析!H56</f>
        <v>349</v>
      </c>
    </row>
    <row r="74" spans="1:16" x14ac:dyDescent="0.15">
      <c r="A74" s="183" t="s">
        <v>79</v>
      </c>
      <c r="B74" s="184">
        <f>基金残高に係る経年分析!F57</f>
        <v>207</v>
      </c>
      <c r="C74" s="184">
        <f>基金残高に係る経年分析!G57</f>
        <v>465</v>
      </c>
      <c r="D74" s="184">
        <f>基金残高に係る経年分析!H57</f>
        <v>432</v>
      </c>
    </row>
  </sheetData>
  <sheetProtection algorithmName="SHA-512" hashValue="7G9G1ZcErGbU4M0Ei0kQurUiWknuYaLx6w3x9pnOyf4WkEWU2Yz67tXWdRx7hrdf8KqW2gTJkLLLJ8hZCITqeQ==" saltValue="IDbhzfbF35AifXQQ3469B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4794198</v>
      </c>
      <c r="S5" s="669"/>
      <c r="T5" s="669"/>
      <c r="U5" s="669"/>
      <c r="V5" s="669"/>
      <c r="W5" s="669"/>
      <c r="X5" s="669"/>
      <c r="Y5" s="670"/>
      <c r="Z5" s="671">
        <v>31.5</v>
      </c>
      <c r="AA5" s="671"/>
      <c r="AB5" s="671"/>
      <c r="AC5" s="671"/>
      <c r="AD5" s="672">
        <v>4794198</v>
      </c>
      <c r="AE5" s="672"/>
      <c r="AF5" s="672"/>
      <c r="AG5" s="672"/>
      <c r="AH5" s="672"/>
      <c r="AI5" s="672"/>
      <c r="AJ5" s="672"/>
      <c r="AK5" s="672"/>
      <c r="AL5" s="673">
        <v>78.900000000000006</v>
      </c>
      <c r="AM5" s="674"/>
      <c r="AN5" s="674"/>
      <c r="AO5" s="675"/>
      <c r="AP5" s="665" t="s">
        <v>223</v>
      </c>
      <c r="AQ5" s="666"/>
      <c r="AR5" s="666"/>
      <c r="AS5" s="666"/>
      <c r="AT5" s="666"/>
      <c r="AU5" s="666"/>
      <c r="AV5" s="666"/>
      <c r="AW5" s="666"/>
      <c r="AX5" s="666"/>
      <c r="AY5" s="666"/>
      <c r="AZ5" s="666"/>
      <c r="BA5" s="666"/>
      <c r="BB5" s="666"/>
      <c r="BC5" s="666"/>
      <c r="BD5" s="666"/>
      <c r="BE5" s="666"/>
      <c r="BF5" s="667"/>
      <c r="BG5" s="679">
        <v>4794198</v>
      </c>
      <c r="BH5" s="680"/>
      <c r="BI5" s="680"/>
      <c r="BJ5" s="680"/>
      <c r="BK5" s="680"/>
      <c r="BL5" s="680"/>
      <c r="BM5" s="680"/>
      <c r="BN5" s="681"/>
      <c r="BO5" s="682">
        <v>100</v>
      </c>
      <c r="BP5" s="682"/>
      <c r="BQ5" s="682"/>
      <c r="BR5" s="682"/>
      <c r="BS5" s="683">
        <v>83022</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75111</v>
      </c>
      <c r="S6" s="680"/>
      <c r="T6" s="680"/>
      <c r="U6" s="680"/>
      <c r="V6" s="680"/>
      <c r="W6" s="680"/>
      <c r="X6" s="680"/>
      <c r="Y6" s="681"/>
      <c r="Z6" s="682">
        <v>0.5</v>
      </c>
      <c r="AA6" s="682"/>
      <c r="AB6" s="682"/>
      <c r="AC6" s="682"/>
      <c r="AD6" s="683">
        <v>75111</v>
      </c>
      <c r="AE6" s="683"/>
      <c r="AF6" s="683"/>
      <c r="AG6" s="683"/>
      <c r="AH6" s="683"/>
      <c r="AI6" s="683"/>
      <c r="AJ6" s="683"/>
      <c r="AK6" s="683"/>
      <c r="AL6" s="684">
        <v>1.2</v>
      </c>
      <c r="AM6" s="685"/>
      <c r="AN6" s="685"/>
      <c r="AO6" s="686"/>
      <c r="AP6" s="676" t="s">
        <v>228</v>
      </c>
      <c r="AQ6" s="677"/>
      <c r="AR6" s="677"/>
      <c r="AS6" s="677"/>
      <c r="AT6" s="677"/>
      <c r="AU6" s="677"/>
      <c r="AV6" s="677"/>
      <c r="AW6" s="677"/>
      <c r="AX6" s="677"/>
      <c r="AY6" s="677"/>
      <c r="AZ6" s="677"/>
      <c r="BA6" s="677"/>
      <c r="BB6" s="677"/>
      <c r="BC6" s="677"/>
      <c r="BD6" s="677"/>
      <c r="BE6" s="677"/>
      <c r="BF6" s="678"/>
      <c r="BG6" s="679">
        <v>4794198</v>
      </c>
      <c r="BH6" s="680"/>
      <c r="BI6" s="680"/>
      <c r="BJ6" s="680"/>
      <c r="BK6" s="680"/>
      <c r="BL6" s="680"/>
      <c r="BM6" s="680"/>
      <c r="BN6" s="681"/>
      <c r="BO6" s="682">
        <v>100</v>
      </c>
      <c r="BP6" s="682"/>
      <c r="BQ6" s="682"/>
      <c r="BR6" s="682"/>
      <c r="BS6" s="683">
        <v>83022</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88673</v>
      </c>
      <c r="CS6" s="680"/>
      <c r="CT6" s="680"/>
      <c r="CU6" s="680"/>
      <c r="CV6" s="680"/>
      <c r="CW6" s="680"/>
      <c r="CX6" s="680"/>
      <c r="CY6" s="681"/>
      <c r="CZ6" s="673">
        <v>0.6</v>
      </c>
      <c r="DA6" s="674"/>
      <c r="DB6" s="674"/>
      <c r="DC6" s="693"/>
      <c r="DD6" s="688" t="s">
        <v>230</v>
      </c>
      <c r="DE6" s="680"/>
      <c r="DF6" s="680"/>
      <c r="DG6" s="680"/>
      <c r="DH6" s="680"/>
      <c r="DI6" s="680"/>
      <c r="DJ6" s="680"/>
      <c r="DK6" s="680"/>
      <c r="DL6" s="680"/>
      <c r="DM6" s="680"/>
      <c r="DN6" s="680"/>
      <c r="DO6" s="680"/>
      <c r="DP6" s="681"/>
      <c r="DQ6" s="688">
        <v>88673</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6680</v>
      </c>
      <c r="S7" s="680"/>
      <c r="T7" s="680"/>
      <c r="U7" s="680"/>
      <c r="V7" s="680"/>
      <c r="W7" s="680"/>
      <c r="X7" s="680"/>
      <c r="Y7" s="681"/>
      <c r="Z7" s="682">
        <v>0</v>
      </c>
      <c r="AA7" s="682"/>
      <c r="AB7" s="682"/>
      <c r="AC7" s="682"/>
      <c r="AD7" s="683">
        <v>6680</v>
      </c>
      <c r="AE7" s="683"/>
      <c r="AF7" s="683"/>
      <c r="AG7" s="683"/>
      <c r="AH7" s="683"/>
      <c r="AI7" s="683"/>
      <c r="AJ7" s="683"/>
      <c r="AK7" s="683"/>
      <c r="AL7" s="684">
        <v>0.1</v>
      </c>
      <c r="AM7" s="685"/>
      <c r="AN7" s="685"/>
      <c r="AO7" s="686"/>
      <c r="AP7" s="676" t="s">
        <v>232</v>
      </c>
      <c r="AQ7" s="677"/>
      <c r="AR7" s="677"/>
      <c r="AS7" s="677"/>
      <c r="AT7" s="677"/>
      <c r="AU7" s="677"/>
      <c r="AV7" s="677"/>
      <c r="AW7" s="677"/>
      <c r="AX7" s="677"/>
      <c r="AY7" s="677"/>
      <c r="AZ7" s="677"/>
      <c r="BA7" s="677"/>
      <c r="BB7" s="677"/>
      <c r="BC7" s="677"/>
      <c r="BD7" s="677"/>
      <c r="BE7" s="677"/>
      <c r="BF7" s="678"/>
      <c r="BG7" s="679">
        <v>2303127</v>
      </c>
      <c r="BH7" s="680"/>
      <c r="BI7" s="680"/>
      <c r="BJ7" s="680"/>
      <c r="BK7" s="680"/>
      <c r="BL7" s="680"/>
      <c r="BM7" s="680"/>
      <c r="BN7" s="681"/>
      <c r="BO7" s="682">
        <v>48</v>
      </c>
      <c r="BP7" s="682"/>
      <c r="BQ7" s="682"/>
      <c r="BR7" s="682"/>
      <c r="BS7" s="683">
        <v>83022</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2786900</v>
      </c>
      <c r="CS7" s="680"/>
      <c r="CT7" s="680"/>
      <c r="CU7" s="680"/>
      <c r="CV7" s="680"/>
      <c r="CW7" s="680"/>
      <c r="CX7" s="680"/>
      <c r="CY7" s="681"/>
      <c r="CZ7" s="682">
        <v>18.899999999999999</v>
      </c>
      <c r="DA7" s="682"/>
      <c r="DB7" s="682"/>
      <c r="DC7" s="682"/>
      <c r="DD7" s="688">
        <v>73221</v>
      </c>
      <c r="DE7" s="680"/>
      <c r="DF7" s="680"/>
      <c r="DG7" s="680"/>
      <c r="DH7" s="680"/>
      <c r="DI7" s="680"/>
      <c r="DJ7" s="680"/>
      <c r="DK7" s="680"/>
      <c r="DL7" s="680"/>
      <c r="DM7" s="680"/>
      <c r="DN7" s="680"/>
      <c r="DO7" s="680"/>
      <c r="DP7" s="681"/>
      <c r="DQ7" s="688">
        <v>2642075</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14978</v>
      </c>
      <c r="S8" s="680"/>
      <c r="T8" s="680"/>
      <c r="U8" s="680"/>
      <c r="V8" s="680"/>
      <c r="W8" s="680"/>
      <c r="X8" s="680"/>
      <c r="Y8" s="681"/>
      <c r="Z8" s="682">
        <v>0.1</v>
      </c>
      <c r="AA8" s="682"/>
      <c r="AB8" s="682"/>
      <c r="AC8" s="682"/>
      <c r="AD8" s="683">
        <v>14978</v>
      </c>
      <c r="AE8" s="683"/>
      <c r="AF8" s="683"/>
      <c r="AG8" s="683"/>
      <c r="AH8" s="683"/>
      <c r="AI8" s="683"/>
      <c r="AJ8" s="683"/>
      <c r="AK8" s="683"/>
      <c r="AL8" s="684">
        <v>0.2</v>
      </c>
      <c r="AM8" s="685"/>
      <c r="AN8" s="685"/>
      <c r="AO8" s="686"/>
      <c r="AP8" s="676" t="s">
        <v>235</v>
      </c>
      <c r="AQ8" s="677"/>
      <c r="AR8" s="677"/>
      <c r="AS8" s="677"/>
      <c r="AT8" s="677"/>
      <c r="AU8" s="677"/>
      <c r="AV8" s="677"/>
      <c r="AW8" s="677"/>
      <c r="AX8" s="677"/>
      <c r="AY8" s="677"/>
      <c r="AZ8" s="677"/>
      <c r="BA8" s="677"/>
      <c r="BB8" s="677"/>
      <c r="BC8" s="677"/>
      <c r="BD8" s="677"/>
      <c r="BE8" s="677"/>
      <c r="BF8" s="678"/>
      <c r="BG8" s="679">
        <v>52357</v>
      </c>
      <c r="BH8" s="680"/>
      <c r="BI8" s="680"/>
      <c r="BJ8" s="680"/>
      <c r="BK8" s="680"/>
      <c r="BL8" s="680"/>
      <c r="BM8" s="680"/>
      <c r="BN8" s="681"/>
      <c r="BO8" s="682">
        <v>1.1000000000000001</v>
      </c>
      <c r="BP8" s="682"/>
      <c r="BQ8" s="682"/>
      <c r="BR8" s="682"/>
      <c r="BS8" s="688" t="s">
        <v>230</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3581225</v>
      </c>
      <c r="CS8" s="680"/>
      <c r="CT8" s="680"/>
      <c r="CU8" s="680"/>
      <c r="CV8" s="680"/>
      <c r="CW8" s="680"/>
      <c r="CX8" s="680"/>
      <c r="CY8" s="681"/>
      <c r="CZ8" s="682">
        <v>24.3</v>
      </c>
      <c r="DA8" s="682"/>
      <c r="DB8" s="682"/>
      <c r="DC8" s="682"/>
      <c r="DD8" s="688">
        <v>36950</v>
      </c>
      <c r="DE8" s="680"/>
      <c r="DF8" s="680"/>
      <c r="DG8" s="680"/>
      <c r="DH8" s="680"/>
      <c r="DI8" s="680"/>
      <c r="DJ8" s="680"/>
      <c r="DK8" s="680"/>
      <c r="DL8" s="680"/>
      <c r="DM8" s="680"/>
      <c r="DN8" s="680"/>
      <c r="DO8" s="680"/>
      <c r="DP8" s="681"/>
      <c r="DQ8" s="688">
        <v>1528632</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13870</v>
      </c>
      <c r="S9" s="680"/>
      <c r="T9" s="680"/>
      <c r="U9" s="680"/>
      <c r="V9" s="680"/>
      <c r="W9" s="680"/>
      <c r="X9" s="680"/>
      <c r="Y9" s="681"/>
      <c r="Z9" s="682">
        <v>0.1</v>
      </c>
      <c r="AA9" s="682"/>
      <c r="AB9" s="682"/>
      <c r="AC9" s="682"/>
      <c r="AD9" s="683">
        <v>13870</v>
      </c>
      <c r="AE9" s="683"/>
      <c r="AF9" s="683"/>
      <c r="AG9" s="683"/>
      <c r="AH9" s="683"/>
      <c r="AI9" s="683"/>
      <c r="AJ9" s="683"/>
      <c r="AK9" s="683"/>
      <c r="AL9" s="684">
        <v>0.2</v>
      </c>
      <c r="AM9" s="685"/>
      <c r="AN9" s="685"/>
      <c r="AO9" s="686"/>
      <c r="AP9" s="676" t="s">
        <v>238</v>
      </c>
      <c r="AQ9" s="677"/>
      <c r="AR9" s="677"/>
      <c r="AS9" s="677"/>
      <c r="AT9" s="677"/>
      <c r="AU9" s="677"/>
      <c r="AV9" s="677"/>
      <c r="AW9" s="677"/>
      <c r="AX9" s="677"/>
      <c r="AY9" s="677"/>
      <c r="AZ9" s="677"/>
      <c r="BA9" s="677"/>
      <c r="BB9" s="677"/>
      <c r="BC9" s="677"/>
      <c r="BD9" s="677"/>
      <c r="BE9" s="677"/>
      <c r="BF9" s="678"/>
      <c r="BG9" s="679">
        <v>1809263</v>
      </c>
      <c r="BH9" s="680"/>
      <c r="BI9" s="680"/>
      <c r="BJ9" s="680"/>
      <c r="BK9" s="680"/>
      <c r="BL9" s="680"/>
      <c r="BM9" s="680"/>
      <c r="BN9" s="681"/>
      <c r="BO9" s="682">
        <v>37.700000000000003</v>
      </c>
      <c r="BP9" s="682"/>
      <c r="BQ9" s="682"/>
      <c r="BR9" s="682"/>
      <c r="BS9" s="688" t="s">
        <v>128</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1093766</v>
      </c>
      <c r="CS9" s="680"/>
      <c r="CT9" s="680"/>
      <c r="CU9" s="680"/>
      <c r="CV9" s="680"/>
      <c r="CW9" s="680"/>
      <c r="CX9" s="680"/>
      <c r="CY9" s="681"/>
      <c r="CZ9" s="682">
        <v>7.4</v>
      </c>
      <c r="DA9" s="682"/>
      <c r="DB9" s="682"/>
      <c r="DC9" s="682"/>
      <c r="DD9" s="688">
        <v>3756</v>
      </c>
      <c r="DE9" s="680"/>
      <c r="DF9" s="680"/>
      <c r="DG9" s="680"/>
      <c r="DH9" s="680"/>
      <c r="DI9" s="680"/>
      <c r="DJ9" s="680"/>
      <c r="DK9" s="680"/>
      <c r="DL9" s="680"/>
      <c r="DM9" s="680"/>
      <c r="DN9" s="680"/>
      <c r="DO9" s="680"/>
      <c r="DP9" s="681"/>
      <c r="DQ9" s="688">
        <v>936654</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230</v>
      </c>
      <c r="AA10" s="682"/>
      <c r="AB10" s="682"/>
      <c r="AC10" s="682"/>
      <c r="AD10" s="683" t="s">
        <v>128</v>
      </c>
      <c r="AE10" s="683"/>
      <c r="AF10" s="683"/>
      <c r="AG10" s="683"/>
      <c r="AH10" s="683"/>
      <c r="AI10" s="683"/>
      <c r="AJ10" s="683"/>
      <c r="AK10" s="683"/>
      <c r="AL10" s="684" t="s">
        <v>128</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156015</v>
      </c>
      <c r="BH10" s="680"/>
      <c r="BI10" s="680"/>
      <c r="BJ10" s="680"/>
      <c r="BK10" s="680"/>
      <c r="BL10" s="680"/>
      <c r="BM10" s="680"/>
      <c r="BN10" s="681"/>
      <c r="BO10" s="682">
        <v>3.3</v>
      </c>
      <c r="BP10" s="682"/>
      <c r="BQ10" s="682"/>
      <c r="BR10" s="682"/>
      <c r="BS10" s="688">
        <v>25963</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t="s">
        <v>128</v>
      </c>
      <c r="CS10" s="680"/>
      <c r="CT10" s="680"/>
      <c r="CU10" s="680"/>
      <c r="CV10" s="680"/>
      <c r="CW10" s="680"/>
      <c r="CX10" s="680"/>
      <c r="CY10" s="681"/>
      <c r="CZ10" s="682" t="s">
        <v>230</v>
      </c>
      <c r="DA10" s="682"/>
      <c r="DB10" s="682"/>
      <c r="DC10" s="682"/>
      <c r="DD10" s="688" t="s">
        <v>128</v>
      </c>
      <c r="DE10" s="680"/>
      <c r="DF10" s="680"/>
      <c r="DG10" s="680"/>
      <c r="DH10" s="680"/>
      <c r="DI10" s="680"/>
      <c r="DJ10" s="680"/>
      <c r="DK10" s="680"/>
      <c r="DL10" s="680"/>
      <c r="DM10" s="680"/>
      <c r="DN10" s="680"/>
      <c r="DO10" s="680"/>
      <c r="DP10" s="681"/>
      <c r="DQ10" s="688" t="s">
        <v>128</v>
      </c>
      <c r="DR10" s="680"/>
      <c r="DS10" s="680"/>
      <c r="DT10" s="680"/>
      <c r="DU10" s="680"/>
      <c r="DV10" s="680"/>
      <c r="DW10" s="680"/>
      <c r="DX10" s="680"/>
      <c r="DY10" s="680"/>
      <c r="DZ10" s="680"/>
      <c r="EA10" s="680"/>
      <c r="EB10" s="680"/>
      <c r="EC10" s="689"/>
    </row>
    <row r="11" spans="2:143" ht="11.25" customHeight="1" x14ac:dyDescent="0.15">
      <c r="B11" s="676" t="s">
        <v>243</v>
      </c>
      <c r="C11" s="677"/>
      <c r="D11" s="677"/>
      <c r="E11" s="677"/>
      <c r="F11" s="677"/>
      <c r="G11" s="677"/>
      <c r="H11" s="677"/>
      <c r="I11" s="677"/>
      <c r="J11" s="677"/>
      <c r="K11" s="677"/>
      <c r="L11" s="677"/>
      <c r="M11" s="677"/>
      <c r="N11" s="677"/>
      <c r="O11" s="677"/>
      <c r="P11" s="677"/>
      <c r="Q11" s="678"/>
      <c r="R11" s="679" t="s">
        <v>230</v>
      </c>
      <c r="S11" s="680"/>
      <c r="T11" s="680"/>
      <c r="U11" s="680"/>
      <c r="V11" s="680"/>
      <c r="W11" s="680"/>
      <c r="X11" s="680"/>
      <c r="Y11" s="681"/>
      <c r="Z11" s="682" t="s">
        <v>128</v>
      </c>
      <c r="AA11" s="682"/>
      <c r="AB11" s="682"/>
      <c r="AC11" s="682"/>
      <c r="AD11" s="683" t="s">
        <v>128</v>
      </c>
      <c r="AE11" s="683"/>
      <c r="AF11" s="683"/>
      <c r="AG11" s="683"/>
      <c r="AH11" s="683"/>
      <c r="AI11" s="683"/>
      <c r="AJ11" s="683"/>
      <c r="AK11" s="683"/>
      <c r="AL11" s="684" t="s">
        <v>128</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285492</v>
      </c>
      <c r="BH11" s="680"/>
      <c r="BI11" s="680"/>
      <c r="BJ11" s="680"/>
      <c r="BK11" s="680"/>
      <c r="BL11" s="680"/>
      <c r="BM11" s="680"/>
      <c r="BN11" s="681"/>
      <c r="BO11" s="682">
        <v>6</v>
      </c>
      <c r="BP11" s="682"/>
      <c r="BQ11" s="682"/>
      <c r="BR11" s="682"/>
      <c r="BS11" s="688">
        <v>57059</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92396</v>
      </c>
      <c r="CS11" s="680"/>
      <c r="CT11" s="680"/>
      <c r="CU11" s="680"/>
      <c r="CV11" s="680"/>
      <c r="CW11" s="680"/>
      <c r="CX11" s="680"/>
      <c r="CY11" s="681"/>
      <c r="CZ11" s="682">
        <v>0.6</v>
      </c>
      <c r="DA11" s="682"/>
      <c r="DB11" s="682"/>
      <c r="DC11" s="682"/>
      <c r="DD11" s="688">
        <v>25470</v>
      </c>
      <c r="DE11" s="680"/>
      <c r="DF11" s="680"/>
      <c r="DG11" s="680"/>
      <c r="DH11" s="680"/>
      <c r="DI11" s="680"/>
      <c r="DJ11" s="680"/>
      <c r="DK11" s="680"/>
      <c r="DL11" s="680"/>
      <c r="DM11" s="680"/>
      <c r="DN11" s="680"/>
      <c r="DO11" s="680"/>
      <c r="DP11" s="681"/>
      <c r="DQ11" s="688">
        <v>57213</v>
      </c>
      <c r="DR11" s="680"/>
      <c r="DS11" s="680"/>
      <c r="DT11" s="680"/>
      <c r="DU11" s="680"/>
      <c r="DV11" s="680"/>
      <c r="DW11" s="680"/>
      <c r="DX11" s="680"/>
      <c r="DY11" s="680"/>
      <c r="DZ11" s="680"/>
      <c r="EA11" s="680"/>
      <c r="EB11" s="680"/>
      <c r="EC11" s="689"/>
    </row>
    <row r="12" spans="2:143" ht="11.25" customHeight="1" x14ac:dyDescent="0.15">
      <c r="B12" s="676" t="s">
        <v>246</v>
      </c>
      <c r="C12" s="677"/>
      <c r="D12" s="677"/>
      <c r="E12" s="677"/>
      <c r="F12" s="677"/>
      <c r="G12" s="677"/>
      <c r="H12" s="677"/>
      <c r="I12" s="677"/>
      <c r="J12" s="677"/>
      <c r="K12" s="677"/>
      <c r="L12" s="677"/>
      <c r="M12" s="677"/>
      <c r="N12" s="677"/>
      <c r="O12" s="677"/>
      <c r="P12" s="677"/>
      <c r="Q12" s="678"/>
      <c r="R12" s="679">
        <v>570785</v>
      </c>
      <c r="S12" s="680"/>
      <c r="T12" s="680"/>
      <c r="U12" s="680"/>
      <c r="V12" s="680"/>
      <c r="W12" s="680"/>
      <c r="X12" s="680"/>
      <c r="Y12" s="681"/>
      <c r="Z12" s="682">
        <v>3.7</v>
      </c>
      <c r="AA12" s="682"/>
      <c r="AB12" s="682"/>
      <c r="AC12" s="682"/>
      <c r="AD12" s="683">
        <v>570785</v>
      </c>
      <c r="AE12" s="683"/>
      <c r="AF12" s="683"/>
      <c r="AG12" s="683"/>
      <c r="AH12" s="683"/>
      <c r="AI12" s="683"/>
      <c r="AJ12" s="683"/>
      <c r="AK12" s="683"/>
      <c r="AL12" s="684">
        <v>9.4</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2204093</v>
      </c>
      <c r="BH12" s="680"/>
      <c r="BI12" s="680"/>
      <c r="BJ12" s="680"/>
      <c r="BK12" s="680"/>
      <c r="BL12" s="680"/>
      <c r="BM12" s="680"/>
      <c r="BN12" s="681"/>
      <c r="BO12" s="682">
        <v>46</v>
      </c>
      <c r="BP12" s="682"/>
      <c r="BQ12" s="682"/>
      <c r="BR12" s="682"/>
      <c r="BS12" s="688" t="s">
        <v>128</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87016</v>
      </c>
      <c r="CS12" s="680"/>
      <c r="CT12" s="680"/>
      <c r="CU12" s="680"/>
      <c r="CV12" s="680"/>
      <c r="CW12" s="680"/>
      <c r="CX12" s="680"/>
      <c r="CY12" s="681"/>
      <c r="CZ12" s="682">
        <v>0.6</v>
      </c>
      <c r="DA12" s="682"/>
      <c r="DB12" s="682"/>
      <c r="DC12" s="682"/>
      <c r="DD12" s="688">
        <v>17567</v>
      </c>
      <c r="DE12" s="680"/>
      <c r="DF12" s="680"/>
      <c r="DG12" s="680"/>
      <c r="DH12" s="680"/>
      <c r="DI12" s="680"/>
      <c r="DJ12" s="680"/>
      <c r="DK12" s="680"/>
      <c r="DL12" s="680"/>
      <c r="DM12" s="680"/>
      <c r="DN12" s="680"/>
      <c r="DO12" s="680"/>
      <c r="DP12" s="681"/>
      <c r="DQ12" s="688">
        <v>86081</v>
      </c>
      <c r="DR12" s="680"/>
      <c r="DS12" s="680"/>
      <c r="DT12" s="680"/>
      <c r="DU12" s="680"/>
      <c r="DV12" s="680"/>
      <c r="DW12" s="680"/>
      <c r="DX12" s="680"/>
      <c r="DY12" s="680"/>
      <c r="DZ12" s="680"/>
      <c r="EA12" s="680"/>
      <c r="EB12" s="680"/>
      <c r="EC12" s="689"/>
    </row>
    <row r="13" spans="2:143" ht="11.25" customHeight="1" x14ac:dyDescent="0.15">
      <c r="B13" s="676" t="s">
        <v>249</v>
      </c>
      <c r="C13" s="677"/>
      <c r="D13" s="677"/>
      <c r="E13" s="677"/>
      <c r="F13" s="677"/>
      <c r="G13" s="677"/>
      <c r="H13" s="677"/>
      <c r="I13" s="677"/>
      <c r="J13" s="677"/>
      <c r="K13" s="677"/>
      <c r="L13" s="677"/>
      <c r="M13" s="677"/>
      <c r="N13" s="677"/>
      <c r="O13" s="677"/>
      <c r="P13" s="677"/>
      <c r="Q13" s="678"/>
      <c r="R13" s="679">
        <v>3350</v>
      </c>
      <c r="S13" s="680"/>
      <c r="T13" s="680"/>
      <c r="U13" s="680"/>
      <c r="V13" s="680"/>
      <c r="W13" s="680"/>
      <c r="X13" s="680"/>
      <c r="Y13" s="681"/>
      <c r="Z13" s="682">
        <v>0</v>
      </c>
      <c r="AA13" s="682"/>
      <c r="AB13" s="682"/>
      <c r="AC13" s="682"/>
      <c r="AD13" s="683">
        <v>3350</v>
      </c>
      <c r="AE13" s="683"/>
      <c r="AF13" s="683"/>
      <c r="AG13" s="683"/>
      <c r="AH13" s="683"/>
      <c r="AI13" s="683"/>
      <c r="AJ13" s="683"/>
      <c r="AK13" s="683"/>
      <c r="AL13" s="684">
        <v>0.1</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2203288</v>
      </c>
      <c r="BH13" s="680"/>
      <c r="BI13" s="680"/>
      <c r="BJ13" s="680"/>
      <c r="BK13" s="680"/>
      <c r="BL13" s="680"/>
      <c r="BM13" s="680"/>
      <c r="BN13" s="681"/>
      <c r="BO13" s="682">
        <v>46</v>
      </c>
      <c r="BP13" s="682"/>
      <c r="BQ13" s="682"/>
      <c r="BR13" s="682"/>
      <c r="BS13" s="688" t="s">
        <v>230</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1490589</v>
      </c>
      <c r="CS13" s="680"/>
      <c r="CT13" s="680"/>
      <c r="CU13" s="680"/>
      <c r="CV13" s="680"/>
      <c r="CW13" s="680"/>
      <c r="CX13" s="680"/>
      <c r="CY13" s="681"/>
      <c r="CZ13" s="682">
        <v>10.1</v>
      </c>
      <c r="DA13" s="682"/>
      <c r="DB13" s="682"/>
      <c r="DC13" s="682"/>
      <c r="DD13" s="688">
        <v>881472</v>
      </c>
      <c r="DE13" s="680"/>
      <c r="DF13" s="680"/>
      <c r="DG13" s="680"/>
      <c r="DH13" s="680"/>
      <c r="DI13" s="680"/>
      <c r="DJ13" s="680"/>
      <c r="DK13" s="680"/>
      <c r="DL13" s="680"/>
      <c r="DM13" s="680"/>
      <c r="DN13" s="680"/>
      <c r="DO13" s="680"/>
      <c r="DP13" s="681"/>
      <c r="DQ13" s="688">
        <v>726542</v>
      </c>
      <c r="DR13" s="680"/>
      <c r="DS13" s="680"/>
      <c r="DT13" s="680"/>
      <c r="DU13" s="680"/>
      <c r="DV13" s="680"/>
      <c r="DW13" s="680"/>
      <c r="DX13" s="680"/>
      <c r="DY13" s="680"/>
      <c r="DZ13" s="680"/>
      <c r="EA13" s="680"/>
      <c r="EB13" s="680"/>
      <c r="EC13" s="689"/>
    </row>
    <row r="14" spans="2:143" ht="11.25" customHeight="1" x14ac:dyDescent="0.15">
      <c r="B14" s="676" t="s">
        <v>252</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128</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63778</v>
      </c>
      <c r="BH14" s="680"/>
      <c r="BI14" s="680"/>
      <c r="BJ14" s="680"/>
      <c r="BK14" s="680"/>
      <c r="BL14" s="680"/>
      <c r="BM14" s="680"/>
      <c r="BN14" s="681"/>
      <c r="BO14" s="682">
        <v>1.3</v>
      </c>
      <c r="BP14" s="682"/>
      <c r="BQ14" s="682"/>
      <c r="BR14" s="682"/>
      <c r="BS14" s="688" t="s">
        <v>128</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509253</v>
      </c>
      <c r="CS14" s="680"/>
      <c r="CT14" s="680"/>
      <c r="CU14" s="680"/>
      <c r="CV14" s="680"/>
      <c r="CW14" s="680"/>
      <c r="CX14" s="680"/>
      <c r="CY14" s="681"/>
      <c r="CZ14" s="682">
        <v>3.5</v>
      </c>
      <c r="DA14" s="682"/>
      <c r="DB14" s="682"/>
      <c r="DC14" s="682"/>
      <c r="DD14" s="688">
        <v>38626</v>
      </c>
      <c r="DE14" s="680"/>
      <c r="DF14" s="680"/>
      <c r="DG14" s="680"/>
      <c r="DH14" s="680"/>
      <c r="DI14" s="680"/>
      <c r="DJ14" s="680"/>
      <c r="DK14" s="680"/>
      <c r="DL14" s="680"/>
      <c r="DM14" s="680"/>
      <c r="DN14" s="680"/>
      <c r="DO14" s="680"/>
      <c r="DP14" s="681"/>
      <c r="DQ14" s="688">
        <v>476365</v>
      </c>
      <c r="DR14" s="680"/>
      <c r="DS14" s="680"/>
      <c r="DT14" s="680"/>
      <c r="DU14" s="680"/>
      <c r="DV14" s="680"/>
      <c r="DW14" s="680"/>
      <c r="DX14" s="680"/>
      <c r="DY14" s="680"/>
      <c r="DZ14" s="680"/>
      <c r="EA14" s="680"/>
      <c r="EB14" s="680"/>
      <c r="EC14" s="689"/>
    </row>
    <row r="15" spans="2:143" ht="11.25" customHeight="1" x14ac:dyDescent="0.15">
      <c r="B15" s="676" t="s">
        <v>255</v>
      </c>
      <c r="C15" s="677"/>
      <c r="D15" s="677"/>
      <c r="E15" s="677"/>
      <c r="F15" s="677"/>
      <c r="G15" s="677"/>
      <c r="H15" s="677"/>
      <c r="I15" s="677"/>
      <c r="J15" s="677"/>
      <c r="K15" s="677"/>
      <c r="L15" s="677"/>
      <c r="M15" s="677"/>
      <c r="N15" s="677"/>
      <c r="O15" s="677"/>
      <c r="P15" s="677"/>
      <c r="Q15" s="678"/>
      <c r="R15" s="679">
        <v>28536</v>
      </c>
      <c r="S15" s="680"/>
      <c r="T15" s="680"/>
      <c r="U15" s="680"/>
      <c r="V15" s="680"/>
      <c r="W15" s="680"/>
      <c r="X15" s="680"/>
      <c r="Y15" s="681"/>
      <c r="Z15" s="682">
        <v>0.2</v>
      </c>
      <c r="AA15" s="682"/>
      <c r="AB15" s="682"/>
      <c r="AC15" s="682"/>
      <c r="AD15" s="683">
        <v>28536</v>
      </c>
      <c r="AE15" s="683"/>
      <c r="AF15" s="683"/>
      <c r="AG15" s="683"/>
      <c r="AH15" s="683"/>
      <c r="AI15" s="683"/>
      <c r="AJ15" s="683"/>
      <c r="AK15" s="683"/>
      <c r="AL15" s="684">
        <v>0.5</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223200</v>
      </c>
      <c r="BH15" s="680"/>
      <c r="BI15" s="680"/>
      <c r="BJ15" s="680"/>
      <c r="BK15" s="680"/>
      <c r="BL15" s="680"/>
      <c r="BM15" s="680"/>
      <c r="BN15" s="681"/>
      <c r="BO15" s="682">
        <v>4.7</v>
      </c>
      <c r="BP15" s="682"/>
      <c r="BQ15" s="682"/>
      <c r="BR15" s="682"/>
      <c r="BS15" s="688" t="s">
        <v>128</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4175604</v>
      </c>
      <c r="CS15" s="680"/>
      <c r="CT15" s="680"/>
      <c r="CU15" s="680"/>
      <c r="CV15" s="680"/>
      <c r="CW15" s="680"/>
      <c r="CX15" s="680"/>
      <c r="CY15" s="681"/>
      <c r="CZ15" s="682">
        <v>28.3</v>
      </c>
      <c r="DA15" s="682"/>
      <c r="DB15" s="682"/>
      <c r="DC15" s="682"/>
      <c r="DD15" s="688">
        <v>2956337</v>
      </c>
      <c r="DE15" s="680"/>
      <c r="DF15" s="680"/>
      <c r="DG15" s="680"/>
      <c r="DH15" s="680"/>
      <c r="DI15" s="680"/>
      <c r="DJ15" s="680"/>
      <c r="DK15" s="680"/>
      <c r="DL15" s="680"/>
      <c r="DM15" s="680"/>
      <c r="DN15" s="680"/>
      <c r="DO15" s="680"/>
      <c r="DP15" s="681"/>
      <c r="DQ15" s="688">
        <v>2051833</v>
      </c>
      <c r="DR15" s="680"/>
      <c r="DS15" s="680"/>
      <c r="DT15" s="680"/>
      <c r="DU15" s="680"/>
      <c r="DV15" s="680"/>
      <c r="DW15" s="680"/>
      <c r="DX15" s="680"/>
      <c r="DY15" s="680"/>
      <c r="DZ15" s="680"/>
      <c r="EA15" s="680"/>
      <c r="EB15" s="680"/>
      <c r="EC15" s="689"/>
    </row>
    <row r="16" spans="2:143" ht="11.25" customHeight="1" x14ac:dyDescent="0.15">
      <c r="B16" s="676" t="s">
        <v>258</v>
      </c>
      <c r="C16" s="677"/>
      <c r="D16" s="677"/>
      <c r="E16" s="677"/>
      <c r="F16" s="677"/>
      <c r="G16" s="677"/>
      <c r="H16" s="677"/>
      <c r="I16" s="677"/>
      <c r="J16" s="677"/>
      <c r="K16" s="677"/>
      <c r="L16" s="677"/>
      <c r="M16" s="677"/>
      <c r="N16" s="677"/>
      <c r="O16" s="677"/>
      <c r="P16" s="677"/>
      <c r="Q16" s="678"/>
      <c r="R16" s="679" t="s">
        <v>230</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128</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128</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10720</v>
      </c>
      <c r="CS16" s="680"/>
      <c r="CT16" s="680"/>
      <c r="CU16" s="680"/>
      <c r="CV16" s="680"/>
      <c r="CW16" s="680"/>
      <c r="CX16" s="680"/>
      <c r="CY16" s="681"/>
      <c r="CZ16" s="682">
        <v>0.1</v>
      </c>
      <c r="DA16" s="682"/>
      <c r="DB16" s="682"/>
      <c r="DC16" s="682"/>
      <c r="DD16" s="688" t="s">
        <v>128</v>
      </c>
      <c r="DE16" s="680"/>
      <c r="DF16" s="680"/>
      <c r="DG16" s="680"/>
      <c r="DH16" s="680"/>
      <c r="DI16" s="680"/>
      <c r="DJ16" s="680"/>
      <c r="DK16" s="680"/>
      <c r="DL16" s="680"/>
      <c r="DM16" s="680"/>
      <c r="DN16" s="680"/>
      <c r="DO16" s="680"/>
      <c r="DP16" s="681"/>
      <c r="DQ16" s="688">
        <v>10720</v>
      </c>
      <c r="DR16" s="680"/>
      <c r="DS16" s="680"/>
      <c r="DT16" s="680"/>
      <c r="DU16" s="680"/>
      <c r="DV16" s="680"/>
      <c r="DW16" s="680"/>
      <c r="DX16" s="680"/>
      <c r="DY16" s="680"/>
      <c r="DZ16" s="680"/>
      <c r="EA16" s="680"/>
      <c r="EB16" s="680"/>
      <c r="EC16" s="689"/>
    </row>
    <row r="17" spans="2:133" ht="11.25" customHeight="1" x14ac:dyDescent="0.15">
      <c r="B17" s="676" t="s">
        <v>261</v>
      </c>
      <c r="C17" s="677"/>
      <c r="D17" s="677"/>
      <c r="E17" s="677"/>
      <c r="F17" s="677"/>
      <c r="G17" s="677"/>
      <c r="H17" s="677"/>
      <c r="I17" s="677"/>
      <c r="J17" s="677"/>
      <c r="K17" s="677"/>
      <c r="L17" s="677"/>
      <c r="M17" s="677"/>
      <c r="N17" s="677"/>
      <c r="O17" s="677"/>
      <c r="P17" s="677"/>
      <c r="Q17" s="678"/>
      <c r="R17" s="679">
        <v>51143</v>
      </c>
      <c r="S17" s="680"/>
      <c r="T17" s="680"/>
      <c r="U17" s="680"/>
      <c r="V17" s="680"/>
      <c r="W17" s="680"/>
      <c r="X17" s="680"/>
      <c r="Y17" s="681"/>
      <c r="Z17" s="682">
        <v>0.3</v>
      </c>
      <c r="AA17" s="682"/>
      <c r="AB17" s="682"/>
      <c r="AC17" s="682"/>
      <c r="AD17" s="683">
        <v>51143</v>
      </c>
      <c r="AE17" s="683"/>
      <c r="AF17" s="683"/>
      <c r="AG17" s="683"/>
      <c r="AH17" s="683"/>
      <c r="AI17" s="683"/>
      <c r="AJ17" s="683"/>
      <c r="AK17" s="683"/>
      <c r="AL17" s="684">
        <v>0.8</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230</v>
      </c>
      <c r="BP17" s="682"/>
      <c r="BQ17" s="682"/>
      <c r="BR17" s="682"/>
      <c r="BS17" s="688" t="s">
        <v>128</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820358</v>
      </c>
      <c r="CS17" s="680"/>
      <c r="CT17" s="680"/>
      <c r="CU17" s="680"/>
      <c r="CV17" s="680"/>
      <c r="CW17" s="680"/>
      <c r="CX17" s="680"/>
      <c r="CY17" s="681"/>
      <c r="CZ17" s="682">
        <v>5.6</v>
      </c>
      <c r="DA17" s="682"/>
      <c r="DB17" s="682"/>
      <c r="DC17" s="682"/>
      <c r="DD17" s="688" t="s">
        <v>128</v>
      </c>
      <c r="DE17" s="680"/>
      <c r="DF17" s="680"/>
      <c r="DG17" s="680"/>
      <c r="DH17" s="680"/>
      <c r="DI17" s="680"/>
      <c r="DJ17" s="680"/>
      <c r="DK17" s="680"/>
      <c r="DL17" s="680"/>
      <c r="DM17" s="680"/>
      <c r="DN17" s="680"/>
      <c r="DO17" s="680"/>
      <c r="DP17" s="681"/>
      <c r="DQ17" s="688">
        <v>820358</v>
      </c>
      <c r="DR17" s="680"/>
      <c r="DS17" s="680"/>
      <c r="DT17" s="680"/>
      <c r="DU17" s="680"/>
      <c r="DV17" s="680"/>
      <c r="DW17" s="680"/>
      <c r="DX17" s="680"/>
      <c r="DY17" s="680"/>
      <c r="DZ17" s="680"/>
      <c r="EA17" s="680"/>
      <c r="EB17" s="680"/>
      <c r="EC17" s="689"/>
    </row>
    <row r="18" spans="2:133" ht="11.25" customHeight="1" x14ac:dyDescent="0.15">
      <c r="B18" s="676" t="s">
        <v>264</v>
      </c>
      <c r="C18" s="677"/>
      <c r="D18" s="677"/>
      <c r="E18" s="677"/>
      <c r="F18" s="677"/>
      <c r="G18" s="677"/>
      <c r="H18" s="677"/>
      <c r="I18" s="677"/>
      <c r="J18" s="677"/>
      <c r="K18" s="677"/>
      <c r="L18" s="677"/>
      <c r="M18" s="677"/>
      <c r="N18" s="677"/>
      <c r="O18" s="677"/>
      <c r="P18" s="677"/>
      <c r="Q18" s="678"/>
      <c r="R18" s="679">
        <v>647659</v>
      </c>
      <c r="S18" s="680"/>
      <c r="T18" s="680"/>
      <c r="U18" s="680"/>
      <c r="V18" s="680"/>
      <c r="W18" s="680"/>
      <c r="X18" s="680"/>
      <c r="Y18" s="681"/>
      <c r="Z18" s="682">
        <v>4.3</v>
      </c>
      <c r="AA18" s="682"/>
      <c r="AB18" s="682"/>
      <c r="AC18" s="682"/>
      <c r="AD18" s="683">
        <v>500354</v>
      </c>
      <c r="AE18" s="683"/>
      <c r="AF18" s="683"/>
      <c r="AG18" s="683"/>
      <c r="AH18" s="683"/>
      <c r="AI18" s="683"/>
      <c r="AJ18" s="683"/>
      <c r="AK18" s="683"/>
      <c r="AL18" s="684">
        <v>8.1999999999999993</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128</v>
      </c>
      <c r="BP18" s="682"/>
      <c r="BQ18" s="682"/>
      <c r="BR18" s="682"/>
      <c r="BS18" s="688" t="s">
        <v>230</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v>14249</v>
      </c>
      <c r="CS18" s="680"/>
      <c r="CT18" s="680"/>
      <c r="CU18" s="680"/>
      <c r="CV18" s="680"/>
      <c r="CW18" s="680"/>
      <c r="CX18" s="680"/>
      <c r="CY18" s="681"/>
      <c r="CZ18" s="682">
        <v>0.1</v>
      </c>
      <c r="DA18" s="682"/>
      <c r="DB18" s="682"/>
      <c r="DC18" s="682"/>
      <c r="DD18" s="688" t="s">
        <v>128</v>
      </c>
      <c r="DE18" s="680"/>
      <c r="DF18" s="680"/>
      <c r="DG18" s="680"/>
      <c r="DH18" s="680"/>
      <c r="DI18" s="680"/>
      <c r="DJ18" s="680"/>
      <c r="DK18" s="680"/>
      <c r="DL18" s="680"/>
      <c r="DM18" s="680"/>
      <c r="DN18" s="680"/>
      <c r="DO18" s="680"/>
      <c r="DP18" s="681"/>
      <c r="DQ18" s="688">
        <v>14249</v>
      </c>
      <c r="DR18" s="680"/>
      <c r="DS18" s="680"/>
      <c r="DT18" s="680"/>
      <c r="DU18" s="680"/>
      <c r="DV18" s="680"/>
      <c r="DW18" s="680"/>
      <c r="DX18" s="680"/>
      <c r="DY18" s="680"/>
      <c r="DZ18" s="680"/>
      <c r="EA18" s="680"/>
      <c r="EB18" s="680"/>
      <c r="EC18" s="689"/>
    </row>
    <row r="19" spans="2:133" ht="11.25" customHeight="1" x14ac:dyDescent="0.15">
      <c r="B19" s="676" t="s">
        <v>267</v>
      </c>
      <c r="C19" s="677"/>
      <c r="D19" s="677"/>
      <c r="E19" s="677"/>
      <c r="F19" s="677"/>
      <c r="G19" s="677"/>
      <c r="H19" s="677"/>
      <c r="I19" s="677"/>
      <c r="J19" s="677"/>
      <c r="K19" s="677"/>
      <c r="L19" s="677"/>
      <c r="M19" s="677"/>
      <c r="N19" s="677"/>
      <c r="O19" s="677"/>
      <c r="P19" s="677"/>
      <c r="Q19" s="678"/>
      <c r="R19" s="679">
        <v>500354</v>
      </c>
      <c r="S19" s="680"/>
      <c r="T19" s="680"/>
      <c r="U19" s="680"/>
      <c r="V19" s="680"/>
      <c r="W19" s="680"/>
      <c r="X19" s="680"/>
      <c r="Y19" s="681"/>
      <c r="Z19" s="682">
        <v>3.3</v>
      </c>
      <c r="AA19" s="682"/>
      <c r="AB19" s="682"/>
      <c r="AC19" s="682"/>
      <c r="AD19" s="683">
        <v>500354</v>
      </c>
      <c r="AE19" s="683"/>
      <c r="AF19" s="683"/>
      <c r="AG19" s="683"/>
      <c r="AH19" s="683"/>
      <c r="AI19" s="683"/>
      <c r="AJ19" s="683"/>
      <c r="AK19" s="683"/>
      <c r="AL19" s="684">
        <v>8.1999999999999993</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t="s">
        <v>128</v>
      </c>
      <c r="BH19" s="680"/>
      <c r="BI19" s="680"/>
      <c r="BJ19" s="680"/>
      <c r="BK19" s="680"/>
      <c r="BL19" s="680"/>
      <c r="BM19" s="680"/>
      <c r="BN19" s="681"/>
      <c r="BO19" s="682" t="s">
        <v>128</v>
      </c>
      <c r="BP19" s="682"/>
      <c r="BQ19" s="682"/>
      <c r="BR19" s="682"/>
      <c r="BS19" s="688" t="s">
        <v>230</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270</v>
      </c>
      <c r="C20" s="677"/>
      <c r="D20" s="677"/>
      <c r="E20" s="677"/>
      <c r="F20" s="677"/>
      <c r="G20" s="677"/>
      <c r="H20" s="677"/>
      <c r="I20" s="677"/>
      <c r="J20" s="677"/>
      <c r="K20" s="677"/>
      <c r="L20" s="677"/>
      <c r="M20" s="677"/>
      <c r="N20" s="677"/>
      <c r="O20" s="677"/>
      <c r="P20" s="677"/>
      <c r="Q20" s="678"/>
      <c r="R20" s="679">
        <v>147305</v>
      </c>
      <c r="S20" s="680"/>
      <c r="T20" s="680"/>
      <c r="U20" s="680"/>
      <c r="V20" s="680"/>
      <c r="W20" s="680"/>
      <c r="X20" s="680"/>
      <c r="Y20" s="681"/>
      <c r="Z20" s="682">
        <v>1</v>
      </c>
      <c r="AA20" s="682"/>
      <c r="AB20" s="682"/>
      <c r="AC20" s="682"/>
      <c r="AD20" s="683" t="s">
        <v>128</v>
      </c>
      <c r="AE20" s="683"/>
      <c r="AF20" s="683"/>
      <c r="AG20" s="683"/>
      <c r="AH20" s="683"/>
      <c r="AI20" s="683"/>
      <c r="AJ20" s="683"/>
      <c r="AK20" s="683"/>
      <c r="AL20" s="684" t="s">
        <v>128</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t="s">
        <v>128</v>
      </c>
      <c r="BH20" s="680"/>
      <c r="BI20" s="680"/>
      <c r="BJ20" s="680"/>
      <c r="BK20" s="680"/>
      <c r="BL20" s="680"/>
      <c r="BM20" s="680"/>
      <c r="BN20" s="681"/>
      <c r="BO20" s="682" t="s">
        <v>128</v>
      </c>
      <c r="BP20" s="682"/>
      <c r="BQ20" s="682"/>
      <c r="BR20" s="682"/>
      <c r="BS20" s="688" t="s">
        <v>128</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14750749</v>
      </c>
      <c r="CS20" s="680"/>
      <c r="CT20" s="680"/>
      <c r="CU20" s="680"/>
      <c r="CV20" s="680"/>
      <c r="CW20" s="680"/>
      <c r="CX20" s="680"/>
      <c r="CY20" s="681"/>
      <c r="CZ20" s="682">
        <v>100</v>
      </c>
      <c r="DA20" s="682"/>
      <c r="DB20" s="682"/>
      <c r="DC20" s="682"/>
      <c r="DD20" s="688">
        <v>4033399</v>
      </c>
      <c r="DE20" s="680"/>
      <c r="DF20" s="680"/>
      <c r="DG20" s="680"/>
      <c r="DH20" s="680"/>
      <c r="DI20" s="680"/>
      <c r="DJ20" s="680"/>
      <c r="DK20" s="680"/>
      <c r="DL20" s="680"/>
      <c r="DM20" s="680"/>
      <c r="DN20" s="680"/>
      <c r="DO20" s="680"/>
      <c r="DP20" s="681"/>
      <c r="DQ20" s="688">
        <v>9439395</v>
      </c>
      <c r="DR20" s="680"/>
      <c r="DS20" s="680"/>
      <c r="DT20" s="680"/>
      <c r="DU20" s="680"/>
      <c r="DV20" s="680"/>
      <c r="DW20" s="680"/>
      <c r="DX20" s="680"/>
      <c r="DY20" s="680"/>
      <c r="DZ20" s="680"/>
      <c r="EA20" s="680"/>
      <c r="EB20" s="680"/>
      <c r="EC20" s="689"/>
    </row>
    <row r="21" spans="2:133" ht="11.25" customHeight="1" x14ac:dyDescent="0.15">
      <c r="B21" s="676" t="s">
        <v>273</v>
      </c>
      <c r="C21" s="677"/>
      <c r="D21" s="677"/>
      <c r="E21" s="677"/>
      <c r="F21" s="677"/>
      <c r="G21" s="677"/>
      <c r="H21" s="677"/>
      <c r="I21" s="677"/>
      <c r="J21" s="677"/>
      <c r="K21" s="677"/>
      <c r="L21" s="677"/>
      <c r="M21" s="677"/>
      <c r="N21" s="677"/>
      <c r="O21" s="677"/>
      <c r="P21" s="677"/>
      <c r="Q21" s="678"/>
      <c r="R21" s="679" t="s">
        <v>230</v>
      </c>
      <c r="S21" s="680"/>
      <c r="T21" s="680"/>
      <c r="U21" s="680"/>
      <c r="V21" s="680"/>
      <c r="W21" s="680"/>
      <c r="X21" s="680"/>
      <c r="Y21" s="681"/>
      <c r="Z21" s="682" t="s">
        <v>128</v>
      </c>
      <c r="AA21" s="682"/>
      <c r="AB21" s="682"/>
      <c r="AC21" s="682"/>
      <c r="AD21" s="683" t="s">
        <v>128</v>
      </c>
      <c r="AE21" s="683"/>
      <c r="AF21" s="683"/>
      <c r="AG21" s="683"/>
      <c r="AH21" s="683"/>
      <c r="AI21" s="683"/>
      <c r="AJ21" s="683"/>
      <c r="AK21" s="683"/>
      <c r="AL21" s="684" t="s">
        <v>128</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t="s">
        <v>128</v>
      </c>
      <c r="BH21" s="680"/>
      <c r="BI21" s="680"/>
      <c r="BJ21" s="680"/>
      <c r="BK21" s="680"/>
      <c r="BL21" s="680"/>
      <c r="BM21" s="680"/>
      <c r="BN21" s="681"/>
      <c r="BO21" s="682" t="s">
        <v>128</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275</v>
      </c>
      <c r="C22" s="677"/>
      <c r="D22" s="677"/>
      <c r="E22" s="677"/>
      <c r="F22" s="677"/>
      <c r="G22" s="677"/>
      <c r="H22" s="677"/>
      <c r="I22" s="677"/>
      <c r="J22" s="677"/>
      <c r="K22" s="677"/>
      <c r="L22" s="677"/>
      <c r="M22" s="677"/>
      <c r="N22" s="677"/>
      <c r="O22" s="677"/>
      <c r="P22" s="677"/>
      <c r="Q22" s="678"/>
      <c r="R22" s="679">
        <v>6206310</v>
      </c>
      <c r="S22" s="680"/>
      <c r="T22" s="680"/>
      <c r="U22" s="680"/>
      <c r="V22" s="680"/>
      <c r="W22" s="680"/>
      <c r="X22" s="680"/>
      <c r="Y22" s="681"/>
      <c r="Z22" s="682">
        <v>40.799999999999997</v>
      </c>
      <c r="AA22" s="682"/>
      <c r="AB22" s="682"/>
      <c r="AC22" s="682"/>
      <c r="AD22" s="683">
        <v>6059005</v>
      </c>
      <c r="AE22" s="683"/>
      <c r="AF22" s="683"/>
      <c r="AG22" s="683"/>
      <c r="AH22" s="683"/>
      <c r="AI22" s="683"/>
      <c r="AJ22" s="683"/>
      <c r="AK22" s="683"/>
      <c r="AL22" s="684">
        <v>99.7</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278</v>
      </c>
      <c r="C23" s="677"/>
      <c r="D23" s="677"/>
      <c r="E23" s="677"/>
      <c r="F23" s="677"/>
      <c r="G23" s="677"/>
      <c r="H23" s="677"/>
      <c r="I23" s="677"/>
      <c r="J23" s="677"/>
      <c r="K23" s="677"/>
      <c r="L23" s="677"/>
      <c r="M23" s="677"/>
      <c r="N23" s="677"/>
      <c r="O23" s="677"/>
      <c r="P23" s="677"/>
      <c r="Q23" s="678"/>
      <c r="R23" s="679">
        <v>7315</v>
      </c>
      <c r="S23" s="680"/>
      <c r="T23" s="680"/>
      <c r="U23" s="680"/>
      <c r="V23" s="680"/>
      <c r="W23" s="680"/>
      <c r="X23" s="680"/>
      <c r="Y23" s="681"/>
      <c r="Z23" s="682">
        <v>0</v>
      </c>
      <c r="AA23" s="682"/>
      <c r="AB23" s="682"/>
      <c r="AC23" s="682"/>
      <c r="AD23" s="683">
        <v>7315</v>
      </c>
      <c r="AE23" s="683"/>
      <c r="AF23" s="683"/>
      <c r="AG23" s="683"/>
      <c r="AH23" s="683"/>
      <c r="AI23" s="683"/>
      <c r="AJ23" s="683"/>
      <c r="AK23" s="683"/>
      <c r="AL23" s="684">
        <v>0.1</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t="s">
        <v>128</v>
      </c>
      <c r="BH23" s="680"/>
      <c r="BI23" s="680"/>
      <c r="BJ23" s="680"/>
      <c r="BK23" s="680"/>
      <c r="BL23" s="680"/>
      <c r="BM23" s="680"/>
      <c r="BN23" s="681"/>
      <c r="BO23" s="682" t="s">
        <v>128</v>
      </c>
      <c r="BP23" s="682"/>
      <c r="BQ23" s="682"/>
      <c r="BR23" s="682"/>
      <c r="BS23" s="688" t="s">
        <v>128</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x14ac:dyDescent="0.15">
      <c r="B24" s="676" t="s">
        <v>285</v>
      </c>
      <c r="C24" s="677"/>
      <c r="D24" s="677"/>
      <c r="E24" s="677"/>
      <c r="F24" s="677"/>
      <c r="G24" s="677"/>
      <c r="H24" s="677"/>
      <c r="I24" s="677"/>
      <c r="J24" s="677"/>
      <c r="K24" s="677"/>
      <c r="L24" s="677"/>
      <c r="M24" s="677"/>
      <c r="N24" s="677"/>
      <c r="O24" s="677"/>
      <c r="P24" s="677"/>
      <c r="Q24" s="678"/>
      <c r="R24" s="679">
        <v>221671</v>
      </c>
      <c r="S24" s="680"/>
      <c r="T24" s="680"/>
      <c r="U24" s="680"/>
      <c r="V24" s="680"/>
      <c r="W24" s="680"/>
      <c r="X24" s="680"/>
      <c r="Y24" s="681"/>
      <c r="Z24" s="682">
        <v>1.5</v>
      </c>
      <c r="AA24" s="682"/>
      <c r="AB24" s="682"/>
      <c r="AC24" s="682"/>
      <c r="AD24" s="683">
        <v>397</v>
      </c>
      <c r="AE24" s="683"/>
      <c r="AF24" s="683"/>
      <c r="AG24" s="683"/>
      <c r="AH24" s="683"/>
      <c r="AI24" s="683"/>
      <c r="AJ24" s="683"/>
      <c r="AK24" s="683"/>
      <c r="AL24" s="684">
        <v>0</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128</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4550874</v>
      </c>
      <c r="CS24" s="669"/>
      <c r="CT24" s="669"/>
      <c r="CU24" s="669"/>
      <c r="CV24" s="669"/>
      <c r="CW24" s="669"/>
      <c r="CX24" s="669"/>
      <c r="CY24" s="670"/>
      <c r="CZ24" s="673">
        <v>30.9</v>
      </c>
      <c r="DA24" s="674"/>
      <c r="DB24" s="674"/>
      <c r="DC24" s="693"/>
      <c r="DD24" s="714">
        <v>2577827</v>
      </c>
      <c r="DE24" s="669"/>
      <c r="DF24" s="669"/>
      <c r="DG24" s="669"/>
      <c r="DH24" s="669"/>
      <c r="DI24" s="669"/>
      <c r="DJ24" s="669"/>
      <c r="DK24" s="670"/>
      <c r="DL24" s="714">
        <v>2544198</v>
      </c>
      <c r="DM24" s="669"/>
      <c r="DN24" s="669"/>
      <c r="DO24" s="669"/>
      <c r="DP24" s="669"/>
      <c r="DQ24" s="669"/>
      <c r="DR24" s="669"/>
      <c r="DS24" s="669"/>
      <c r="DT24" s="669"/>
      <c r="DU24" s="669"/>
      <c r="DV24" s="670"/>
      <c r="DW24" s="673">
        <v>39.299999999999997</v>
      </c>
      <c r="DX24" s="674"/>
      <c r="DY24" s="674"/>
      <c r="DZ24" s="674"/>
      <c r="EA24" s="674"/>
      <c r="EB24" s="674"/>
      <c r="EC24" s="675"/>
    </row>
    <row r="25" spans="2:133" ht="11.25" customHeight="1" x14ac:dyDescent="0.15">
      <c r="B25" s="676" t="s">
        <v>288</v>
      </c>
      <c r="C25" s="677"/>
      <c r="D25" s="677"/>
      <c r="E25" s="677"/>
      <c r="F25" s="677"/>
      <c r="G25" s="677"/>
      <c r="H25" s="677"/>
      <c r="I25" s="677"/>
      <c r="J25" s="677"/>
      <c r="K25" s="677"/>
      <c r="L25" s="677"/>
      <c r="M25" s="677"/>
      <c r="N25" s="677"/>
      <c r="O25" s="677"/>
      <c r="P25" s="677"/>
      <c r="Q25" s="678"/>
      <c r="R25" s="679">
        <v>103716</v>
      </c>
      <c r="S25" s="680"/>
      <c r="T25" s="680"/>
      <c r="U25" s="680"/>
      <c r="V25" s="680"/>
      <c r="W25" s="680"/>
      <c r="X25" s="680"/>
      <c r="Y25" s="681"/>
      <c r="Z25" s="682">
        <v>0.7</v>
      </c>
      <c r="AA25" s="682"/>
      <c r="AB25" s="682"/>
      <c r="AC25" s="682"/>
      <c r="AD25" s="683">
        <v>10644</v>
      </c>
      <c r="AE25" s="683"/>
      <c r="AF25" s="683"/>
      <c r="AG25" s="683"/>
      <c r="AH25" s="683"/>
      <c r="AI25" s="683"/>
      <c r="AJ25" s="683"/>
      <c r="AK25" s="683"/>
      <c r="AL25" s="684">
        <v>0.2</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1307203</v>
      </c>
      <c r="CS25" s="715"/>
      <c r="CT25" s="715"/>
      <c r="CU25" s="715"/>
      <c r="CV25" s="715"/>
      <c r="CW25" s="715"/>
      <c r="CX25" s="715"/>
      <c r="CY25" s="716"/>
      <c r="CZ25" s="684">
        <v>8.9</v>
      </c>
      <c r="DA25" s="712"/>
      <c r="DB25" s="712"/>
      <c r="DC25" s="717"/>
      <c r="DD25" s="688">
        <v>1164897</v>
      </c>
      <c r="DE25" s="715"/>
      <c r="DF25" s="715"/>
      <c r="DG25" s="715"/>
      <c r="DH25" s="715"/>
      <c r="DI25" s="715"/>
      <c r="DJ25" s="715"/>
      <c r="DK25" s="716"/>
      <c r="DL25" s="688">
        <v>1158342</v>
      </c>
      <c r="DM25" s="715"/>
      <c r="DN25" s="715"/>
      <c r="DO25" s="715"/>
      <c r="DP25" s="715"/>
      <c r="DQ25" s="715"/>
      <c r="DR25" s="715"/>
      <c r="DS25" s="715"/>
      <c r="DT25" s="715"/>
      <c r="DU25" s="715"/>
      <c r="DV25" s="716"/>
      <c r="DW25" s="684">
        <v>17.899999999999999</v>
      </c>
      <c r="DX25" s="712"/>
      <c r="DY25" s="712"/>
      <c r="DZ25" s="712"/>
      <c r="EA25" s="712"/>
      <c r="EB25" s="712"/>
      <c r="EC25" s="713"/>
    </row>
    <row r="26" spans="2:133" ht="11.25" customHeight="1" x14ac:dyDescent="0.15">
      <c r="B26" s="676" t="s">
        <v>291</v>
      </c>
      <c r="C26" s="677"/>
      <c r="D26" s="677"/>
      <c r="E26" s="677"/>
      <c r="F26" s="677"/>
      <c r="G26" s="677"/>
      <c r="H26" s="677"/>
      <c r="I26" s="677"/>
      <c r="J26" s="677"/>
      <c r="K26" s="677"/>
      <c r="L26" s="677"/>
      <c r="M26" s="677"/>
      <c r="N26" s="677"/>
      <c r="O26" s="677"/>
      <c r="P26" s="677"/>
      <c r="Q26" s="678"/>
      <c r="R26" s="679">
        <v>115267</v>
      </c>
      <c r="S26" s="680"/>
      <c r="T26" s="680"/>
      <c r="U26" s="680"/>
      <c r="V26" s="680"/>
      <c r="W26" s="680"/>
      <c r="X26" s="680"/>
      <c r="Y26" s="681"/>
      <c r="Z26" s="682">
        <v>0.8</v>
      </c>
      <c r="AA26" s="682"/>
      <c r="AB26" s="682"/>
      <c r="AC26" s="682"/>
      <c r="AD26" s="683" t="s">
        <v>128</v>
      </c>
      <c r="AE26" s="683"/>
      <c r="AF26" s="683"/>
      <c r="AG26" s="683"/>
      <c r="AH26" s="683"/>
      <c r="AI26" s="683"/>
      <c r="AJ26" s="683"/>
      <c r="AK26" s="683"/>
      <c r="AL26" s="684" t="s">
        <v>128</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128</v>
      </c>
      <c r="BP26" s="682"/>
      <c r="BQ26" s="682"/>
      <c r="BR26" s="682"/>
      <c r="BS26" s="688" t="s">
        <v>230</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829033</v>
      </c>
      <c r="CS26" s="680"/>
      <c r="CT26" s="680"/>
      <c r="CU26" s="680"/>
      <c r="CV26" s="680"/>
      <c r="CW26" s="680"/>
      <c r="CX26" s="680"/>
      <c r="CY26" s="681"/>
      <c r="CZ26" s="684">
        <v>5.6</v>
      </c>
      <c r="DA26" s="712"/>
      <c r="DB26" s="712"/>
      <c r="DC26" s="717"/>
      <c r="DD26" s="688">
        <v>719629</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2"/>
      <c r="DY26" s="712"/>
      <c r="DZ26" s="712"/>
      <c r="EA26" s="712"/>
      <c r="EB26" s="712"/>
      <c r="EC26" s="713"/>
    </row>
    <row r="27" spans="2:133" ht="11.25" customHeight="1" x14ac:dyDescent="0.15">
      <c r="B27" s="676" t="s">
        <v>294</v>
      </c>
      <c r="C27" s="677"/>
      <c r="D27" s="677"/>
      <c r="E27" s="677"/>
      <c r="F27" s="677"/>
      <c r="G27" s="677"/>
      <c r="H27" s="677"/>
      <c r="I27" s="677"/>
      <c r="J27" s="677"/>
      <c r="K27" s="677"/>
      <c r="L27" s="677"/>
      <c r="M27" s="677"/>
      <c r="N27" s="677"/>
      <c r="O27" s="677"/>
      <c r="P27" s="677"/>
      <c r="Q27" s="678"/>
      <c r="R27" s="679">
        <v>2208433</v>
      </c>
      <c r="S27" s="680"/>
      <c r="T27" s="680"/>
      <c r="U27" s="680"/>
      <c r="V27" s="680"/>
      <c r="W27" s="680"/>
      <c r="X27" s="680"/>
      <c r="Y27" s="681"/>
      <c r="Z27" s="682">
        <v>14.5</v>
      </c>
      <c r="AA27" s="682"/>
      <c r="AB27" s="682"/>
      <c r="AC27" s="682"/>
      <c r="AD27" s="683" t="s">
        <v>128</v>
      </c>
      <c r="AE27" s="683"/>
      <c r="AF27" s="683"/>
      <c r="AG27" s="683"/>
      <c r="AH27" s="683"/>
      <c r="AI27" s="683"/>
      <c r="AJ27" s="683"/>
      <c r="AK27" s="683"/>
      <c r="AL27" s="684" t="s">
        <v>128</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4794198</v>
      </c>
      <c r="BH27" s="680"/>
      <c r="BI27" s="680"/>
      <c r="BJ27" s="680"/>
      <c r="BK27" s="680"/>
      <c r="BL27" s="680"/>
      <c r="BM27" s="680"/>
      <c r="BN27" s="681"/>
      <c r="BO27" s="682">
        <v>100</v>
      </c>
      <c r="BP27" s="682"/>
      <c r="BQ27" s="682"/>
      <c r="BR27" s="682"/>
      <c r="BS27" s="688">
        <v>83022</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2423313</v>
      </c>
      <c r="CS27" s="715"/>
      <c r="CT27" s="715"/>
      <c r="CU27" s="715"/>
      <c r="CV27" s="715"/>
      <c r="CW27" s="715"/>
      <c r="CX27" s="715"/>
      <c r="CY27" s="716"/>
      <c r="CZ27" s="684">
        <v>16.399999999999999</v>
      </c>
      <c r="DA27" s="712"/>
      <c r="DB27" s="712"/>
      <c r="DC27" s="717"/>
      <c r="DD27" s="688">
        <v>592572</v>
      </c>
      <c r="DE27" s="715"/>
      <c r="DF27" s="715"/>
      <c r="DG27" s="715"/>
      <c r="DH27" s="715"/>
      <c r="DI27" s="715"/>
      <c r="DJ27" s="715"/>
      <c r="DK27" s="716"/>
      <c r="DL27" s="688">
        <v>592553</v>
      </c>
      <c r="DM27" s="715"/>
      <c r="DN27" s="715"/>
      <c r="DO27" s="715"/>
      <c r="DP27" s="715"/>
      <c r="DQ27" s="715"/>
      <c r="DR27" s="715"/>
      <c r="DS27" s="715"/>
      <c r="DT27" s="715"/>
      <c r="DU27" s="715"/>
      <c r="DV27" s="716"/>
      <c r="DW27" s="684">
        <v>9.1999999999999993</v>
      </c>
      <c r="DX27" s="712"/>
      <c r="DY27" s="712"/>
      <c r="DZ27" s="712"/>
      <c r="EA27" s="712"/>
      <c r="EB27" s="712"/>
      <c r="EC27" s="713"/>
    </row>
    <row r="28" spans="2:133" ht="11.25" customHeight="1" x14ac:dyDescent="0.15">
      <c r="B28" s="721" t="s">
        <v>297</v>
      </c>
      <c r="C28" s="722"/>
      <c r="D28" s="722"/>
      <c r="E28" s="722"/>
      <c r="F28" s="722"/>
      <c r="G28" s="722"/>
      <c r="H28" s="722"/>
      <c r="I28" s="722"/>
      <c r="J28" s="722"/>
      <c r="K28" s="722"/>
      <c r="L28" s="722"/>
      <c r="M28" s="722"/>
      <c r="N28" s="722"/>
      <c r="O28" s="722"/>
      <c r="P28" s="722"/>
      <c r="Q28" s="723"/>
      <c r="R28" s="679" t="s">
        <v>230</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820358</v>
      </c>
      <c r="CS28" s="680"/>
      <c r="CT28" s="680"/>
      <c r="CU28" s="680"/>
      <c r="CV28" s="680"/>
      <c r="CW28" s="680"/>
      <c r="CX28" s="680"/>
      <c r="CY28" s="681"/>
      <c r="CZ28" s="684">
        <v>5.6</v>
      </c>
      <c r="DA28" s="712"/>
      <c r="DB28" s="712"/>
      <c r="DC28" s="717"/>
      <c r="DD28" s="688">
        <v>820358</v>
      </c>
      <c r="DE28" s="680"/>
      <c r="DF28" s="680"/>
      <c r="DG28" s="680"/>
      <c r="DH28" s="680"/>
      <c r="DI28" s="680"/>
      <c r="DJ28" s="680"/>
      <c r="DK28" s="681"/>
      <c r="DL28" s="688">
        <v>793303</v>
      </c>
      <c r="DM28" s="680"/>
      <c r="DN28" s="680"/>
      <c r="DO28" s="680"/>
      <c r="DP28" s="680"/>
      <c r="DQ28" s="680"/>
      <c r="DR28" s="680"/>
      <c r="DS28" s="680"/>
      <c r="DT28" s="680"/>
      <c r="DU28" s="680"/>
      <c r="DV28" s="681"/>
      <c r="DW28" s="684">
        <v>12.3</v>
      </c>
      <c r="DX28" s="712"/>
      <c r="DY28" s="712"/>
      <c r="DZ28" s="712"/>
      <c r="EA28" s="712"/>
      <c r="EB28" s="712"/>
      <c r="EC28" s="713"/>
    </row>
    <row r="29" spans="2:133" ht="11.25" customHeight="1" x14ac:dyDescent="0.15">
      <c r="B29" s="676" t="s">
        <v>299</v>
      </c>
      <c r="C29" s="677"/>
      <c r="D29" s="677"/>
      <c r="E29" s="677"/>
      <c r="F29" s="677"/>
      <c r="G29" s="677"/>
      <c r="H29" s="677"/>
      <c r="I29" s="677"/>
      <c r="J29" s="677"/>
      <c r="K29" s="677"/>
      <c r="L29" s="677"/>
      <c r="M29" s="677"/>
      <c r="N29" s="677"/>
      <c r="O29" s="677"/>
      <c r="P29" s="677"/>
      <c r="Q29" s="678"/>
      <c r="R29" s="679">
        <v>747505</v>
      </c>
      <c r="S29" s="680"/>
      <c r="T29" s="680"/>
      <c r="U29" s="680"/>
      <c r="V29" s="680"/>
      <c r="W29" s="680"/>
      <c r="X29" s="680"/>
      <c r="Y29" s="681"/>
      <c r="Z29" s="682">
        <v>4.9000000000000004</v>
      </c>
      <c r="AA29" s="682"/>
      <c r="AB29" s="682"/>
      <c r="AC29" s="682"/>
      <c r="AD29" s="683" t="s">
        <v>128</v>
      </c>
      <c r="AE29" s="683"/>
      <c r="AF29" s="683"/>
      <c r="AG29" s="683"/>
      <c r="AH29" s="683"/>
      <c r="AI29" s="683"/>
      <c r="AJ29" s="683"/>
      <c r="AK29" s="683"/>
      <c r="AL29" s="684" t="s">
        <v>128</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70</v>
      </c>
      <c r="CG29" s="695"/>
      <c r="CH29" s="695"/>
      <c r="CI29" s="695"/>
      <c r="CJ29" s="695"/>
      <c r="CK29" s="695"/>
      <c r="CL29" s="695"/>
      <c r="CM29" s="695"/>
      <c r="CN29" s="695"/>
      <c r="CO29" s="695"/>
      <c r="CP29" s="695"/>
      <c r="CQ29" s="696"/>
      <c r="CR29" s="679">
        <v>820358</v>
      </c>
      <c r="CS29" s="715"/>
      <c r="CT29" s="715"/>
      <c r="CU29" s="715"/>
      <c r="CV29" s="715"/>
      <c r="CW29" s="715"/>
      <c r="CX29" s="715"/>
      <c r="CY29" s="716"/>
      <c r="CZ29" s="684">
        <v>5.6</v>
      </c>
      <c r="DA29" s="712"/>
      <c r="DB29" s="712"/>
      <c r="DC29" s="717"/>
      <c r="DD29" s="688">
        <v>820358</v>
      </c>
      <c r="DE29" s="715"/>
      <c r="DF29" s="715"/>
      <c r="DG29" s="715"/>
      <c r="DH29" s="715"/>
      <c r="DI29" s="715"/>
      <c r="DJ29" s="715"/>
      <c r="DK29" s="716"/>
      <c r="DL29" s="688">
        <v>793303</v>
      </c>
      <c r="DM29" s="715"/>
      <c r="DN29" s="715"/>
      <c r="DO29" s="715"/>
      <c r="DP29" s="715"/>
      <c r="DQ29" s="715"/>
      <c r="DR29" s="715"/>
      <c r="DS29" s="715"/>
      <c r="DT29" s="715"/>
      <c r="DU29" s="715"/>
      <c r="DV29" s="716"/>
      <c r="DW29" s="684">
        <v>12.3</v>
      </c>
      <c r="DX29" s="712"/>
      <c r="DY29" s="712"/>
      <c r="DZ29" s="712"/>
      <c r="EA29" s="712"/>
      <c r="EB29" s="712"/>
      <c r="EC29" s="713"/>
    </row>
    <row r="30" spans="2:133" ht="11.25" customHeight="1" x14ac:dyDescent="0.15">
      <c r="B30" s="676" t="s">
        <v>303</v>
      </c>
      <c r="C30" s="677"/>
      <c r="D30" s="677"/>
      <c r="E30" s="677"/>
      <c r="F30" s="677"/>
      <c r="G30" s="677"/>
      <c r="H30" s="677"/>
      <c r="I30" s="677"/>
      <c r="J30" s="677"/>
      <c r="K30" s="677"/>
      <c r="L30" s="677"/>
      <c r="M30" s="677"/>
      <c r="N30" s="677"/>
      <c r="O30" s="677"/>
      <c r="P30" s="677"/>
      <c r="Q30" s="678"/>
      <c r="R30" s="679">
        <v>6773</v>
      </c>
      <c r="S30" s="680"/>
      <c r="T30" s="680"/>
      <c r="U30" s="680"/>
      <c r="V30" s="680"/>
      <c r="W30" s="680"/>
      <c r="X30" s="680"/>
      <c r="Y30" s="681"/>
      <c r="Z30" s="682">
        <v>0</v>
      </c>
      <c r="AA30" s="682"/>
      <c r="AB30" s="682"/>
      <c r="AC30" s="682"/>
      <c r="AD30" s="683" t="s">
        <v>128</v>
      </c>
      <c r="AE30" s="683"/>
      <c r="AF30" s="683"/>
      <c r="AG30" s="683"/>
      <c r="AH30" s="683"/>
      <c r="AI30" s="683"/>
      <c r="AJ30" s="683"/>
      <c r="AK30" s="683"/>
      <c r="AL30" s="684" t="s">
        <v>128</v>
      </c>
      <c r="AM30" s="685"/>
      <c r="AN30" s="685"/>
      <c r="AO30" s="686"/>
      <c r="AP30" s="727" t="s">
        <v>304</v>
      </c>
      <c r="AQ30" s="728"/>
      <c r="AR30" s="728"/>
      <c r="AS30" s="728"/>
      <c r="AT30" s="733" t="s">
        <v>305</v>
      </c>
      <c r="AU30" s="230"/>
      <c r="AV30" s="230"/>
      <c r="AW30" s="230"/>
      <c r="AX30" s="665" t="s">
        <v>184</v>
      </c>
      <c r="AY30" s="666"/>
      <c r="AZ30" s="666"/>
      <c r="BA30" s="666"/>
      <c r="BB30" s="666"/>
      <c r="BC30" s="666"/>
      <c r="BD30" s="666"/>
      <c r="BE30" s="666"/>
      <c r="BF30" s="667"/>
      <c r="BG30" s="739">
        <v>99.6</v>
      </c>
      <c r="BH30" s="740"/>
      <c r="BI30" s="740"/>
      <c r="BJ30" s="740"/>
      <c r="BK30" s="740"/>
      <c r="BL30" s="740"/>
      <c r="BM30" s="674">
        <v>98.1</v>
      </c>
      <c r="BN30" s="740"/>
      <c r="BO30" s="740"/>
      <c r="BP30" s="740"/>
      <c r="BQ30" s="741"/>
      <c r="BR30" s="739">
        <v>99.6</v>
      </c>
      <c r="BS30" s="740"/>
      <c r="BT30" s="740"/>
      <c r="BU30" s="740"/>
      <c r="BV30" s="740"/>
      <c r="BW30" s="740"/>
      <c r="BX30" s="674">
        <v>97.8</v>
      </c>
      <c r="BY30" s="740"/>
      <c r="BZ30" s="740"/>
      <c r="CA30" s="740"/>
      <c r="CB30" s="741"/>
      <c r="CD30" s="744"/>
      <c r="CE30" s="745"/>
      <c r="CF30" s="694" t="s">
        <v>306</v>
      </c>
      <c r="CG30" s="695"/>
      <c r="CH30" s="695"/>
      <c r="CI30" s="695"/>
      <c r="CJ30" s="695"/>
      <c r="CK30" s="695"/>
      <c r="CL30" s="695"/>
      <c r="CM30" s="695"/>
      <c r="CN30" s="695"/>
      <c r="CO30" s="695"/>
      <c r="CP30" s="695"/>
      <c r="CQ30" s="696"/>
      <c r="CR30" s="679">
        <v>748829</v>
      </c>
      <c r="CS30" s="680"/>
      <c r="CT30" s="680"/>
      <c r="CU30" s="680"/>
      <c r="CV30" s="680"/>
      <c r="CW30" s="680"/>
      <c r="CX30" s="680"/>
      <c r="CY30" s="681"/>
      <c r="CZ30" s="684">
        <v>5.0999999999999996</v>
      </c>
      <c r="DA30" s="712"/>
      <c r="DB30" s="712"/>
      <c r="DC30" s="717"/>
      <c r="DD30" s="688">
        <v>748829</v>
      </c>
      <c r="DE30" s="680"/>
      <c r="DF30" s="680"/>
      <c r="DG30" s="680"/>
      <c r="DH30" s="680"/>
      <c r="DI30" s="680"/>
      <c r="DJ30" s="680"/>
      <c r="DK30" s="681"/>
      <c r="DL30" s="688">
        <v>721774</v>
      </c>
      <c r="DM30" s="680"/>
      <c r="DN30" s="680"/>
      <c r="DO30" s="680"/>
      <c r="DP30" s="680"/>
      <c r="DQ30" s="680"/>
      <c r="DR30" s="680"/>
      <c r="DS30" s="680"/>
      <c r="DT30" s="680"/>
      <c r="DU30" s="680"/>
      <c r="DV30" s="681"/>
      <c r="DW30" s="684">
        <v>11.2</v>
      </c>
      <c r="DX30" s="712"/>
      <c r="DY30" s="712"/>
      <c r="DZ30" s="712"/>
      <c r="EA30" s="712"/>
      <c r="EB30" s="712"/>
      <c r="EC30" s="713"/>
    </row>
    <row r="31" spans="2:133" ht="11.25" customHeight="1" x14ac:dyDescent="0.15">
      <c r="B31" s="676" t="s">
        <v>307</v>
      </c>
      <c r="C31" s="677"/>
      <c r="D31" s="677"/>
      <c r="E31" s="677"/>
      <c r="F31" s="677"/>
      <c r="G31" s="677"/>
      <c r="H31" s="677"/>
      <c r="I31" s="677"/>
      <c r="J31" s="677"/>
      <c r="K31" s="677"/>
      <c r="L31" s="677"/>
      <c r="M31" s="677"/>
      <c r="N31" s="677"/>
      <c r="O31" s="677"/>
      <c r="P31" s="677"/>
      <c r="Q31" s="678"/>
      <c r="R31" s="679">
        <v>2128376</v>
      </c>
      <c r="S31" s="680"/>
      <c r="T31" s="680"/>
      <c r="U31" s="680"/>
      <c r="V31" s="680"/>
      <c r="W31" s="680"/>
      <c r="X31" s="680"/>
      <c r="Y31" s="681"/>
      <c r="Z31" s="682">
        <v>14</v>
      </c>
      <c r="AA31" s="682"/>
      <c r="AB31" s="682"/>
      <c r="AC31" s="682"/>
      <c r="AD31" s="683" t="s">
        <v>128</v>
      </c>
      <c r="AE31" s="683"/>
      <c r="AF31" s="683"/>
      <c r="AG31" s="683"/>
      <c r="AH31" s="683"/>
      <c r="AI31" s="683"/>
      <c r="AJ31" s="683"/>
      <c r="AK31" s="683"/>
      <c r="AL31" s="684" t="s">
        <v>230</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99.6</v>
      </c>
      <c r="BH31" s="715"/>
      <c r="BI31" s="715"/>
      <c r="BJ31" s="715"/>
      <c r="BK31" s="715"/>
      <c r="BL31" s="715"/>
      <c r="BM31" s="685">
        <v>98.1</v>
      </c>
      <c r="BN31" s="737"/>
      <c r="BO31" s="737"/>
      <c r="BP31" s="737"/>
      <c r="BQ31" s="738"/>
      <c r="BR31" s="736">
        <v>99.5</v>
      </c>
      <c r="BS31" s="715"/>
      <c r="BT31" s="715"/>
      <c r="BU31" s="715"/>
      <c r="BV31" s="715"/>
      <c r="BW31" s="715"/>
      <c r="BX31" s="685">
        <v>97.7</v>
      </c>
      <c r="BY31" s="737"/>
      <c r="BZ31" s="737"/>
      <c r="CA31" s="737"/>
      <c r="CB31" s="738"/>
      <c r="CD31" s="744"/>
      <c r="CE31" s="745"/>
      <c r="CF31" s="694" t="s">
        <v>310</v>
      </c>
      <c r="CG31" s="695"/>
      <c r="CH31" s="695"/>
      <c r="CI31" s="695"/>
      <c r="CJ31" s="695"/>
      <c r="CK31" s="695"/>
      <c r="CL31" s="695"/>
      <c r="CM31" s="695"/>
      <c r="CN31" s="695"/>
      <c r="CO31" s="695"/>
      <c r="CP31" s="695"/>
      <c r="CQ31" s="696"/>
      <c r="CR31" s="679">
        <v>71529</v>
      </c>
      <c r="CS31" s="715"/>
      <c r="CT31" s="715"/>
      <c r="CU31" s="715"/>
      <c r="CV31" s="715"/>
      <c r="CW31" s="715"/>
      <c r="CX31" s="715"/>
      <c r="CY31" s="716"/>
      <c r="CZ31" s="684">
        <v>0.5</v>
      </c>
      <c r="DA31" s="712"/>
      <c r="DB31" s="712"/>
      <c r="DC31" s="717"/>
      <c r="DD31" s="688">
        <v>71529</v>
      </c>
      <c r="DE31" s="715"/>
      <c r="DF31" s="715"/>
      <c r="DG31" s="715"/>
      <c r="DH31" s="715"/>
      <c r="DI31" s="715"/>
      <c r="DJ31" s="715"/>
      <c r="DK31" s="716"/>
      <c r="DL31" s="688">
        <v>71529</v>
      </c>
      <c r="DM31" s="715"/>
      <c r="DN31" s="715"/>
      <c r="DO31" s="715"/>
      <c r="DP31" s="715"/>
      <c r="DQ31" s="715"/>
      <c r="DR31" s="715"/>
      <c r="DS31" s="715"/>
      <c r="DT31" s="715"/>
      <c r="DU31" s="715"/>
      <c r="DV31" s="716"/>
      <c r="DW31" s="684">
        <v>1.1000000000000001</v>
      </c>
      <c r="DX31" s="712"/>
      <c r="DY31" s="712"/>
      <c r="DZ31" s="712"/>
      <c r="EA31" s="712"/>
      <c r="EB31" s="712"/>
      <c r="EC31" s="713"/>
    </row>
    <row r="32" spans="2:133" ht="11.25" customHeight="1" x14ac:dyDescent="0.15">
      <c r="B32" s="676" t="s">
        <v>311</v>
      </c>
      <c r="C32" s="677"/>
      <c r="D32" s="677"/>
      <c r="E32" s="677"/>
      <c r="F32" s="677"/>
      <c r="G32" s="677"/>
      <c r="H32" s="677"/>
      <c r="I32" s="677"/>
      <c r="J32" s="677"/>
      <c r="K32" s="677"/>
      <c r="L32" s="677"/>
      <c r="M32" s="677"/>
      <c r="N32" s="677"/>
      <c r="O32" s="677"/>
      <c r="P32" s="677"/>
      <c r="Q32" s="678"/>
      <c r="R32" s="679">
        <v>673011</v>
      </c>
      <c r="S32" s="680"/>
      <c r="T32" s="680"/>
      <c r="U32" s="680"/>
      <c r="V32" s="680"/>
      <c r="W32" s="680"/>
      <c r="X32" s="680"/>
      <c r="Y32" s="681"/>
      <c r="Z32" s="682">
        <v>4.4000000000000004</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99.7</v>
      </c>
      <c r="BH32" s="749"/>
      <c r="BI32" s="749"/>
      <c r="BJ32" s="749"/>
      <c r="BK32" s="749"/>
      <c r="BL32" s="749"/>
      <c r="BM32" s="750">
        <v>98</v>
      </c>
      <c r="BN32" s="749"/>
      <c r="BO32" s="749"/>
      <c r="BP32" s="749"/>
      <c r="BQ32" s="751"/>
      <c r="BR32" s="748">
        <v>99.7</v>
      </c>
      <c r="BS32" s="749"/>
      <c r="BT32" s="749"/>
      <c r="BU32" s="749"/>
      <c r="BV32" s="749"/>
      <c r="BW32" s="749"/>
      <c r="BX32" s="750">
        <v>97.8</v>
      </c>
      <c r="BY32" s="749"/>
      <c r="BZ32" s="749"/>
      <c r="CA32" s="749"/>
      <c r="CB32" s="751"/>
      <c r="CD32" s="746"/>
      <c r="CE32" s="747"/>
      <c r="CF32" s="694" t="s">
        <v>313</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128</v>
      </c>
      <c r="DA32" s="712"/>
      <c r="DB32" s="712"/>
      <c r="DC32" s="717"/>
      <c r="DD32" s="688" t="s">
        <v>128</v>
      </c>
      <c r="DE32" s="680"/>
      <c r="DF32" s="680"/>
      <c r="DG32" s="680"/>
      <c r="DH32" s="680"/>
      <c r="DI32" s="680"/>
      <c r="DJ32" s="680"/>
      <c r="DK32" s="681"/>
      <c r="DL32" s="688" t="s">
        <v>128</v>
      </c>
      <c r="DM32" s="680"/>
      <c r="DN32" s="680"/>
      <c r="DO32" s="680"/>
      <c r="DP32" s="680"/>
      <c r="DQ32" s="680"/>
      <c r="DR32" s="680"/>
      <c r="DS32" s="680"/>
      <c r="DT32" s="680"/>
      <c r="DU32" s="680"/>
      <c r="DV32" s="681"/>
      <c r="DW32" s="684" t="s">
        <v>128</v>
      </c>
      <c r="DX32" s="712"/>
      <c r="DY32" s="712"/>
      <c r="DZ32" s="712"/>
      <c r="EA32" s="712"/>
      <c r="EB32" s="712"/>
      <c r="EC32" s="713"/>
    </row>
    <row r="33" spans="2:133" ht="11.25" customHeight="1" x14ac:dyDescent="0.15">
      <c r="B33" s="676" t="s">
        <v>314</v>
      </c>
      <c r="C33" s="677"/>
      <c r="D33" s="677"/>
      <c r="E33" s="677"/>
      <c r="F33" s="677"/>
      <c r="G33" s="677"/>
      <c r="H33" s="677"/>
      <c r="I33" s="677"/>
      <c r="J33" s="677"/>
      <c r="K33" s="677"/>
      <c r="L33" s="677"/>
      <c r="M33" s="677"/>
      <c r="N33" s="677"/>
      <c r="O33" s="677"/>
      <c r="P33" s="677"/>
      <c r="Q33" s="678"/>
      <c r="R33" s="679">
        <v>632955</v>
      </c>
      <c r="S33" s="680"/>
      <c r="T33" s="680"/>
      <c r="U33" s="680"/>
      <c r="V33" s="680"/>
      <c r="W33" s="680"/>
      <c r="X33" s="680"/>
      <c r="Y33" s="681"/>
      <c r="Z33" s="682">
        <v>4.2</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6155756</v>
      </c>
      <c r="CS33" s="715"/>
      <c r="CT33" s="715"/>
      <c r="CU33" s="715"/>
      <c r="CV33" s="715"/>
      <c r="CW33" s="715"/>
      <c r="CX33" s="715"/>
      <c r="CY33" s="716"/>
      <c r="CZ33" s="684">
        <v>41.7</v>
      </c>
      <c r="DA33" s="712"/>
      <c r="DB33" s="712"/>
      <c r="DC33" s="717"/>
      <c r="DD33" s="688">
        <v>5606558</v>
      </c>
      <c r="DE33" s="715"/>
      <c r="DF33" s="715"/>
      <c r="DG33" s="715"/>
      <c r="DH33" s="715"/>
      <c r="DI33" s="715"/>
      <c r="DJ33" s="715"/>
      <c r="DK33" s="716"/>
      <c r="DL33" s="688">
        <v>3276931</v>
      </c>
      <c r="DM33" s="715"/>
      <c r="DN33" s="715"/>
      <c r="DO33" s="715"/>
      <c r="DP33" s="715"/>
      <c r="DQ33" s="715"/>
      <c r="DR33" s="715"/>
      <c r="DS33" s="715"/>
      <c r="DT33" s="715"/>
      <c r="DU33" s="715"/>
      <c r="DV33" s="716"/>
      <c r="DW33" s="684">
        <v>50.6</v>
      </c>
      <c r="DX33" s="712"/>
      <c r="DY33" s="712"/>
      <c r="DZ33" s="712"/>
      <c r="EA33" s="712"/>
      <c r="EB33" s="712"/>
      <c r="EC33" s="713"/>
    </row>
    <row r="34" spans="2:133" ht="11.25" customHeight="1" x14ac:dyDescent="0.15">
      <c r="B34" s="676" t="s">
        <v>316</v>
      </c>
      <c r="C34" s="677"/>
      <c r="D34" s="677"/>
      <c r="E34" s="677"/>
      <c r="F34" s="677"/>
      <c r="G34" s="677"/>
      <c r="H34" s="677"/>
      <c r="I34" s="677"/>
      <c r="J34" s="677"/>
      <c r="K34" s="677"/>
      <c r="L34" s="677"/>
      <c r="M34" s="677"/>
      <c r="N34" s="677"/>
      <c r="O34" s="677"/>
      <c r="P34" s="677"/>
      <c r="Q34" s="678"/>
      <c r="R34" s="679">
        <v>169552</v>
      </c>
      <c r="S34" s="680"/>
      <c r="T34" s="680"/>
      <c r="U34" s="680"/>
      <c r="V34" s="680"/>
      <c r="W34" s="680"/>
      <c r="X34" s="680"/>
      <c r="Y34" s="681"/>
      <c r="Z34" s="682">
        <v>1.1000000000000001</v>
      </c>
      <c r="AA34" s="682"/>
      <c r="AB34" s="682"/>
      <c r="AC34" s="682"/>
      <c r="AD34" s="683">
        <v>28</v>
      </c>
      <c r="AE34" s="683"/>
      <c r="AF34" s="683"/>
      <c r="AG34" s="683"/>
      <c r="AH34" s="683"/>
      <c r="AI34" s="683"/>
      <c r="AJ34" s="683"/>
      <c r="AK34" s="683"/>
      <c r="AL34" s="684">
        <v>0</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3295645</v>
      </c>
      <c r="CS34" s="680"/>
      <c r="CT34" s="680"/>
      <c r="CU34" s="680"/>
      <c r="CV34" s="680"/>
      <c r="CW34" s="680"/>
      <c r="CX34" s="680"/>
      <c r="CY34" s="681"/>
      <c r="CZ34" s="684">
        <v>22.3</v>
      </c>
      <c r="DA34" s="712"/>
      <c r="DB34" s="712"/>
      <c r="DC34" s="717"/>
      <c r="DD34" s="688">
        <v>2955608</v>
      </c>
      <c r="DE34" s="680"/>
      <c r="DF34" s="680"/>
      <c r="DG34" s="680"/>
      <c r="DH34" s="680"/>
      <c r="DI34" s="680"/>
      <c r="DJ34" s="680"/>
      <c r="DK34" s="681"/>
      <c r="DL34" s="688">
        <v>1342474</v>
      </c>
      <c r="DM34" s="680"/>
      <c r="DN34" s="680"/>
      <c r="DO34" s="680"/>
      <c r="DP34" s="680"/>
      <c r="DQ34" s="680"/>
      <c r="DR34" s="680"/>
      <c r="DS34" s="680"/>
      <c r="DT34" s="680"/>
      <c r="DU34" s="680"/>
      <c r="DV34" s="681"/>
      <c r="DW34" s="684">
        <v>20.7</v>
      </c>
      <c r="DX34" s="712"/>
      <c r="DY34" s="712"/>
      <c r="DZ34" s="712"/>
      <c r="EA34" s="712"/>
      <c r="EB34" s="712"/>
      <c r="EC34" s="713"/>
    </row>
    <row r="35" spans="2:133" ht="11.25" customHeight="1" x14ac:dyDescent="0.15">
      <c r="B35" s="676" t="s">
        <v>320</v>
      </c>
      <c r="C35" s="677"/>
      <c r="D35" s="677"/>
      <c r="E35" s="677"/>
      <c r="F35" s="677"/>
      <c r="G35" s="677"/>
      <c r="H35" s="677"/>
      <c r="I35" s="677"/>
      <c r="J35" s="677"/>
      <c r="K35" s="677"/>
      <c r="L35" s="677"/>
      <c r="M35" s="677"/>
      <c r="N35" s="677"/>
      <c r="O35" s="677"/>
      <c r="P35" s="677"/>
      <c r="Q35" s="678"/>
      <c r="R35" s="679">
        <v>2005817</v>
      </c>
      <c r="S35" s="680"/>
      <c r="T35" s="680"/>
      <c r="U35" s="680"/>
      <c r="V35" s="680"/>
      <c r="W35" s="680"/>
      <c r="X35" s="680"/>
      <c r="Y35" s="681"/>
      <c r="Z35" s="682">
        <v>13.2</v>
      </c>
      <c r="AA35" s="682"/>
      <c r="AB35" s="682"/>
      <c r="AC35" s="682"/>
      <c r="AD35" s="683" t="s">
        <v>128</v>
      </c>
      <c r="AE35" s="683"/>
      <c r="AF35" s="683"/>
      <c r="AG35" s="683"/>
      <c r="AH35" s="683"/>
      <c r="AI35" s="683"/>
      <c r="AJ35" s="683"/>
      <c r="AK35" s="683"/>
      <c r="AL35" s="684" t="s">
        <v>128</v>
      </c>
      <c r="AM35" s="685"/>
      <c r="AN35" s="685"/>
      <c r="AO35" s="686"/>
      <c r="AP35" s="234"/>
      <c r="AQ35" s="752" t="s">
        <v>321</v>
      </c>
      <c r="AR35" s="753"/>
      <c r="AS35" s="753"/>
      <c r="AT35" s="753"/>
      <c r="AU35" s="753"/>
      <c r="AV35" s="753"/>
      <c r="AW35" s="753"/>
      <c r="AX35" s="753"/>
      <c r="AY35" s="754"/>
      <c r="AZ35" s="668">
        <v>1049012</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11290</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73412</v>
      </c>
      <c r="CS35" s="715"/>
      <c r="CT35" s="715"/>
      <c r="CU35" s="715"/>
      <c r="CV35" s="715"/>
      <c r="CW35" s="715"/>
      <c r="CX35" s="715"/>
      <c r="CY35" s="716"/>
      <c r="CZ35" s="684">
        <v>0.5</v>
      </c>
      <c r="DA35" s="712"/>
      <c r="DB35" s="712"/>
      <c r="DC35" s="717"/>
      <c r="DD35" s="688">
        <v>71483</v>
      </c>
      <c r="DE35" s="715"/>
      <c r="DF35" s="715"/>
      <c r="DG35" s="715"/>
      <c r="DH35" s="715"/>
      <c r="DI35" s="715"/>
      <c r="DJ35" s="715"/>
      <c r="DK35" s="716"/>
      <c r="DL35" s="688">
        <v>71483</v>
      </c>
      <c r="DM35" s="715"/>
      <c r="DN35" s="715"/>
      <c r="DO35" s="715"/>
      <c r="DP35" s="715"/>
      <c r="DQ35" s="715"/>
      <c r="DR35" s="715"/>
      <c r="DS35" s="715"/>
      <c r="DT35" s="715"/>
      <c r="DU35" s="715"/>
      <c r="DV35" s="716"/>
      <c r="DW35" s="684">
        <v>1.1000000000000001</v>
      </c>
      <c r="DX35" s="712"/>
      <c r="DY35" s="712"/>
      <c r="DZ35" s="712"/>
      <c r="EA35" s="712"/>
      <c r="EB35" s="712"/>
      <c r="EC35" s="713"/>
    </row>
    <row r="36" spans="2:133" ht="11.25" customHeight="1" x14ac:dyDescent="0.15">
      <c r="B36" s="676" t="s">
        <v>324</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230</v>
      </c>
      <c r="AE36" s="683"/>
      <c r="AF36" s="683"/>
      <c r="AG36" s="683"/>
      <c r="AH36" s="683"/>
      <c r="AI36" s="683"/>
      <c r="AJ36" s="683"/>
      <c r="AK36" s="683"/>
      <c r="AL36" s="684" t="s">
        <v>128</v>
      </c>
      <c r="AM36" s="685"/>
      <c r="AN36" s="685"/>
      <c r="AO36" s="686"/>
      <c r="AQ36" s="756" t="s">
        <v>325</v>
      </c>
      <c r="AR36" s="757"/>
      <c r="AS36" s="757"/>
      <c r="AT36" s="757"/>
      <c r="AU36" s="757"/>
      <c r="AV36" s="757"/>
      <c r="AW36" s="757"/>
      <c r="AX36" s="757"/>
      <c r="AY36" s="758"/>
      <c r="AZ36" s="679">
        <v>309992</v>
      </c>
      <c r="BA36" s="680"/>
      <c r="BB36" s="680"/>
      <c r="BC36" s="680"/>
      <c r="BD36" s="715"/>
      <c r="BE36" s="715"/>
      <c r="BF36" s="738"/>
      <c r="BG36" s="694" t="s">
        <v>326</v>
      </c>
      <c r="BH36" s="695"/>
      <c r="BI36" s="695"/>
      <c r="BJ36" s="695"/>
      <c r="BK36" s="695"/>
      <c r="BL36" s="695"/>
      <c r="BM36" s="695"/>
      <c r="BN36" s="695"/>
      <c r="BO36" s="695"/>
      <c r="BP36" s="695"/>
      <c r="BQ36" s="695"/>
      <c r="BR36" s="695"/>
      <c r="BS36" s="695"/>
      <c r="BT36" s="695"/>
      <c r="BU36" s="696"/>
      <c r="BV36" s="679">
        <v>7601</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1576370</v>
      </c>
      <c r="CS36" s="680"/>
      <c r="CT36" s="680"/>
      <c r="CU36" s="680"/>
      <c r="CV36" s="680"/>
      <c r="CW36" s="680"/>
      <c r="CX36" s="680"/>
      <c r="CY36" s="681"/>
      <c r="CZ36" s="684">
        <v>10.7</v>
      </c>
      <c r="DA36" s="712"/>
      <c r="DB36" s="712"/>
      <c r="DC36" s="717"/>
      <c r="DD36" s="688">
        <v>1511284</v>
      </c>
      <c r="DE36" s="680"/>
      <c r="DF36" s="680"/>
      <c r="DG36" s="680"/>
      <c r="DH36" s="680"/>
      <c r="DI36" s="680"/>
      <c r="DJ36" s="680"/>
      <c r="DK36" s="681"/>
      <c r="DL36" s="688">
        <v>1346805</v>
      </c>
      <c r="DM36" s="680"/>
      <c r="DN36" s="680"/>
      <c r="DO36" s="680"/>
      <c r="DP36" s="680"/>
      <c r="DQ36" s="680"/>
      <c r="DR36" s="680"/>
      <c r="DS36" s="680"/>
      <c r="DT36" s="680"/>
      <c r="DU36" s="680"/>
      <c r="DV36" s="681"/>
      <c r="DW36" s="684">
        <v>20.8</v>
      </c>
      <c r="DX36" s="712"/>
      <c r="DY36" s="712"/>
      <c r="DZ36" s="712"/>
      <c r="EA36" s="712"/>
      <c r="EB36" s="712"/>
      <c r="EC36" s="713"/>
    </row>
    <row r="37" spans="2:133" ht="11.25" customHeight="1" x14ac:dyDescent="0.15">
      <c r="B37" s="676" t="s">
        <v>328</v>
      </c>
      <c r="C37" s="677"/>
      <c r="D37" s="677"/>
      <c r="E37" s="677"/>
      <c r="F37" s="677"/>
      <c r="G37" s="677"/>
      <c r="H37" s="677"/>
      <c r="I37" s="677"/>
      <c r="J37" s="677"/>
      <c r="K37" s="677"/>
      <c r="L37" s="677"/>
      <c r="M37" s="677"/>
      <c r="N37" s="677"/>
      <c r="O37" s="677"/>
      <c r="P37" s="677"/>
      <c r="Q37" s="678"/>
      <c r="R37" s="679">
        <v>394517</v>
      </c>
      <c r="S37" s="680"/>
      <c r="T37" s="680"/>
      <c r="U37" s="680"/>
      <c r="V37" s="680"/>
      <c r="W37" s="680"/>
      <c r="X37" s="680"/>
      <c r="Y37" s="681"/>
      <c r="Z37" s="682">
        <v>2.6</v>
      </c>
      <c r="AA37" s="682"/>
      <c r="AB37" s="682"/>
      <c r="AC37" s="682"/>
      <c r="AD37" s="683" t="s">
        <v>128</v>
      </c>
      <c r="AE37" s="683"/>
      <c r="AF37" s="683"/>
      <c r="AG37" s="683"/>
      <c r="AH37" s="683"/>
      <c r="AI37" s="683"/>
      <c r="AJ37" s="683"/>
      <c r="AK37" s="683"/>
      <c r="AL37" s="684" t="s">
        <v>128</v>
      </c>
      <c r="AM37" s="685"/>
      <c r="AN37" s="685"/>
      <c r="AO37" s="686"/>
      <c r="AQ37" s="756" t="s">
        <v>329</v>
      </c>
      <c r="AR37" s="757"/>
      <c r="AS37" s="757"/>
      <c r="AT37" s="757"/>
      <c r="AU37" s="757"/>
      <c r="AV37" s="757"/>
      <c r="AW37" s="757"/>
      <c r="AX37" s="757"/>
      <c r="AY37" s="758"/>
      <c r="AZ37" s="679">
        <v>34671</v>
      </c>
      <c r="BA37" s="680"/>
      <c r="BB37" s="680"/>
      <c r="BC37" s="680"/>
      <c r="BD37" s="715"/>
      <c r="BE37" s="715"/>
      <c r="BF37" s="738"/>
      <c r="BG37" s="694" t="s">
        <v>330</v>
      </c>
      <c r="BH37" s="695"/>
      <c r="BI37" s="695"/>
      <c r="BJ37" s="695"/>
      <c r="BK37" s="695"/>
      <c r="BL37" s="695"/>
      <c r="BM37" s="695"/>
      <c r="BN37" s="695"/>
      <c r="BO37" s="695"/>
      <c r="BP37" s="695"/>
      <c r="BQ37" s="695"/>
      <c r="BR37" s="695"/>
      <c r="BS37" s="695"/>
      <c r="BT37" s="695"/>
      <c r="BU37" s="696"/>
      <c r="BV37" s="679">
        <v>2952</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828898</v>
      </c>
      <c r="CS37" s="715"/>
      <c r="CT37" s="715"/>
      <c r="CU37" s="715"/>
      <c r="CV37" s="715"/>
      <c r="CW37" s="715"/>
      <c r="CX37" s="715"/>
      <c r="CY37" s="716"/>
      <c r="CZ37" s="684">
        <v>5.6</v>
      </c>
      <c r="DA37" s="712"/>
      <c r="DB37" s="712"/>
      <c r="DC37" s="717"/>
      <c r="DD37" s="688">
        <v>828898</v>
      </c>
      <c r="DE37" s="715"/>
      <c r="DF37" s="715"/>
      <c r="DG37" s="715"/>
      <c r="DH37" s="715"/>
      <c r="DI37" s="715"/>
      <c r="DJ37" s="715"/>
      <c r="DK37" s="716"/>
      <c r="DL37" s="688">
        <v>795340</v>
      </c>
      <c r="DM37" s="715"/>
      <c r="DN37" s="715"/>
      <c r="DO37" s="715"/>
      <c r="DP37" s="715"/>
      <c r="DQ37" s="715"/>
      <c r="DR37" s="715"/>
      <c r="DS37" s="715"/>
      <c r="DT37" s="715"/>
      <c r="DU37" s="715"/>
      <c r="DV37" s="716"/>
      <c r="DW37" s="684">
        <v>12.3</v>
      </c>
      <c r="DX37" s="712"/>
      <c r="DY37" s="712"/>
      <c r="DZ37" s="712"/>
      <c r="EA37" s="712"/>
      <c r="EB37" s="712"/>
      <c r="EC37" s="713"/>
    </row>
    <row r="38" spans="2:133" ht="11.25" customHeight="1" x14ac:dyDescent="0.15">
      <c r="B38" s="724" t="s">
        <v>332</v>
      </c>
      <c r="C38" s="725"/>
      <c r="D38" s="725"/>
      <c r="E38" s="725"/>
      <c r="F38" s="725"/>
      <c r="G38" s="725"/>
      <c r="H38" s="725"/>
      <c r="I38" s="725"/>
      <c r="J38" s="725"/>
      <c r="K38" s="725"/>
      <c r="L38" s="725"/>
      <c r="M38" s="725"/>
      <c r="N38" s="725"/>
      <c r="O38" s="725"/>
      <c r="P38" s="725"/>
      <c r="Q38" s="726"/>
      <c r="R38" s="759">
        <v>15226701</v>
      </c>
      <c r="S38" s="760"/>
      <c r="T38" s="760"/>
      <c r="U38" s="760"/>
      <c r="V38" s="760"/>
      <c r="W38" s="760"/>
      <c r="X38" s="760"/>
      <c r="Y38" s="761"/>
      <c r="Z38" s="762">
        <v>100</v>
      </c>
      <c r="AA38" s="762"/>
      <c r="AB38" s="762"/>
      <c r="AC38" s="762"/>
      <c r="AD38" s="763">
        <v>6077389</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v>21123</v>
      </c>
      <c r="BA38" s="680"/>
      <c r="BB38" s="680"/>
      <c r="BC38" s="680"/>
      <c r="BD38" s="715"/>
      <c r="BE38" s="715"/>
      <c r="BF38" s="738"/>
      <c r="BG38" s="694" t="s">
        <v>334</v>
      </c>
      <c r="BH38" s="695"/>
      <c r="BI38" s="695"/>
      <c r="BJ38" s="695"/>
      <c r="BK38" s="695"/>
      <c r="BL38" s="695"/>
      <c r="BM38" s="695"/>
      <c r="BN38" s="695"/>
      <c r="BO38" s="695"/>
      <c r="BP38" s="695"/>
      <c r="BQ38" s="695"/>
      <c r="BR38" s="695"/>
      <c r="BS38" s="695"/>
      <c r="BT38" s="695"/>
      <c r="BU38" s="696"/>
      <c r="BV38" s="679">
        <v>4917</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727880</v>
      </c>
      <c r="CS38" s="680"/>
      <c r="CT38" s="680"/>
      <c r="CU38" s="680"/>
      <c r="CV38" s="680"/>
      <c r="CW38" s="680"/>
      <c r="CX38" s="680"/>
      <c r="CY38" s="681"/>
      <c r="CZ38" s="684">
        <v>4.9000000000000004</v>
      </c>
      <c r="DA38" s="712"/>
      <c r="DB38" s="712"/>
      <c r="DC38" s="717"/>
      <c r="DD38" s="688">
        <v>586437</v>
      </c>
      <c r="DE38" s="680"/>
      <c r="DF38" s="680"/>
      <c r="DG38" s="680"/>
      <c r="DH38" s="680"/>
      <c r="DI38" s="680"/>
      <c r="DJ38" s="680"/>
      <c r="DK38" s="681"/>
      <c r="DL38" s="688">
        <v>516169</v>
      </c>
      <c r="DM38" s="680"/>
      <c r="DN38" s="680"/>
      <c r="DO38" s="680"/>
      <c r="DP38" s="680"/>
      <c r="DQ38" s="680"/>
      <c r="DR38" s="680"/>
      <c r="DS38" s="680"/>
      <c r="DT38" s="680"/>
      <c r="DU38" s="680"/>
      <c r="DV38" s="681"/>
      <c r="DW38" s="684">
        <v>8</v>
      </c>
      <c r="DX38" s="712"/>
      <c r="DY38" s="712"/>
      <c r="DZ38" s="712"/>
      <c r="EA38" s="712"/>
      <c r="EB38" s="712"/>
      <c r="EC38" s="713"/>
    </row>
    <row r="39" spans="2:133" ht="11.25" customHeight="1" x14ac:dyDescent="0.15">
      <c r="AQ39" s="756" t="s">
        <v>336</v>
      </c>
      <c r="AR39" s="757"/>
      <c r="AS39" s="757"/>
      <c r="AT39" s="757"/>
      <c r="AU39" s="757"/>
      <c r="AV39" s="757"/>
      <c r="AW39" s="757"/>
      <c r="AX39" s="757"/>
      <c r="AY39" s="758"/>
      <c r="AZ39" s="679">
        <v>14249</v>
      </c>
      <c r="BA39" s="680"/>
      <c r="BB39" s="680"/>
      <c r="BC39" s="680"/>
      <c r="BD39" s="715"/>
      <c r="BE39" s="715"/>
      <c r="BF39" s="738"/>
      <c r="BG39" s="770" t="s">
        <v>337</v>
      </c>
      <c r="BH39" s="771"/>
      <c r="BI39" s="771"/>
      <c r="BJ39" s="771"/>
      <c r="BK39" s="771"/>
      <c r="BL39" s="235"/>
      <c r="BM39" s="695" t="s">
        <v>338</v>
      </c>
      <c r="BN39" s="695"/>
      <c r="BO39" s="695"/>
      <c r="BP39" s="695"/>
      <c r="BQ39" s="695"/>
      <c r="BR39" s="695"/>
      <c r="BS39" s="695"/>
      <c r="BT39" s="695"/>
      <c r="BU39" s="696"/>
      <c r="BV39" s="679">
        <v>106</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425603</v>
      </c>
      <c r="CS39" s="715"/>
      <c r="CT39" s="715"/>
      <c r="CU39" s="715"/>
      <c r="CV39" s="715"/>
      <c r="CW39" s="715"/>
      <c r="CX39" s="715"/>
      <c r="CY39" s="716"/>
      <c r="CZ39" s="684">
        <v>2.9</v>
      </c>
      <c r="DA39" s="712"/>
      <c r="DB39" s="712"/>
      <c r="DC39" s="717"/>
      <c r="DD39" s="688">
        <v>425000</v>
      </c>
      <c r="DE39" s="715"/>
      <c r="DF39" s="715"/>
      <c r="DG39" s="715"/>
      <c r="DH39" s="715"/>
      <c r="DI39" s="715"/>
      <c r="DJ39" s="715"/>
      <c r="DK39" s="716"/>
      <c r="DL39" s="688" t="s">
        <v>230</v>
      </c>
      <c r="DM39" s="715"/>
      <c r="DN39" s="715"/>
      <c r="DO39" s="715"/>
      <c r="DP39" s="715"/>
      <c r="DQ39" s="715"/>
      <c r="DR39" s="715"/>
      <c r="DS39" s="715"/>
      <c r="DT39" s="715"/>
      <c r="DU39" s="715"/>
      <c r="DV39" s="716"/>
      <c r="DW39" s="684" t="s">
        <v>128</v>
      </c>
      <c r="DX39" s="712"/>
      <c r="DY39" s="712"/>
      <c r="DZ39" s="712"/>
      <c r="EA39" s="712"/>
      <c r="EB39" s="712"/>
      <c r="EC39" s="713"/>
    </row>
    <row r="40" spans="2:133" ht="11.25" customHeight="1" x14ac:dyDescent="0.15">
      <c r="AQ40" s="756" t="s">
        <v>340</v>
      </c>
      <c r="AR40" s="757"/>
      <c r="AS40" s="757"/>
      <c r="AT40" s="757"/>
      <c r="AU40" s="757"/>
      <c r="AV40" s="757"/>
      <c r="AW40" s="757"/>
      <c r="AX40" s="757"/>
      <c r="AY40" s="758"/>
      <c r="AZ40" s="679">
        <v>194486</v>
      </c>
      <c r="BA40" s="680"/>
      <c r="BB40" s="680"/>
      <c r="BC40" s="680"/>
      <c r="BD40" s="715"/>
      <c r="BE40" s="715"/>
      <c r="BF40" s="738"/>
      <c r="BG40" s="770"/>
      <c r="BH40" s="771"/>
      <c r="BI40" s="771"/>
      <c r="BJ40" s="771"/>
      <c r="BK40" s="771"/>
      <c r="BL40" s="235"/>
      <c r="BM40" s="695" t="s">
        <v>341</v>
      </c>
      <c r="BN40" s="695"/>
      <c r="BO40" s="695"/>
      <c r="BP40" s="695"/>
      <c r="BQ40" s="695"/>
      <c r="BR40" s="695"/>
      <c r="BS40" s="695"/>
      <c r="BT40" s="695"/>
      <c r="BU40" s="696"/>
      <c r="BV40" s="679" t="s">
        <v>128</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v>56846</v>
      </c>
      <c r="CS40" s="680"/>
      <c r="CT40" s="680"/>
      <c r="CU40" s="680"/>
      <c r="CV40" s="680"/>
      <c r="CW40" s="680"/>
      <c r="CX40" s="680"/>
      <c r="CY40" s="681"/>
      <c r="CZ40" s="684">
        <v>0.4</v>
      </c>
      <c r="DA40" s="712"/>
      <c r="DB40" s="712"/>
      <c r="DC40" s="717"/>
      <c r="DD40" s="688">
        <v>56746</v>
      </c>
      <c r="DE40" s="680"/>
      <c r="DF40" s="680"/>
      <c r="DG40" s="680"/>
      <c r="DH40" s="680"/>
      <c r="DI40" s="680"/>
      <c r="DJ40" s="680"/>
      <c r="DK40" s="681"/>
      <c r="DL40" s="688" t="s">
        <v>128</v>
      </c>
      <c r="DM40" s="680"/>
      <c r="DN40" s="680"/>
      <c r="DO40" s="680"/>
      <c r="DP40" s="680"/>
      <c r="DQ40" s="680"/>
      <c r="DR40" s="680"/>
      <c r="DS40" s="680"/>
      <c r="DT40" s="680"/>
      <c r="DU40" s="680"/>
      <c r="DV40" s="681"/>
      <c r="DW40" s="684" t="s">
        <v>230</v>
      </c>
      <c r="DX40" s="712"/>
      <c r="DY40" s="712"/>
      <c r="DZ40" s="712"/>
      <c r="EA40" s="712"/>
      <c r="EB40" s="712"/>
      <c r="EC40" s="713"/>
    </row>
    <row r="41" spans="2:133" ht="11.25" customHeight="1" x14ac:dyDescent="0.15">
      <c r="AQ41" s="766" t="s">
        <v>343</v>
      </c>
      <c r="AR41" s="767"/>
      <c r="AS41" s="767"/>
      <c r="AT41" s="767"/>
      <c r="AU41" s="767"/>
      <c r="AV41" s="767"/>
      <c r="AW41" s="767"/>
      <c r="AX41" s="767"/>
      <c r="AY41" s="768"/>
      <c r="AZ41" s="759">
        <v>474491</v>
      </c>
      <c r="BA41" s="760"/>
      <c r="BB41" s="760"/>
      <c r="BC41" s="760"/>
      <c r="BD41" s="749"/>
      <c r="BE41" s="749"/>
      <c r="BF41" s="751"/>
      <c r="BG41" s="772"/>
      <c r="BH41" s="773"/>
      <c r="BI41" s="773"/>
      <c r="BJ41" s="773"/>
      <c r="BK41" s="773"/>
      <c r="BL41" s="236"/>
      <c r="BM41" s="704" t="s">
        <v>344</v>
      </c>
      <c r="BN41" s="704"/>
      <c r="BO41" s="704"/>
      <c r="BP41" s="704"/>
      <c r="BQ41" s="704"/>
      <c r="BR41" s="704"/>
      <c r="BS41" s="704"/>
      <c r="BT41" s="704"/>
      <c r="BU41" s="705"/>
      <c r="BV41" s="759">
        <v>330</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230</v>
      </c>
      <c r="DA41" s="712"/>
      <c r="DB41" s="712"/>
      <c r="DC41" s="717"/>
      <c r="DD41" s="688" t="s">
        <v>230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4044119</v>
      </c>
      <c r="CS42" s="680"/>
      <c r="CT42" s="680"/>
      <c r="CU42" s="680"/>
      <c r="CV42" s="680"/>
      <c r="CW42" s="680"/>
      <c r="CX42" s="680"/>
      <c r="CY42" s="681"/>
      <c r="CZ42" s="684">
        <v>27.4</v>
      </c>
      <c r="DA42" s="685"/>
      <c r="DB42" s="685"/>
      <c r="DC42" s="780"/>
      <c r="DD42" s="688">
        <v>1255010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v>25420</v>
      </c>
      <c r="CS43" s="715"/>
      <c r="CT43" s="715"/>
      <c r="CU43" s="715"/>
      <c r="CV43" s="715"/>
      <c r="CW43" s="715"/>
      <c r="CX43" s="715"/>
      <c r="CY43" s="716"/>
      <c r="CZ43" s="684">
        <v>0.2</v>
      </c>
      <c r="DA43" s="712"/>
      <c r="DB43" s="712"/>
      <c r="DC43" s="717"/>
      <c r="DD43" s="688">
        <v>25420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350</v>
      </c>
      <c r="CD44" s="791" t="s">
        <v>302</v>
      </c>
      <c r="CE44" s="792"/>
      <c r="CF44" s="676" t="s">
        <v>351</v>
      </c>
      <c r="CG44" s="677"/>
      <c r="CH44" s="677"/>
      <c r="CI44" s="677"/>
      <c r="CJ44" s="677"/>
      <c r="CK44" s="677"/>
      <c r="CL44" s="677"/>
      <c r="CM44" s="677"/>
      <c r="CN44" s="677"/>
      <c r="CO44" s="677"/>
      <c r="CP44" s="677"/>
      <c r="CQ44" s="678"/>
      <c r="CR44" s="679">
        <v>4033399</v>
      </c>
      <c r="CS44" s="680"/>
      <c r="CT44" s="680"/>
      <c r="CU44" s="680"/>
      <c r="CV44" s="680"/>
      <c r="CW44" s="680"/>
      <c r="CX44" s="680"/>
      <c r="CY44" s="681"/>
      <c r="CZ44" s="684">
        <v>27.3</v>
      </c>
      <c r="DA44" s="685"/>
      <c r="DB44" s="685"/>
      <c r="DC44" s="780"/>
      <c r="DD44" s="688">
        <v>1244290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352</v>
      </c>
      <c r="CG45" s="677"/>
      <c r="CH45" s="677"/>
      <c r="CI45" s="677"/>
      <c r="CJ45" s="677"/>
      <c r="CK45" s="677"/>
      <c r="CL45" s="677"/>
      <c r="CM45" s="677"/>
      <c r="CN45" s="677"/>
      <c r="CO45" s="677"/>
      <c r="CP45" s="677"/>
      <c r="CQ45" s="678"/>
      <c r="CR45" s="679">
        <v>2012716</v>
      </c>
      <c r="CS45" s="715"/>
      <c r="CT45" s="715"/>
      <c r="CU45" s="715"/>
      <c r="CV45" s="715"/>
      <c r="CW45" s="715"/>
      <c r="CX45" s="715"/>
      <c r="CY45" s="716"/>
      <c r="CZ45" s="684">
        <v>13.6</v>
      </c>
      <c r="DA45" s="712"/>
      <c r="DB45" s="712"/>
      <c r="DC45" s="717"/>
      <c r="DD45" s="688">
        <v>110983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353</v>
      </c>
      <c r="CG46" s="677"/>
      <c r="CH46" s="677"/>
      <c r="CI46" s="677"/>
      <c r="CJ46" s="677"/>
      <c r="CK46" s="677"/>
      <c r="CL46" s="677"/>
      <c r="CM46" s="677"/>
      <c r="CN46" s="677"/>
      <c r="CO46" s="677"/>
      <c r="CP46" s="677"/>
      <c r="CQ46" s="678"/>
      <c r="CR46" s="679">
        <v>2017366</v>
      </c>
      <c r="CS46" s="680"/>
      <c r="CT46" s="680"/>
      <c r="CU46" s="680"/>
      <c r="CV46" s="680"/>
      <c r="CW46" s="680"/>
      <c r="CX46" s="680"/>
      <c r="CY46" s="681"/>
      <c r="CZ46" s="684">
        <v>13.7</v>
      </c>
      <c r="DA46" s="685"/>
      <c r="DB46" s="685"/>
      <c r="DC46" s="780"/>
      <c r="DD46" s="688">
        <v>1133290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354</v>
      </c>
      <c r="CG47" s="677"/>
      <c r="CH47" s="677"/>
      <c r="CI47" s="677"/>
      <c r="CJ47" s="677"/>
      <c r="CK47" s="677"/>
      <c r="CL47" s="677"/>
      <c r="CM47" s="677"/>
      <c r="CN47" s="677"/>
      <c r="CO47" s="677"/>
      <c r="CP47" s="677"/>
      <c r="CQ47" s="678"/>
      <c r="CR47" s="679">
        <v>10720</v>
      </c>
      <c r="CS47" s="715"/>
      <c r="CT47" s="715"/>
      <c r="CU47" s="715"/>
      <c r="CV47" s="715"/>
      <c r="CW47" s="715"/>
      <c r="CX47" s="715"/>
      <c r="CY47" s="716"/>
      <c r="CZ47" s="684">
        <v>0.1</v>
      </c>
      <c r="DA47" s="712"/>
      <c r="DB47" s="712"/>
      <c r="DC47" s="717"/>
      <c r="DD47" s="688">
        <v>10720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355</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230</v>
      </c>
      <c r="DA48" s="685"/>
      <c r="DB48" s="685"/>
      <c r="DC48" s="780"/>
      <c r="DD48" s="688" t="s">
        <v>230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356</v>
      </c>
      <c r="CE49" s="725"/>
      <c r="CF49" s="725"/>
      <c r="CG49" s="725"/>
      <c r="CH49" s="725"/>
      <c r="CI49" s="725"/>
      <c r="CJ49" s="725"/>
      <c r="CK49" s="725"/>
      <c r="CL49" s="725"/>
      <c r="CM49" s="725"/>
      <c r="CN49" s="725"/>
      <c r="CO49" s="725"/>
      <c r="CP49" s="725"/>
      <c r="CQ49" s="726"/>
      <c r="CR49" s="759">
        <v>14750749</v>
      </c>
      <c r="CS49" s="749"/>
      <c r="CT49" s="749"/>
      <c r="CU49" s="749"/>
      <c r="CV49" s="749"/>
      <c r="CW49" s="749"/>
      <c r="CX49" s="749"/>
      <c r="CY49" s="781"/>
      <c r="CZ49" s="764">
        <v>100</v>
      </c>
      <c r="DA49" s="782"/>
      <c r="DB49" s="782"/>
      <c r="DC49" s="783"/>
      <c r="DD49" s="784">
        <v>9439395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l6Qfk5GHl1h0XCZprvweq94BvLimL/dPvBmc7qzTZEL3RA0TiOfN83h0Z21sIm+r/9fuEYAXVfAu72GeO+rOkA==" saltValue="+whT4ZhwjlaF/oNyRQpqA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25"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613</v>
      </c>
      <c r="DM5" s="804"/>
      <c r="DN5" s="804"/>
      <c r="DO5" s="804"/>
      <c r="DP5" s="805"/>
      <c r="DQ5" s="797" t="s">
        <v>377</v>
      </c>
      <c r="DR5" s="798"/>
      <c r="DS5" s="798"/>
      <c r="DT5" s="798"/>
      <c r="DU5" s="799"/>
      <c r="DV5" s="797" t="s">
        <v>369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378</v>
      </c>
      <c r="C7" s="812"/>
      <c r="D7" s="812"/>
      <c r="E7" s="812"/>
      <c r="F7" s="812"/>
      <c r="G7" s="812"/>
      <c r="H7" s="812"/>
      <c r="I7" s="812"/>
      <c r="J7" s="812"/>
      <c r="K7" s="812"/>
      <c r="L7" s="812"/>
      <c r="M7" s="812"/>
      <c r="N7" s="812"/>
      <c r="O7" s="812"/>
      <c r="P7" s="813"/>
      <c r="Q7" s="814">
        <v>15220</v>
      </c>
      <c r="R7" s="815"/>
      <c r="S7" s="815"/>
      <c r="T7" s="815"/>
      <c r="U7" s="815"/>
      <c r="V7" s="815">
        <v>14745</v>
      </c>
      <c r="W7" s="815"/>
      <c r="X7" s="815"/>
      <c r="Y7" s="815"/>
      <c r="Z7" s="815"/>
      <c r="AA7" s="815">
        <v>474</v>
      </c>
      <c r="AB7" s="815"/>
      <c r="AC7" s="815"/>
      <c r="AD7" s="815"/>
      <c r="AE7" s="816"/>
      <c r="AF7" s="817">
        <v>382</v>
      </c>
      <c r="AG7" s="818"/>
      <c r="AH7" s="818"/>
      <c r="AI7" s="818"/>
      <c r="AJ7" s="819"/>
      <c r="AK7" s="854">
        <v>673</v>
      </c>
      <c r="AL7" s="855"/>
      <c r="AM7" s="855"/>
      <c r="AN7" s="855"/>
      <c r="AO7" s="855"/>
      <c r="AP7" s="855">
        <v>13997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611</v>
      </c>
      <c r="BT7" s="859"/>
      <c r="BU7" s="859"/>
      <c r="BV7" s="859"/>
      <c r="BW7" s="859"/>
      <c r="BX7" s="859"/>
      <c r="BY7" s="859"/>
      <c r="BZ7" s="859"/>
      <c r="CA7" s="859"/>
      <c r="CB7" s="859"/>
      <c r="CC7" s="859"/>
      <c r="CD7" s="859"/>
      <c r="CE7" s="859"/>
      <c r="CF7" s="859"/>
      <c r="CG7" s="860"/>
      <c r="CH7" s="851">
        <v>1</v>
      </c>
      <c r="CI7" s="852"/>
      <c r="CJ7" s="852"/>
      <c r="CK7" s="852"/>
      <c r="CL7" s="853"/>
      <c r="CM7" s="851">
        <v>27</v>
      </c>
      <c r="CN7" s="852"/>
      <c r="CO7" s="852"/>
      <c r="CP7" s="852"/>
      <c r="CQ7" s="853"/>
      <c r="CR7" s="851">
        <v>5</v>
      </c>
      <c r="CS7" s="852"/>
      <c r="CT7" s="852"/>
      <c r="CU7" s="852"/>
      <c r="CV7" s="853"/>
      <c r="CW7" s="851">
        <v>31</v>
      </c>
      <c r="CX7" s="852"/>
      <c r="CY7" s="852"/>
      <c r="CZ7" s="852"/>
      <c r="DA7" s="853"/>
      <c r="DB7" s="851" t="s">
        <v>584</v>
      </c>
      <c r="DC7" s="852"/>
      <c r="DD7" s="852"/>
      <c r="DE7" s="852"/>
      <c r="DF7" s="853"/>
      <c r="DG7" s="851" t="s">
        <v>607</v>
      </c>
      <c r="DH7" s="852"/>
      <c r="DI7" s="852"/>
      <c r="DJ7" s="852"/>
      <c r="DK7" s="853"/>
      <c r="DL7" s="851" t="s">
        <v>584</v>
      </c>
      <c r="DM7" s="852"/>
      <c r="DN7" s="852"/>
      <c r="DO7" s="852"/>
      <c r="DP7" s="853"/>
      <c r="DQ7" s="851" t="s">
        <v>606</v>
      </c>
      <c r="DR7" s="852"/>
      <c r="DS7" s="852"/>
      <c r="DT7" s="852"/>
      <c r="DU7" s="853"/>
      <c r="DV7" s="832"/>
      <c r="DW7" s="833"/>
      <c r="DX7" s="833"/>
      <c r="DY7" s="833"/>
      <c r="DZ7" s="834"/>
      <c r="EA7" s="254"/>
    </row>
    <row r="8" spans="1:131" s="255" customFormat="1" ht="26.25" customHeight="1" x14ac:dyDescent="0.15">
      <c r="A8" s="261">
        <v>2</v>
      </c>
      <c r="B8" s="835" t="s">
        <v>379</v>
      </c>
      <c r="C8" s="836"/>
      <c r="D8" s="836"/>
      <c r="E8" s="836"/>
      <c r="F8" s="836"/>
      <c r="G8" s="836"/>
      <c r="H8" s="836"/>
      <c r="I8" s="836"/>
      <c r="J8" s="836"/>
      <c r="K8" s="836"/>
      <c r="L8" s="836"/>
      <c r="M8" s="836"/>
      <c r="N8" s="836"/>
      <c r="O8" s="836"/>
      <c r="P8" s="837"/>
      <c r="Q8" s="838">
        <v>1</v>
      </c>
      <c r="R8" s="839"/>
      <c r="S8" s="839"/>
      <c r="T8" s="839"/>
      <c r="U8" s="839"/>
      <c r="V8" s="839">
        <v>1</v>
      </c>
      <c r="W8" s="839"/>
      <c r="X8" s="839"/>
      <c r="Y8" s="839"/>
      <c r="Z8" s="839"/>
      <c r="AA8" s="839">
        <v>0</v>
      </c>
      <c r="AB8" s="839"/>
      <c r="AC8" s="839"/>
      <c r="AD8" s="839"/>
      <c r="AE8" s="840"/>
      <c r="AF8" s="841">
        <v>0</v>
      </c>
      <c r="AG8" s="842"/>
      <c r="AH8" s="842"/>
      <c r="AI8" s="842"/>
      <c r="AJ8" s="843"/>
      <c r="AK8" s="844" t="s">
        <v>584</v>
      </c>
      <c r="AL8" s="845"/>
      <c r="AM8" s="845"/>
      <c r="AN8" s="845"/>
      <c r="AO8" s="845"/>
      <c r="AP8" s="845" t="s">
        <v>584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t="s">
        <v>610</v>
      </c>
      <c r="BS8" s="848" t="s">
        <v>612</v>
      </c>
      <c r="BT8" s="849"/>
      <c r="BU8" s="849"/>
      <c r="BV8" s="849"/>
      <c r="BW8" s="849"/>
      <c r="BX8" s="849"/>
      <c r="BY8" s="849"/>
      <c r="BZ8" s="849"/>
      <c r="CA8" s="849"/>
      <c r="CB8" s="849"/>
      <c r="CC8" s="849"/>
      <c r="CD8" s="849"/>
      <c r="CE8" s="849"/>
      <c r="CF8" s="849"/>
      <c r="CG8" s="850"/>
      <c r="CH8" s="861">
        <v>3</v>
      </c>
      <c r="CI8" s="862"/>
      <c r="CJ8" s="862"/>
      <c r="CK8" s="862"/>
      <c r="CL8" s="863"/>
      <c r="CM8" s="861">
        <v>348</v>
      </c>
      <c r="CN8" s="862"/>
      <c r="CO8" s="862"/>
      <c r="CP8" s="862"/>
      <c r="CQ8" s="863"/>
      <c r="CR8" s="861">
        <v>5</v>
      </c>
      <c r="CS8" s="862"/>
      <c r="CT8" s="862"/>
      <c r="CU8" s="862"/>
      <c r="CV8" s="863"/>
      <c r="CW8" s="861" t="s">
        <v>606</v>
      </c>
      <c r="CX8" s="862"/>
      <c r="CY8" s="862"/>
      <c r="CZ8" s="862"/>
      <c r="DA8" s="863"/>
      <c r="DB8" s="861">
        <v>140</v>
      </c>
      <c r="DC8" s="862"/>
      <c r="DD8" s="862"/>
      <c r="DE8" s="862"/>
      <c r="DF8" s="863"/>
      <c r="DG8" s="861">
        <v>630</v>
      </c>
      <c r="DH8" s="862"/>
      <c r="DI8" s="862"/>
      <c r="DJ8" s="862"/>
      <c r="DK8" s="863"/>
      <c r="DL8" s="861" t="s">
        <v>614</v>
      </c>
      <c r="DM8" s="862"/>
      <c r="DN8" s="862"/>
      <c r="DO8" s="862"/>
      <c r="DP8" s="863"/>
      <c r="DQ8" s="861">
        <v>512</v>
      </c>
      <c r="DR8" s="862"/>
      <c r="DS8" s="862"/>
      <c r="DT8" s="862"/>
      <c r="DU8" s="863"/>
      <c r="DV8" s="864"/>
      <c r="DW8" s="865"/>
      <c r="DX8" s="865"/>
      <c r="DY8" s="865"/>
      <c r="DZ8" s="866"/>
      <c r="EA8" s="254"/>
    </row>
    <row r="9" spans="1:131" s="255" customFormat="1" ht="26.25" customHeight="1" x14ac:dyDescent="0.15">
      <c r="A9" s="261">
        <v>3</v>
      </c>
      <c r="B9" s="835" t="s">
        <v>380</v>
      </c>
      <c r="C9" s="836"/>
      <c r="D9" s="836"/>
      <c r="E9" s="836"/>
      <c r="F9" s="836"/>
      <c r="G9" s="836"/>
      <c r="H9" s="836"/>
      <c r="I9" s="836"/>
      <c r="J9" s="836"/>
      <c r="K9" s="836"/>
      <c r="L9" s="836"/>
      <c r="M9" s="836"/>
      <c r="N9" s="836"/>
      <c r="O9" s="836"/>
      <c r="P9" s="837"/>
      <c r="Q9" s="838">
        <v>39</v>
      </c>
      <c r="R9" s="839"/>
      <c r="S9" s="839"/>
      <c r="T9" s="839"/>
      <c r="U9" s="839"/>
      <c r="V9" s="839">
        <v>37</v>
      </c>
      <c r="W9" s="839"/>
      <c r="X9" s="839"/>
      <c r="Y9" s="839"/>
      <c r="Z9" s="839"/>
      <c r="AA9" s="839">
        <v>1</v>
      </c>
      <c r="AB9" s="839"/>
      <c r="AC9" s="839"/>
      <c r="AD9" s="839"/>
      <c r="AE9" s="840"/>
      <c r="AF9" s="841">
        <v>1</v>
      </c>
      <c r="AG9" s="842"/>
      <c r="AH9" s="842"/>
      <c r="AI9" s="842"/>
      <c r="AJ9" s="843"/>
      <c r="AK9" s="844">
        <v>10</v>
      </c>
      <c r="AL9" s="845"/>
      <c r="AM9" s="845"/>
      <c r="AN9" s="845"/>
      <c r="AO9" s="845"/>
      <c r="AP9" s="845" t="s">
        <v>584</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382</v>
      </c>
      <c r="B23" s="870" t="s">
        <v>383</v>
      </c>
      <c r="C23" s="871"/>
      <c r="D23" s="871"/>
      <c r="E23" s="871"/>
      <c r="F23" s="871"/>
      <c r="G23" s="871"/>
      <c r="H23" s="871"/>
      <c r="I23" s="871"/>
      <c r="J23" s="871"/>
      <c r="K23" s="871"/>
      <c r="L23" s="871"/>
      <c r="M23" s="871"/>
      <c r="N23" s="871"/>
      <c r="O23" s="871"/>
      <c r="P23" s="872"/>
      <c r="Q23" s="873">
        <v>15227</v>
      </c>
      <c r="R23" s="874"/>
      <c r="S23" s="874"/>
      <c r="T23" s="874"/>
      <c r="U23" s="874"/>
      <c r="V23" s="874">
        <v>14751</v>
      </c>
      <c r="W23" s="874"/>
      <c r="X23" s="874"/>
      <c r="Y23" s="874"/>
      <c r="Z23" s="874"/>
      <c r="AA23" s="874">
        <v>476</v>
      </c>
      <c r="AB23" s="874"/>
      <c r="AC23" s="874"/>
      <c r="AD23" s="874"/>
      <c r="AE23" s="875"/>
      <c r="AF23" s="876">
        <v>384</v>
      </c>
      <c r="AG23" s="874"/>
      <c r="AH23" s="874"/>
      <c r="AI23" s="874"/>
      <c r="AJ23" s="877"/>
      <c r="AK23" s="878"/>
      <c r="AL23" s="879"/>
      <c r="AM23" s="879"/>
      <c r="AN23" s="879"/>
      <c r="AO23" s="879"/>
      <c r="AP23" s="874">
        <v>13997</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362</v>
      </c>
      <c r="B26" s="821"/>
      <c r="C26" s="821"/>
      <c r="D26" s="821"/>
      <c r="E26" s="821"/>
      <c r="F26" s="821"/>
      <c r="G26" s="821"/>
      <c r="H26" s="821"/>
      <c r="I26" s="821"/>
      <c r="J26" s="821"/>
      <c r="K26" s="821"/>
      <c r="L26" s="821"/>
      <c r="M26" s="821"/>
      <c r="N26" s="821"/>
      <c r="O26" s="821"/>
      <c r="P26" s="822"/>
      <c r="Q26" s="797" t="s">
        <v>386</v>
      </c>
      <c r="R26" s="798"/>
      <c r="S26" s="798"/>
      <c r="T26" s="798"/>
      <c r="U26" s="799"/>
      <c r="V26" s="797" t="s">
        <v>387</v>
      </c>
      <c r="W26" s="798"/>
      <c r="X26" s="798"/>
      <c r="Y26" s="798"/>
      <c r="Z26" s="799"/>
      <c r="AA26" s="797" t="s">
        <v>388</v>
      </c>
      <c r="AB26" s="798"/>
      <c r="AC26" s="798"/>
      <c r="AD26" s="798"/>
      <c r="AE26" s="798"/>
      <c r="AF26" s="892" t="s">
        <v>389</v>
      </c>
      <c r="AG26" s="893"/>
      <c r="AH26" s="893"/>
      <c r="AI26" s="893"/>
      <c r="AJ26" s="894"/>
      <c r="AK26" s="798" t="s">
        <v>390</v>
      </c>
      <c r="AL26" s="798"/>
      <c r="AM26" s="798"/>
      <c r="AN26" s="798"/>
      <c r="AO26" s="799"/>
      <c r="AP26" s="797" t="s">
        <v>391</v>
      </c>
      <c r="AQ26" s="798"/>
      <c r="AR26" s="798"/>
      <c r="AS26" s="798"/>
      <c r="AT26" s="799"/>
      <c r="AU26" s="797" t="s">
        <v>392</v>
      </c>
      <c r="AV26" s="798"/>
      <c r="AW26" s="798"/>
      <c r="AX26" s="798"/>
      <c r="AY26" s="799"/>
      <c r="AZ26" s="797" t="s">
        <v>393</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394</v>
      </c>
      <c r="C28" s="812"/>
      <c r="D28" s="812"/>
      <c r="E28" s="812"/>
      <c r="F28" s="812"/>
      <c r="G28" s="812"/>
      <c r="H28" s="812"/>
      <c r="I28" s="812"/>
      <c r="J28" s="812"/>
      <c r="K28" s="812"/>
      <c r="L28" s="812"/>
      <c r="M28" s="812"/>
      <c r="N28" s="812"/>
      <c r="O28" s="812"/>
      <c r="P28" s="813"/>
      <c r="Q28" s="902">
        <v>2369</v>
      </c>
      <c r="R28" s="903"/>
      <c r="S28" s="903"/>
      <c r="T28" s="903"/>
      <c r="U28" s="903"/>
      <c r="V28" s="903">
        <v>2358</v>
      </c>
      <c r="W28" s="903"/>
      <c r="X28" s="903"/>
      <c r="Y28" s="903"/>
      <c r="Z28" s="903"/>
      <c r="AA28" s="903">
        <v>11</v>
      </c>
      <c r="AB28" s="903"/>
      <c r="AC28" s="903"/>
      <c r="AD28" s="903"/>
      <c r="AE28" s="904"/>
      <c r="AF28" s="905">
        <v>11</v>
      </c>
      <c r="AG28" s="903"/>
      <c r="AH28" s="903"/>
      <c r="AI28" s="903"/>
      <c r="AJ28" s="906"/>
      <c r="AK28" s="907">
        <v>194</v>
      </c>
      <c r="AL28" s="898"/>
      <c r="AM28" s="898"/>
      <c r="AN28" s="898"/>
      <c r="AO28" s="898"/>
      <c r="AP28" s="898" t="s">
        <v>584</v>
      </c>
      <c r="AQ28" s="898"/>
      <c r="AR28" s="898"/>
      <c r="AS28" s="898"/>
      <c r="AT28" s="898"/>
      <c r="AU28" s="898" t="s">
        <v>584</v>
      </c>
      <c r="AV28" s="898"/>
      <c r="AW28" s="898"/>
      <c r="AX28" s="898"/>
      <c r="AY28" s="898"/>
      <c r="AZ28" s="899" t="s">
        <v>584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395</v>
      </c>
      <c r="C29" s="836"/>
      <c r="D29" s="836"/>
      <c r="E29" s="836"/>
      <c r="F29" s="836"/>
      <c r="G29" s="836"/>
      <c r="H29" s="836"/>
      <c r="I29" s="836"/>
      <c r="J29" s="836"/>
      <c r="K29" s="836"/>
      <c r="L29" s="836"/>
      <c r="M29" s="836"/>
      <c r="N29" s="836"/>
      <c r="O29" s="836"/>
      <c r="P29" s="837"/>
      <c r="Q29" s="838">
        <v>316</v>
      </c>
      <c r="R29" s="839"/>
      <c r="S29" s="839"/>
      <c r="T29" s="839"/>
      <c r="U29" s="839"/>
      <c r="V29" s="839">
        <v>313</v>
      </c>
      <c r="W29" s="839"/>
      <c r="X29" s="839"/>
      <c r="Y29" s="839"/>
      <c r="Z29" s="839"/>
      <c r="AA29" s="839">
        <v>3</v>
      </c>
      <c r="AB29" s="839"/>
      <c r="AC29" s="839"/>
      <c r="AD29" s="839"/>
      <c r="AE29" s="840"/>
      <c r="AF29" s="841">
        <v>3</v>
      </c>
      <c r="AG29" s="842"/>
      <c r="AH29" s="842"/>
      <c r="AI29" s="842"/>
      <c r="AJ29" s="843"/>
      <c r="AK29" s="910">
        <v>71</v>
      </c>
      <c r="AL29" s="911"/>
      <c r="AM29" s="911"/>
      <c r="AN29" s="911"/>
      <c r="AO29" s="911"/>
      <c r="AP29" s="911" t="s">
        <v>584</v>
      </c>
      <c r="AQ29" s="911"/>
      <c r="AR29" s="911"/>
      <c r="AS29" s="911"/>
      <c r="AT29" s="911"/>
      <c r="AU29" s="911" t="s">
        <v>584</v>
      </c>
      <c r="AV29" s="911"/>
      <c r="AW29" s="911"/>
      <c r="AX29" s="911"/>
      <c r="AY29" s="911"/>
      <c r="AZ29" s="912" t="s">
        <v>584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396</v>
      </c>
      <c r="C30" s="836"/>
      <c r="D30" s="836"/>
      <c r="E30" s="836"/>
      <c r="F30" s="836"/>
      <c r="G30" s="836"/>
      <c r="H30" s="836"/>
      <c r="I30" s="836"/>
      <c r="J30" s="836"/>
      <c r="K30" s="836"/>
      <c r="L30" s="836"/>
      <c r="M30" s="836"/>
      <c r="N30" s="836"/>
      <c r="O30" s="836"/>
      <c r="P30" s="837"/>
      <c r="Q30" s="838">
        <v>754</v>
      </c>
      <c r="R30" s="839"/>
      <c r="S30" s="839"/>
      <c r="T30" s="839"/>
      <c r="U30" s="839"/>
      <c r="V30" s="839">
        <v>618</v>
      </c>
      <c r="W30" s="839"/>
      <c r="X30" s="839"/>
      <c r="Y30" s="839"/>
      <c r="Z30" s="839"/>
      <c r="AA30" s="839">
        <v>136</v>
      </c>
      <c r="AB30" s="839"/>
      <c r="AC30" s="839"/>
      <c r="AD30" s="839"/>
      <c r="AE30" s="840"/>
      <c r="AF30" s="841">
        <v>1041</v>
      </c>
      <c r="AG30" s="842"/>
      <c r="AH30" s="842"/>
      <c r="AI30" s="842"/>
      <c r="AJ30" s="843"/>
      <c r="AK30" s="910">
        <v>6</v>
      </c>
      <c r="AL30" s="911"/>
      <c r="AM30" s="911"/>
      <c r="AN30" s="911"/>
      <c r="AO30" s="911"/>
      <c r="AP30" s="911">
        <v>1546</v>
      </c>
      <c r="AQ30" s="911"/>
      <c r="AR30" s="911"/>
      <c r="AS30" s="911"/>
      <c r="AT30" s="911"/>
      <c r="AU30" s="911">
        <v>5</v>
      </c>
      <c r="AV30" s="911"/>
      <c r="AW30" s="911"/>
      <c r="AX30" s="911"/>
      <c r="AY30" s="911"/>
      <c r="AZ30" s="912" t="s">
        <v>584</v>
      </c>
      <c r="BA30" s="912"/>
      <c r="BB30" s="912"/>
      <c r="BC30" s="912"/>
      <c r="BD30" s="912"/>
      <c r="BE30" s="908" t="s">
        <v>397</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398</v>
      </c>
      <c r="C31" s="836"/>
      <c r="D31" s="836"/>
      <c r="E31" s="836"/>
      <c r="F31" s="836"/>
      <c r="G31" s="836"/>
      <c r="H31" s="836"/>
      <c r="I31" s="836"/>
      <c r="J31" s="836"/>
      <c r="K31" s="836"/>
      <c r="L31" s="836"/>
      <c r="M31" s="836"/>
      <c r="N31" s="836"/>
      <c r="O31" s="836"/>
      <c r="P31" s="837"/>
      <c r="Q31" s="838">
        <v>919</v>
      </c>
      <c r="R31" s="839"/>
      <c r="S31" s="839"/>
      <c r="T31" s="839"/>
      <c r="U31" s="839"/>
      <c r="V31" s="839">
        <v>879</v>
      </c>
      <c r="W31" s="839"/>
      <c r="X31" s="839"/>
      <c r="Y31" s="839"/>
      <c r="Z31" s="839"/>
      <c r="AA31" s="839">
        <v>40</v>
      </c>
      <c r="AB31" s="839"/>
      <c r="AC31" s="839"/>
      <c r="AD31" s="839"/>
      <c r="AE31" s="840"/>
      <c r="AF31" s="841">
        <v>136</v>
      </c>
      <c r="AG31" s="842"/>
      <c r="AH31" s="842"/>
      <c r="AI31" s="842"/>
      <c r="AJ31" s="843"/>
      <c r="AK31" s="910">
        <v>300</v>
      </c>
      <c r="AL31" s="911"/>
      <c r="AM31" s="911"/>
      <c r="AN31" s="911"/>
      <c r="AO31" s="911"/>
      <c r="AP31" s="911">
        <v>5469</v>
      </c>
      <c r="AQ31" s="911"/>
      <c r="AR31" s="911"/>
      <c r="AS31" s="911"/>
      <c r="AT31" s="911"/>
      <c r="AU31" s="911">
        <v>2959</v>
      </c>
      <c r="AV31" s="911"/>
      <c r="AW31" s="911"/>
      <c r="AX31" s="911"/>
      <c r="AY31" s="911"/>
      <c r="AZ31" s="912" t="s">
        <v>584</v>
      </c>
      <c r="BA31" s="912"/>
      <c r="BB31" s="912"/>
      <c r="BC31" s="912"/>
      <c r="BD31" s="912"/>
      <c r="BE31" s="908" t="s">
        <v>399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94</v>
      </c>
      <c r="R32" s="839"/>
      <c r="S32" s="839"/>
      <c r="T32" s="839"/>
      <c r="U32" s="839"/>
      <c r="V32" s="839">
        <v>93</v>
      </c>
      <c r="W32" s="839"/>
      <c r="X32" s="839"/>
      <c r="Y32" s="839"/>
      <c r="Z32" s="839"/>
      <c r="AA32" s="839">
        <v>2</v>
      </c>
      <c r="AB32" s="839"/>
      <c r="AC32" s="839"/>
      <c r="AD32" s="839"/>
      <c r="AE32" s="840"/>
      <c r="AF32" s="841">
        <v>2</v>
      </c>
      <c r="AG32" s="842"/>
      <c r="AH32" s="842"/>
      <c r="AI32" s="842"/>
      <c r="AJ32" s="843"/>
      <c r="AK32" s="910">
        <v>35</v>
      </c>
      <c r="AL32" s="911"/>
      <c r="AM32" s="911"/>
      <c r="AN32" s="911"/>
      <c r="AO32" s="911"/>
      <c r="AP32" s="911">
        <v>144</v>
      </c>
      <c r="AQ32" s="911"/>
      <c r="AR32" s="911"/>
      <c r="AS32" s="911"/>
      <c r="AT32" s="911"/>
      <c r="AU32" s="911">
        <v>136</v>
      </c>
      <c r="AV32" s="911"/>
      <c r="AW32" s="911"/>
      <c r="AX32" s="911"/>
      <c r="AY32" s="911"/>
      <c r="AZ32" s="912" t="s">
        <v>584</v>
      </c>
      <c r="BA32" s="912"/>
      <c r="BB32" s="912"/>
      <c r="BC32" s="912"/>
      <c r="BD32" s="912"/>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402</v>
      </c>
      <c r="C33" s="836"/>
      <c r="D33" s="836"/>
      <c r="E33" s="836"/>
      <c r="F33" s="836"/>
      <c r="G33" s="836"/>
      <c r="H33" s="836"/>
      <c r="I33" s="836"/>
      <c r="J33" s="836"/>
      <c r="K33" s="836"/>
      <c r="L33" s="836"/>
      <c r="M33" s="836"/>
      <c r="N33" s="836"/>
      <c r="O33" s="836"/>
      <c r="P33" s="837"/>
      <c r="Q33" s="838">
        <v>151</v>
      </c>
      <c r="R33" s="839"/>
      <c r="S33" s="839"/>
      <c r="T33" s="839"/>
      <c r="U33" s="839"/>
      <c r="V33" s="839">
        <v>133</v>
      </c>
      <c r="W33" s="839"/>
      <c r="X33" s="839"/>
      <c r="Y33" s="839"/>
      <c r="Z33" s="839"/>
      <c r="AA33" s="839">
        <v>18</v>
      </c>
      <c r="AB33" s="839"/>
      <c r="AC33" s="839"/>
      <c r="AD33" s="839"/>
      <c r="AE33" s="840"/>
      <c r="AF33" s="841">
        <v>18</v>
      </c>
      <c r="AG33" s="842"/>
      <c r="AH33" s="842"/>
      <c r="AI33" s="842"/>
      <c r="AJ33" s="843"/>
      <c r="AK33" s="910">
        <v>14</v>
      </c>
      <c r="AL33" s="911"/>
      <c r="AM33" s="911"/>
      <c r="AN33" s="911"/>
      <c r="AO33" s="911"/>
      <c r="AP33" s="911">
        <v>224</v>
      </c>
      <c r="AQ33" s="911"/>
      <c r="AR33" s="911"/>
      <c r="AS33" s="911"/>
      <c r="AT33" s="911"/>
      <c r="AU33" s="911">
        <v>25</v>
      </c>
      <c r="AV33" s="911"/>
      <c r="AW33" s="911"/>
      <c r="AX33" s="911"/>
      <c r="AY33" s="911"/>
      <c r="AZ33" s="912" t="s">
        <v>584</v>
      </c>
      <c r="BA33" s="912"/>
      <c r="BB33" s="912"/>
      <c r="BC33" s="912"/>
      <c r="BD33" s="912"/>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404</v>
      </c>
      <c r="C34" s="836"/>
      <c r="D34" s="836"/>
      <c r="E34" s="836"/>
      <c r="F34" s="836"/>
      <c r="G34" s="836"/>
      <c r="H34" s="836"/>
      <c r="I34" s="836"/>
      <c r="J34" s="836"/>
      <c r="K34" s="836"/>
      <c r="L34" s="836"/>
      <c r="M34" s="836"/>
      <c r="N34" s="836"/>
      <c r="O34" s="836"/>
      <c r="P34" s="837"/>
      <c r="Q34" s="838">
        <v>15</v>
      </c>
      <c r="R34" s="839"/>
      <c r="S34" s="839"/>
      <c r="T34" s="839"/>
      <c r="U34" s="839"/>
      <c r="V34" s="839">
        <v>15</v>
      </c>
      <c r="W34" s="839"/>
      <c r="X34" s="839"/>
      <c r="Y34" s="839"/>
      <c r="Z34" s="839"/>
      <c r="AA34" s="839">
        <v>1</v>
      </c>
      <c r="AB34" s="839"/>
      <c r="AC34" s="839"/>
      <c r="AD34" s="839"/>
      <c r="AE34" s="840"/>
      <c r="AF34" s="841">
        <v>1</v>
      </c>
      <c r="AG34" s="842"/>
      <c r="AH34" s="842"/>
      <c r="AI34" s="842"/>
      <c r="AJ34" s="843"/>
      <c r="AK34" s="910">
        <v>10</v>
      </c>
      <c r="AL34" s="911"/>
      <c r="AM34" s="911"/>
      <c r="AN34" s="911"/>
      <c r="AO34" s="911"/>
      <c r="AP34" s="911">
        <v>56</v>
      </c>
      <c r="AQ34" s="911"/>
      <c r="AR34" s="911"/>
      <c r="AS34" s="911"/>
      <c r="AT34" s="911"/>
      <c r="AU34" s="911">
        <v>41</v>
      </c>
      <c r="AV34" s="911"/>
      <c r="AW34" s="911"/>
      <c r="AX34" s="911"/>
      <c r="AY34" s="911"/>
      <c r="AZ34" s="912" t="s">
        <v>584</v>
      </c>
      <c r="BA34" s="912"/>
      <c r="BB34" s="912"/>
      <c r="BC34" s="912"/>
      <c r="BD34" s="912"/>
      <c r="BE34" s="908" t="s">
        <v>403</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382</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1212</v>
      </c>
      <c r="AG63" s="922"/>
      <c r="AH63" s="922"/>
      <c r="AI63" s="922"/>
      <c r="AJ63" s="923"/>
      <c r="AK63" s="924"/>
      <c r="AL63" s="919"/>
      <c r="AM63" s="919"/>
      <c r="AN63" s="919"/>
      <c r="AO63" s="919"/>
      <c r="AP63" s="922">
        <v>7439</v>
      </c>
      <c r="AQ63" s="922"/>
      <c r="AR63" s="922"/>
      <c r="AS63" s="922"/>
      <c r="AT63" s="922"/>
      <c r="AU63" s="922">
        <v>3166</v>
      </c>
      <c r="AV63" s="922"/>
      <c r="AW63" s="922"/>
      <c r="AX63" s="922"/>
      <c r="AY63" s="922"/>
      <c r="AZ63" s="926"/>
      <c r="BA63" s="926"/>
      <c r="BB63" s="926"/>
      <c r="BC63" s="926"/>
      <c r="BD63" s="926"/>
      <c r="BE63" s="927"/>
      <c r="BF63" s="927"/>
      <c r="BG63" s="927"/>
      <c r="BH63" s="927"/>
      <c r="BI63" s="928"/>
      <c r="BJ63" s="929" t="s">
        <v>407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412</v>
      </c>
      <c r="AB66" s="798"/>
      <c r="AC66" s="798"/>
      <c r="AD66" s="798"/>
      <c r="AE66" s="799"/>
      <c r="AF66" s="932" t="s">
        <v>413</v>
      </c>
      <c r="AG66" s="893"/>
      <c r="AH66" s="893"/>
      <c r="AI66" s="893"/>
      <c r="AJ66" s="933"/>
      <c r="AK66" s="797" t="s">
        <v>390</v>
      </c>
      <c r="AL66" s="821"/>
      <c r="AM66" s="821"/>
      <c r="AN66" s="821"/>
      <c r="AO66" s="822"/>
      <c r="AP66" s="797" t="s">
        <v>414</v>
      </c>
      <c r="AQ66" s="798"/>
      <c r="AR66" s="798"/>
      <c r="AS66" s="798"/>
      <c r="AT66" s="799"/>
      <c r="AU66" s="797" t="s">
        <v>415</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585</v>
      </c>
      <c r="C68" s="950"/>
      <c r="D68" s="950"/>
      <c r="E68" s="950"/>
      <c r="F68" s="950"/>
      <c r="G68" s="950"/>
      <c r="H68" s="950"/>
      <c r="I68" s="950"/>
      <c r="J68" s="950"/>
      <c r="K68" s="950"/>
      <c r="L68" s="950"/>
      <c r="M68" s="950"/>
      <c r="N68" s="950"/>
      <c r="O68" s="950"/>
      <c r="P68" s="951"/>
      <c r="Q68" s="952">
        <v>3841</v>
      </c>
      <c r="R68" s="946"/>
      <c r="S68" s="946"/>
      <c r="T68" s="946"/>
      <c r="U68" s="946"/>
      <c r="V68" s="946">
        <v>3755</v>
      </c>
      <c r="W68" s="946"/>
      <c r="X68" s="946"/>
      <c r="Y68" s="946"/>
      <c r="Z68" s="946"/>
      <c r="AA68" s="946">
        <v>87</v>
      </c>
      <c r="AB68" s="946"/>
      <c r="AC68" s="946"/>
      <c r="AD68" s="946"/>
      <c r="AE68" s="946"/>
      <c r="AF68" s="946">
        <v>87</v>
      </c>
      <c r="AG68" s="946"/>
      <c r="AH68" s="946"/>
      <c r="AI68" s="946"/>
      <c r="AJ68" s="946"/>
      <c r="AK68" s="946" t="s">
        <v>584</v>
      </c>
      <c r="AL68" s="946"/>
      <c r="AM68" s="946"/>
      <c r="AN68" s="946"/>
      <c r="AO68" s="946"/>
      <c r="AP68" s="946">
        <v>1127</v>
      </c>
      <c r="AQ68" s="946"/>
      <c r="AR68" s="946"/>
      <c r="AS68" s="946"/>
      <c r="AT68" s="946"/>
      <c r="AU68" s="946" t="s">
        <v>584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586</v>
      </c>
      <c r="C69" s="954"/>
      <c r="D69" s="954"/>
      <c r="E69" s="954"/>
      <c r="F69" s="954"/>
      <c r="G69" s="954"/>
      <c r="H69" s="954"/>
      <c r="I69" s="954"/>
      <c r="J69" s="954"/>
      <c r="K69" s="954"/>
      <c r="L69" s="954"/>
      <c r="M69" s="954"/>
      <c r="N69" s="954"/>
      <c r="O69" s="954"/>
      <c r="P69" s="955"/>
      <c r="Q69" s="956">
        <v>615</v>
      </c>
      <c r="R69" s="911"/>
      <c r="S69" s="911"/>
      <c r="T69" s="911"/>
      <c r="U69" s="911"/>
      <c r="V69" s="911">
        <v>590</v>
      </c>
      <c r="W69" s="911"/>
      <c r="X69" s="911"/>
      <c r="Y69" s="911"/>
      <c r="Z69" s="911"/>
      <c r="AA69" s="911">
        <v>24</v>
      </c>
      <c r="AB69" s="911"/>
      <c r="AC69" s="911"/>
      <c r="AD69" s="911"/>
      <c r="AE69" s="911"/>
      <c r="AF69" s="911">
        <v>24</v>
      </c>
      <c r="AG69" s="911"/>
      <c r="AH69" s="911"/>
      <c r="AI69" s="911"/>
      <c r="AJ69" s="911"/>
      <c r="AK69" s="911" t="s">
        <v>584</v>
      </c>
      <c r="AL69" s="911"/>
      <c r="AM69" s="911"/>
      <c r="AN69" s="911"/>
      <c r="AO69" s="911"/>
      <c r="AP69" s="911">
        <v>582</v>
      </c>
      <c r="AQ69" s="911"/>
      <c r="AR69" s="911"/>
      <c r="AS69" s="911"/>
      <c r="AT69" s="911"/>
      <c r="AU69" s="911">
        <v>118</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587</v>
      </c>
      <c r="C70" s="954"/>
      <c r="D70" s="954"/>
      <c r="E70" s="954"/>
      <c r="F70" s="954"/>
      <c r="G70" s="954"/>
      <c r="H70" s="954"/>
      <c r="I70" s="954"/>
      <c r="J70" s="954"/>
      <c r="K70" s="954"/>
      <c r="L70" s="954"/>
      <c r="M70" s="954"/>
      <c r="N70" s="954"/>
      <c r="O70" s="954"/>
      <c r="P70" s="955"/>
      <c r="Q70" s="956">
        <v>102</v>
      </c>
      <c r="R70" s="911"/>
      <c r="S70" s="911"/>
      <c r="T70" s="911"/>
      <c r="U70" s="911"/>
      <c r="V70" s="911">
        <v>101</v>
      </c>
      <c r="W70" s="911"/>
      <c r="X70" s="911"/>
      <c r="Y70" s="911"/>
      <c r="Z70" s="911"/>
      <c r="AA70" s="911">
        <v>1</v>
      </c>
      <c r="AB70" s="911"/>
      <c r="AC70" s="911"/>
      <c r="AD70" s="911"/>
      <c r="AE70" s="911"/>
      <c r="AF70" s="911">
        <v>1</v>
      </c>
      <c r="AG70" s="911"/>
      <c r="AH70" s="911"/>
      <c r="AI70" s="911"/>
      <c r="AJ70" s="911"/>
      <c r="AK70" s="911" t="s">
        <v>584</v>
      </c>
      <c r="AL70" s="911"/>
      <c r="AM70" s="911"/>
      <c r="AN70" s="911"/>
      <c r="AO70" s="911"/>
      <c r="AP70" s="911" t="s">
        <v>584</v>
      </c>
      <c r="AQ70" s="911"/>
      <c r="AR70" s="911"/>
      <c r="AS70" s="911"/>
      <c r="AT70" s="911"/>
      <c r="AU70" s="911" t="s">
        <v>584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588</v>
      </c>
      <c r="C71" s="954"/>
      <c r="D71" s="954"/>
      <c r="E71" s="954"/>
      <c r="F71" s="954"/>
      <c r="G71" s="954"/>
      <c r="H71" s="954"/>
      <c r="I71" s="954"/>
      <c r="J71" s="954"/>
      <c r="K71" s="954"/>
      <c r="L71" s="954"/>
      <c r="M71" s="954"/>
      <c r="N71" s="954"/>
      <c r="O71" s="954"/>
      <c r="P71" s="955"/>
      <c r="Q71" s="956">
        <v>11887</v>
      </c>
      <c r="R71" s="911"/>
      <c r="S71" s="911"/>
      <c r="T71" s="911"/>
      <c r="U71" s="911"/>
      <c r="V71" s="911">
        <v>11522</v>
      </c>
      <c r="W71" s="911"/>
      <c r="X71" s="911"/>
      <c r="Y71" s="911"/>
      <c r="Z71" s="911"/>
      <c r="AA71" s="911">
        <v>366</v>
      </c>
      <c r="AB71" s="911"/>
      <c r="AC71" s="911"/>
      <c r="AD71" s="911"/>
      <c r="AE71" s="911"/>
      <c r="AF71" s="911">
        <v>366</v>
      </c>
      <c r="AG71" s="911"/>
      <c r="AH71" s="911"/>
      <c r="AI71" s="911"/>
      <c r="AJ71" s="911"/>
      <c r="AK71" s="911" t="s">
        <v>584</v>
      </c>
      <c r="AL71" s="911"/>
      <c r="AM71" s="911"/>
      <c r="AN71" s="911"/>
      <c r="AO71" s="911"/>
      <c r="AP71" s="911" t="s">
        <v>609</v>
      </c>
      <c r="AQ71" s="911"/>
      <c r="AR71" s="911"/>
      <c r="AS71" s="911"/>
      <c r="AT71" s="911"/>
      <c r="AU71" s="911" t="s">
        <v>584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589</v>
      </c>
      <c r="C72" s="954"/>
      <c r="D72" s="954"/>
      <c r="E72" s="954"/>
      <c r="F72" s="954"/>
      <c r="G72" s="954"/>
      <c r="H72" s="954"/>
      <c r="I72" s="954"/>
      <c r="J72" s="954"/>
      <c r="K72" s="954"/>
      <c r="L72" s="954"/>
      <c r="M72" s="954"/>
      <c r="N72" s="954"/>
      <c r="O72" s="954"/>
      <c r="P72" s="955"/>
      <c r="Q72" s="956">
        <v>59</v>
      </c>
      <c r="R72" s="911"/>
      <c r="S72" s="911"/>
      <c r="T72" s="911"/>
      <c r="U72" s="911"/>
      <c r="V72" s="911">
        <v>59</v>
      </c>
      <c r="W72" s="911"/>
      <c r="X72" s="911"/>
      <c r="Y72" s="911"/>
      <c r="Z72" s="911"/>
      <c r="AA72" s="911" t="s">
        <v>584</v>
      </c>
      <c r="AB72" s="911"/>
      <c r="AC72" s="911"/>
      <c r="AD72" s="911"/>
      <c r="AE72" s="911"/>
      <c r="AF72" s="911" t="s">
        <v>584</v>
      </c>
      <c r="AG72" s="911"/>
      <c r="AH72" s="911"/>
      <c r="AI72" s="911"/>
      <c r="AJ72" s="911"/>
      <c r="AK72" s="911" t="s">
        <v>584</v>
      </c>
      <c r="AL72" s="911"/>
      <c r="AM72" s="911"/>
      <c r="AN72" s="911"/>
      <c r="AO72" s="911"/>
      <c r="AP72" s="911" t="s">
        <v>584</v>
      </c>
      <c r="AQ72" s="911"/>
      <c r="AR72" s="911"/>
      <c r="AS72" s="911"/>
      <c r="AT72" s="911"/>
      <c r="AU72" s="911" t="s">
        <v>584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590</v>
      </c>
      <c r="C73" s="954"/>
      <c r="D73" s="954"/>
      <c r="E73" s="954"/>
      <c r="F73" s="954"/>
      <c r="G73" s="954"/>
      <c r="H73" s="954"/>
      <c r="I73" s="954"/>
      <c r="J73" s="954"/>
      <c r="K73" s="954"/>
      <c r="L73" s="954"/>
      <c r="M73" s="954"/>
      <c r="N73" s="954"/>
      <c r="O73" s="954"/>
      <c r="P73" s="955"/>
      <c r="Q73" s="956">
        <v>183</v>
      </c>
      <c r="R73" s="911"/>
      <c r="S73" s="911"/>
      <c r="T73" s="911"/>
      <c r="U73" s="911"/>
      <c r="V73" s="911">
        <v>170</v>
      </c>
      <c r="W73" s="911"/>
      <c r="X73" s="911"/>
      <c r="Y73" s="911"/>
      <c r="Z73" s="911"/>
      <c r="AA73" s="911">
        <v>13</v>
      </c>
      <c r="AB73" s="911"/>
      <c r="AC73" s="911"/>
      <c r="AD73" s="911"/>
      <c r="AE73" s="911"/>
      <c r="AF73" s="911">
        <v>13</v>
      </c>
      <c r="AG73" s="911"/>
      <c r="AH73" s="911"/>
      <c r="AI73" s="911"/>
      <c r="AJ73" s="911"/>
      <c r="AK73" s="911" t="s">
        <v>608</v>
      </c>
      <c r="AL73" s="911"/>
      <c r="AM73" s="911"/>
      <c r="AN73" s="911"/>
      <c r="AO73" s="911"/>
      <c r="AP73" s="911" t="s">
        <v>584</v>
      </c>
      <c r="AQ73" s="911"/>
      <c r="AR73" s="911"/>
      <c r="AS73" s="911"/>
      <c r="AT73" s="911"/>
      <c r="AU73" s="911" t="s">
        <v>584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591</v>
      </c>
      <c r="C74" s="954"/>
      <c r="D74" s="954"/>
      <c r="E74" s="954"/>
      <c r="F74" s="954"/>
      <c r="G74" s="954"/>
      <c r="H74" s="954"/>
      <c r="I74" s="954"/>
      <c r="J74" s="954"/>
      <c r="K74" s="954"/>
      <c r="L74" s="954"/>
      <c r="M74" s="954"/>
      <c r="N74" s="954"/>
      <c r="O74" s="954"/>
      <c r="P74" s="955"/>
      <c r="Q74" s="956">
        <v>32</v>
      </c>
      <c r="R74" s="911"/>
      <c r="S74" s="911"/>
      <c r="T74" s="911"/>
      <c r="U74" s="911"/>
      <c r="V74" s="911">
        <v>31</v>
      </c>
      <c r="W74" s="911"/>
      <c r="X74" s="911"/>
      <c r="Y74" s="911"/>
      <c r="Z74" s="911"/>
      <c r="AA74" s="911">
        <v>1</v>
      </c>
      <c r="AB74" s="911"/>
      <c r="AC74" s="911"/>
      <c r="AD74" s="911"/>
      <c r="AE74" s="911"/>
      <c r="AF74" s="911">
        <v>1</v>
      </c>
      <c r="AG74" s="911"/>
      <c r="AH74" s="911"/>
      <c r="AI74" s="911"/>
      <c r="AJ74" s="911"/>
      <c r="AK74" s="911" t="s">
        <v>584</v>
      </c>
      <c r="AL74" s="911"/>
      <c r="AM74" s="911"/>
      <c r="AN74" s="911"/>
      <c r="AO74" s="911"/>
      <c r="AP74" s="911" t="s">
        <v>584</v>
      </c>
      <c r="AQ74" s="911"/>
      <c r="AR74" s="911"/>
      <c r="AS74" s="911"/>
      <c r="AT74" s="911"/>
      <c r="AU74" s="911" t="s">
        <v>584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592</v>
      </c>
      <c r="C75" s="954"/>
      <c r="D75" s="954"/>
      <c r="E75" s="954"/>
      <c r="F75" s="954"/>
      <c r="G75" s="954"/>
      <c r="H75" s="954"/>
      <c r="I75" s="954"/>
      <c r="J75" s="954"/>
      <c r="K75" s="954"/>
      <c r="L75" s="954"/>
      <c r="M75" s="954"/>
      <c r="N75" s="954"/>
      <c r="O75" s="954"/>
      <c r="P75" s="955"/>
      <c r="Q75" s="959">
        <v>340</v>
      </c>
      <c r="R75" s="960"/>
      <c r="S75" s="960"/>
      <c r="T75" s="960"/>
      <c r="U75" s="910"/>
      <c r="V75" s="961">
        <v>275</v>
      </c>
      <c r="W75" s="960"/>
      <c r="X75" s="960"/>
      <c r="Y75" s="960"/>
      <c r="Z75" s="910"/>
      <c r="AA75" s="961">
        <v>65</v>
      </c>
      <c r="AB75" s="960"/>
      <c r="AC75" s="960"/>
      <c r="AD75" s="960"/>
      <c r="AE75" s="910"/>
      <c r="AF75" s="961">
        <v>65</v>
      </c>
      <c r="AG75" s="960"/>
      <c r="AH75" s="960"/>
      <c r="AI75" s="960"/>
      <c r="AJ75" s="910"/>
      <c r="AK75" s="961" t="s">
        <v>584</v>
      </c>
      <c r="AL75" s="960"/>
      <c r="AM75" s="960"/>
      <c r="AN75" s="960"/>
      <c r="AO75" s="910"/>
      <c r="AP75" s="961">
        <v>34</v>
      </c>
      <c r="AQ75" s="960"/>
      <c r="AR75" s="960"/>
      <c r="AS75" s="960"/>
      <c r="AT75" s="910"/>
      <c r="AU75" s="961">
        <v>2</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593</v>
      </c>
      <c r="C76" s="954"/>
      <c r="D76" s="954"/>
      <c r="E76" s="954"/>
      <c r="F76" s="954"/>
      <c r="G76" s="954"/>
      <c r="H76" s="954"/>
      <c r="I76" s="954"/>
      <c r="J76" s="954"/>
      <c r="K76" s="954"/>
      <c r="L76" s="954"/>
      <c r="M76" s="954"/>
      <c r="N76" s="954"/>
      <c r="O76" s="954"/>
      <c r="P76" s="955"/>
      <c r="Q76" s="959">
        <v>1234</v>
      </c>
      <c r="R76" s="960"/>
      <c r="S76" s="960"/>
      <c r="T76" s="960"/>
      <c r="U76" s="910"/>
      <c r="V76" s="961">
        <v>1219</v>
      </c>
      <c r="W76" s="960"/>
      <c r="X76" s="960"/>
      <c r="Y76" s="960"/>
      <c r="Z76" s="910"/>
      <c r="AA76" s="961">
        <v>15</v>
      </c>
      <c r="AB76" s="960"/>
      <c r="AC76" s="960"/>
      <c r="AD76" s="960"/>
      <c r="AE76" s="910"/>
      <c r="AF76" s="961">
        <v>15</v>
      </c>
      <c r="AG76" s="960"/>
      <c r="AH76" s="960"/>
      <c r="AI76" s="960"/>
      <c r="AJ76" s="910"/>
      <c r="AK76" s="961">
        <v>10</v>
      </c>
      <c r="AL76" s="960"/>
      <c r="AM76" s="960"/>
      <c r="AN76" s="960"/>
      <c r="AO76" s="910"/>
      <c r="AP76" s="961">
        <v>710</v>
      </c>
      <c r="AQ76" s="960"/>
      <c r="AR76" s="960"/>
      <c r="AS76" s="960"/>
      <c r="AT76" s="910"/>
      <c r="AU76" s="961">
        <v>278</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594</v>
      </c>
      <c r="C77" s="954"/>
      <c r="D77" s="954"/>
      <c r="E77" s="954"/>
      <c r="F77" s="954"/>
      <c r="G77" s="954"/>
      <c r="H77" s="954"/>
      <c r="I77" s="954"/>
      <c r="J77" s="954"/>
      <c r="K77" s="954"/>
      <c r="L77" s="954"/>
      <c r="M77" s="954"/>
      <c r="N77" s="954"/>
      <c r="O77" s="954"/>
      <c r="P77" s="955"/>
      <c r="Q77" s="959">
        <v>37</v>
      </c>
      <c r="R77" s="960"/>
      <c r="S77" s="960"/>
      <c r="T77" s="960"/>
      <c r="U77" s="910"/>
      <c r="V77" s="961">
        <v>28</v>
      </c>
      <c r="W77" s="960"/>
      <c r="X77" s="960"/>
      <c r="Y77" s="960"/>
      <c r="Z77" s="910"/>
      <c r="AA77" s="961">
        <v>9</v>
      </c>
      <c r="AB77" s="960"/>
      <c r="AC77" s="960"/>
      <c r="AD77" s="960"/>
      <c r="AE77" s="910"/>
      <c r="AF77" s="961">
        <v>9</v>
      </c>
      <c r="AG77" s="960"/>
      <c r="AH77" s="960"/>
      <c r="AI77" s="960"/>
      <c r="AJ77" s="910"/>
      <c r="AK77" s="961" t="s">
        <v>584</v>
      </c>
      <c r="AL77" s="960"/>
      <c r="AM77" s="960"/>
      <c r="AN77" s="960"/>
      <c r="AO77" s="910"/>
      <c r="AP77" s="961" t="s">
        <v>584</v>
      </c>
      <c r="AQ77" s="960"/>
      <c r="AR77" s="960"/>
      <c r="AS77" s="960"/>
      <c r="AT77" s="910"/>
      <c r="AU77" s="961" t="s">
        <v>584</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595</v>
      </c>
      <c r="C78" s="954"/>
      <c r="D78" s="954"/>
      <c r="E78" s="954"/>
      <c r="F78" s="954"/>
      <c r="G78" s="954"/>
      <c r="H78" s="954"/>
      <c r="I78" s="954"/>
      <c r="J78" s="954"/>
      <c r="K78" s="954"/>
      <c r="L78" s="954"/>
      <c r="M78" s="954"/>
      <c r="N78" s="954"/>
      <c r="O78" s="954"/>
      <c r="P78" s="955"/>
      <c r="Q78" s="956">
        <v>291</v>
      </c>
      <c r="R78" s="911"/>
      <c r="S78" s="911"/>
      <c r="T78" s="911"/>
      <c r="U78" s="911"/>
      <c r="V78" s="911">
        <v>277</v>
      </c>
      <c r="W78" s="911"/>
      <c r="X78" s="911"/>
      <c r="Y78" s="911"/>
      <c r="Z78" s="911"/>
      <c r="AA78" s="911">
        <v>13</v>
      </c>
      <c r="AB78" s="911"/>
      <c r="AC78" s="911"/>
      <c r="AD78" s="911"/>
      <c r="AE78" s="911"/>
      <c r="AF78" s="911">
        <v>13</v>
      </c>
      <c r="AG78" s="911"/>
      <c r="AH78" s="911"/>
      <c r="AI78" s="911"/>
      <c r="AJ78" s="911"/>
      <c r="AK78" s="911">
        <v>90</v>
      </c>
      <c r="AL78" s="911"/>
      <c r="AM78" s="911"/>
      <c r="AN78" s="911"/>
      <c r="AO78" s="911"/>
      <c r="AP78" s="911" t="s">
        <v>584</v>
      </c>
      <c r="AQ78" s="911"/>
      <c r="AR78" s="911"/>
      <c r="AS78" s="911"/>
      <c r="AT78" s="911"/>
      <c r="AU78" s="911" t="s">
        <v>584</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596</v>
      </c>
      <c r="C79" s="954"/>
      <c r="D79" s="954"/>
      <c r="E79" s="954"/>
      <c r="F79" s="954"/>
      <c r="G79" s="954"/>
      <c r="H79" s="954"/>
      <c r="I79" s="954"/>
      <c r="J79" s="954"/>
      <c r="K79" s="954"/>
      <c r="L79" s="954"/>
      <c r="M79" s="954"/>
      <c r="N79" s="954"/>
      <c r="O79" s="954"/>
      <c r="P79" s="955"/>
      <c r="Q79" s="956">
        <v>66</v>
      </c>
      <c r="R79" s="911"/>
      <c r="S79" s="911"/>
      <c r="T79" s="911"/>
      <c r="U79" s="911"/>
      <c r="V79" s="911">
        <v>66</v>
      </c>
      <c r="W79" s="911"/>
      <c r="X79" s="911"/>
      <c r="Y79" s="911"/>
      <c r="Z79" s="911"/>
      <c r="AA79" s="911" t="s">
        <v>605</v>
      </c>
      <c r="AB79" s="911"/>
      <c r="AC79" s="911"/>
      <c r="AD79" s="911"/>
      <c r="AE79" s="911"/>
      <c r="AF79" s="911" t="s">
        <v>606</v>
      </c>
      <c r="AG79" s="911"/>
      <c r="AH79" s="911"/>
      <c r="AI79" s="911"/>
      <c r="AJ79" s="911"/>
      <c r="AK79" s="911" t="s">
        <v>584</v>
      </c>
      <c r="AL79" s="911"/>
      <c r="AM79" s="911"/>
      <c r="AN79" s="911"/>
      <c r="AO79" s="911"/>
      <c r="AP79" s="911" t="s">
        <v>584</v>
      </c>
      <c r="AQ79" s="911"/>
      <c r="AR79" s="911"/>
      <c r="AS79" s="911"/>
      <c r="AT79" s="911"/>
      <c r="AU79" s="911" t="s">
        <v>584</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597</v>
      </c>
      <c r="C80" s="954"/>
      <c r="D80" s="954"/>
      <c r="E80" s="954"/>
      <c r="F80" s="954"/>
      <c r="G80" s="954"/>
      <c r="H80" s="954"/>
      <c r="I80" s="954"/>
      <c r="J80" s="954"/>
      <c r="K80" s="954"/>
      <c r="L80" s="954"/>
      <c r="M80" s="954"/>
      <c r="N80" s="954"/>
      <c r="O80" s="954"/>
      <c r="P80" s="955"/>
      <c r="Q80" s="956">
        <v>199</v>
      </c>
      <c r="R80" s="911"/>
      <c r="S80" s="911"/>
      <c r="T80" s="911"/>
      <c r="U80" s="911"/>
      <c r="V80" s="911">
        <v>176</v>
      </c>
      <c r="W80" s="911"/>
      <c r="X80" s="911"/>
      <c r="Y80" s="911"/>
      <c r="Z80" s="911"/>
      <c r="AA80" s="911">
        <v>22</v>
      </c>
      <c r="AB80" s="911"/>
      <c r="AC80" s="911"/>
      <c r="AD80" s="911"/>
      <c r="AE80" s="911"/>
      <c r="AF80" s="911">
        <v>22</v>
      </c>
      <c r="AG80" s="911"/>
      <c r="AH80" s="911"/>
      <c r="AI80" s="911"/>
      <c r="AJ80" s="911"/>
      <c r="AK80" s="911">
        <v>49</v>
      </c>
      <c r="AL80" s="911"/>
      <c r="AM80" s="911"/>
      <c r="AN80" s="911"/>
      <c r="AO80" s="911"/>
      <c r="AP80" s="911" t="s">
        <v>584</v>
      </c>
      <c r="AQ80" s="911"/>
      <c r="AR80" s="911"/>
      <c r="AS80" s="911"/>
      <c r="AT80" s="911"/>
      <c r="AU80" s="911" t="s">
        <v>584</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598</v>
      </c>
      <c r="C81" s="954"/>
      <c r="D81" s="954"/>
      <c r="E81" s="954"/>
      <c r="F81" s="954"/>
      <c r="G81" s="954"/>
      <c r="H81" s="954"/>
      <c r="I81" s="954"/>
      <c r="J81" s="954"/>
      <c r="K81" s="954"/>
      <c r="L81" s="954"/>
      <c r="M81" s="954"/>
      <c r="N81" s="954"/>
      <c r="O81" s="954"/>
      <c r="P81" s="955"/>
      <c r="Q81" s="956">
        <v>28</v>
      </c>
      <c r="R81" s="911"/>
      <c r="S81" s="911"/>
      <c r="T81" s="911"/>
      <c r="U81" s="911"/>
      <c r="V81" s="911">
        <v>28</v>
      </c>
      <c r="W81" s="911"/>
      <c r="X81" s="911"/>
      <c r="Y81" s="911"/>
      <c r="Z81" s="911"/>
      <c r="AA81" s="911" t="s">
        <v>584</v>
      </c>
      <c r="AB81" s="911"/>
      <c r="AC81" s="911"/>
      <c r="AD81" s="911"/>
      <c r="AE81" s="911"/>
      <c r="AF81" s="911" t="s">
        <v>584</v>
      </c>
      <c r="AG81" s="911"/>
      <c r="AH81" s="911"/>
      <c r="AI81" s="911"/>
      <c r="AJ81" s="911"/>
      <c r="AK81" s="911">
        <v>26</v>
      </c>
      <c r="AL81" s="911"/>
      <c r="AM81" s="911"/>
      <c r="AN81" s="911"/>
      <c r="AO81" s="911"/>
      <c r="AP81" s="911" t="s">
        <v>584</v>
      </c>
      <c r="AQ81" s="911"/>
      <c r="AR81" s="911"/>
      <c r="AS81" s="911"/>
      <c r="AT81" s="911"/>
      <c r="AU81" s="911" t="s">
        <v>584</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599</v>
      </c>
      <c r="C82" s="954"/>
      <c r="D82" s="954"/>
      <c r="E82" s="954"/>
      <c r="F82" s="954"/>
      <c r="G82" s="954"/>
      <c r="H82" s="954"/>
      <c r="I82" s="954"/>
      <c r="J82" s="954"/>
      <c r="K82" s="954"/>
      <c r="L82" s="954"/>
      <c r="M82" s="954"/>
      <c r="N82" s="954"/>
      <c r="O82" s="954"/>
      <c r="P82" s="955"/>
      <c r="Q82" s="956">
        <v>3688</v>
      </c>
      <c r="R82" s="911"/>
      <c r="S82" s="911"/>
      <c r="T82" s="911"/>
      <c r="U82" s="911"/>
      <c r="V82" s="911">
        <v>3688</v>
      </c>
      <c r="W82" s="911"/>
      <c r="X82" s="911"/>
      <c r="Y82" s="911"/>
      <c r="Z82" s="911"/>
      <c r="AA82" s="911" t="s">
        <v>584</v>
      </c>
      <c r="AB82" s="911"/>
      <c r="AC82" s="911"/>
      <c r="AD82" s="911"/>
      <c r="AE82" s="911"/>
      <c r="AF82" s="911" t="s">
        <v>607</v>
      </c>
      <c r="AG82" s="911"/>
      <c r="AH82" s="911"/>
      <c r="AI82" s="911"/>
      <c r="AJ82" s="911"/>
      <c r="AK82" s="911" t="s">
        <v>609</v>
      </c>
      <c r="AL82" s="911"/>
      <c r="AM82" s="911"/>
      <c r="AN82" s="911"/>
      <c r="AO82" s="911"/>
      <c r="AP82" s="911" t="s">
        <v>584</v>
      </c>
      <c r="AQ82" s="911"/>
      <c r="AR82" s="911"/>
      <c r="AS82" s="911"/>
      <c r="AT82" s="911"/>
      <c r="AU82" s="911" t="s">
        <v>584</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t="s">
        <v>600</v>
      </c>
      <c r="C83" s="954"/>
      <c r="D83" s="954"/>
      <c r="E83" s="954"/>
      <c r="F83" s="954"/>
      <c r="G83" s="954"/>
      <c r="H83" s="954"/>
      <c r="I83" s="954"/>
      <c r="J83" s="954"/>
      <c r="K83" s="954"/>
      <c r="L83" s="954"/>
      <c r="M83" s="954"/>
      <c r="N83" s="954"/>
      <c r="O83" s="954"/>
      <c r="P83" s="955"/>
      <c r="Q83" s="956">
        <v>985</v>
      </c>
      <c r="R83" s="911"/>
      <c r="S83" s="911"/>
      <c r="T83" s="911"/>
      <c r="U83" s="911"/>
      <c r="V83" s="911">
        <v>954</v>
      </c>
      <c r="W83" s="911"/>
      <c r="X83" s="911"/>
      <c r="Y83" s="911"/>
      <c r="Z83" s="911"/>
      <c r="AA83" s="911">
        <v>31</v>
      </c>
      <c r="AB83" s="911"/>
      <c r="AC83" s="911"/>
      <c r="AD83" s="911"/>
      <c r="AE83" s="911"/>
      <c r="AF83" s="911">
        <v>31</v>
      </c>
      <c r="AG83" s="911"/>
      <c r="AH83" s="911"/>
      <c r="AI83" s="911"/>
      <c r="AJ83" s="911"/>
      <c r="AK83" s="911" t="s">
        <v>584</v>
      </c>
      <c r="AL83" s="911"/>
      <c r="AM83" s="911"/>
      <c r="AN83" s="911"/>
      <c r="AO83" s="911"/>
      <c r="AP83" s="911" t="s">
        <v>584</v>
      </c>
      <c r="AQ83" s="911"/>
      <c r="AR83" s="911"/>
      <c r="AS83" s="911"/>
      <c r="AT83" s="911"/>
      <c r="AU83" s="911" t="s">
        <v>584</v>
      </c>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t="s">
        <v>601</v>
      </c>
      <c r="C84" s="954"/>
      <c r="D84" s="954"/>
      <c r="E84" s="954"/>
      <c r="F84" s="954"/>
      <c r="G84" s="954"/>
      <c r="H84" s="954"/>
      <c r="I84" s="954"/>
      <c r="J84" s="954"/>
      <c r="K84" s="954"/>
      <c r="L84" s="954"/>
      <c r="M84" s="954"/>
      <c r="N84" s="954"/>
      <c r="O84" s="954"/>
      <c r="P84" s="955"/>
      <c r="Q84" s="956">
        <v>70107</v>
      </c>
      <c r="R84" s="911"/>
      <c r="S84" s="911"/>
      <c r="T84" s="911"/>
      <c r="U84" s="911"/>
      <c r="V84" s="911">
        <v>67173</v>
      </c>
      <c r="W84" s="911"/>
      <c r="X84" s="911"/>
      <c r="Y84" s="911"/>
      <c r="Z84" s="911"/>
      <c r="AA84" s="911" t="s">
        <v>584</v>
      </c>
      <c r="AB84" s="911"/>
      <c r="AC84" s="911"/>
      <c r="AD84" s="911"/>
      <c r="AE84" s="911"/>
      <c r="AF84" s="911">
        <v>2934</v>
      </c>
      <c r="AG84" s="911"/>
      <c r="AH84" s="911"/>
      <c r="AI84" s="911"/>
      <c r="AJ84" s="911"/>
      <c r="AK84" s="911">
        <v>169</v>
      </c>
      <c r="AL84" s="911"/>
      <c r="AM84" s="911"/>
      <c r="AN84" s="911"/>
      <c r="AO84" s="911"/>
      <c r="AP84" s="911" t="s">
        <v>584</v>
      </c>
      <c r="AQ84" s="911"/>
      <c r="AR84" s="911"/>
      <c r="AS84" s="911"/>
      <c r="AT84" s="911"/>
      <c r="AU84" s="911" t="s">
        <v>584</v>
      </c>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t="s">
        <v>602</v>
      </c>
      <c r="C85" s="954"/>
      <c r="D85" s="954"/>
      <c r="E85" s="954"/>
      <c r="F85" s="954"/>
      <c r="G85" s="954"/>
      <c r="H85" s="954"/>
      <c r="I85" s="954"/>
      <c r="J85" s="954"/>
      <c r="K85" s="954"/>
      <c r="L85" s="954"/>
      <c r="M85" s="954"/>
      <c r="N85" s="954"/>
      <c r="O85" s="954"/>
      <c r="P85" s="955"/>
      <c r="Q85" s="956">
        <v>244</v>
      </c>
      <c r="R85" s="911"/>
      <c r="S85" s="911"/>
      <c r="T85" s="911"/>
      <c r="U85" s="911"/>
      <c r="V85" s="911">
        <v>231</v>
      </c>
      <c r="W85" s="911"/>
      <c r="X85" s="911"/>
      <c r="Y85" s="911"/>
      <c r="Z85" s="911"/>
      <c r="AA85" s="911">
        <v>13</v>
      </c>
      <c r="AB85" s="911"/>
      <c r="AC85" s="911"/>
      <c r="AD85" s="911"/>
      <c r="AE85" s="911"/>
      <c r="AF85" s="911">
        <v>13</v>
      </c>
      <c r="AG85" s="911"/>
      <c r="AH85" s="911"/>
      <c r="AI85" s="911"/>
      <c r="AJ85" s="911"/>
      <c r="AK85" s="911">
        <v>36</v>
      </c>
      <c r="AL85" s="911"/>
      <c r="AM85" s="911"/>
      <c r="AN85" s="911"/>
      <c r="AO85" s="911"/>
      <c r="AP85" s="911" t="s">
        <v>584</v>
      </c>
      <c r="AQ85" s="911"/>
      <c r="AR85" s="911"/>
      <c r="AS85" s="911"/>
      <c r="AT85" s="911"/>
      <c r="AU85" s="911" t="s">
        <v>584</v>
      </c>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t="s">
        <v>603</v>
      </c>
      <c r="C86" s="954"/>
      <c r="D86" s="954"/>
      <c r="E86" s="954"/>
      <c r="F86" s="954"/>
      <c r="G86" s="954"/>
      <c r="H86" s="954"/>
      <c r="I86" s="954"/>
      <c r="J86" s="954"/>
      <c r="K86" s="954"/>
      <c r="L86" s="954"/>
      <c r="M86" s="954"/>
      <c r="N86" s="954"/>
      <c r="O86" s="954"/>
      <c r="P86" s="955"/>
      <c r="Q86" s="956">
        <v>767604</v>
      </c>
      <c r="R86" s="911"/>
      <c r="S86" s="911"/>
      <c r="T86" s="911"/>
      <c r="U86" s="911"/>
      <c r="V86" s="911">
        <v>751444</v>
      </c>
      <c r="W86" s="911"/>
      <c r="X86" s="911"/>
      <c r="Y86" s="911"/>
      <c r="Z86" s="911"/>
      <c r="AA86" s="911">
        <v>16160</v>
      </c>
      <c r="AB86" s="911"/>
      <c r="AC86" s="911"/>
      <c r="AD86" s="911"/>
      <c r="AE86" s="911"/>
      <c r="AF86" s="911">
        <v>16160</v>
      </c>
      <c r="AG86" s="911"/>
      <c r="AH86" s="911"/>
      <c r="AI86" s="911"/>
      <c r="AJ86" s="911"/>
      <c r="AK86" s="911" t="s">
        <v>584</v>
      </c>
      <c r="AL86" s="911"/>
      <c r="AM86" s="911"/>
      <c r="AN86" s="911"/>
      <c r="AO86" s="911"/>
      <c r="AP86" s="911" t="s">
        <v>584</v>
      </c>
      <c r="AQ86" s="911"/>
      <c r="AR86" s="911"/>
      <c r="AS86" s="911"/>
      <c r="AT86" s="911"/>
      <c r="AU86" s="911" t="s">
        <v>584</v>
      </c>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t="s">
        <v>604</v>
      </c>
      <c r="C87" s="963"/>
      <c r="D87" s="963"/>
      <c r="E87" s="963"/>
      <c r="F87" s="963"/>
      <c r="G87" s="963"/>
      <c r="H87" s="963"/>
      <c r="I87" s="963"/>
      <c r="J87" s="963"/>
      <c r="K87" s="963"/>
      <c r="L87" s="963"/>
      <c r="M87" s="963"/>
      <c r="N87" s="963"/>
      <c r="O87" s="963"/>
      <c r="P87" s="964"/>
      <c r="Q87" s="965">
        <v>11585</v>
      </c>
      <c r="R87" s="966"/>
      <c r="S87" s="966"/>
      <c r="T87" s="966"/>
      <c r="U87" s="966"/>
      <c r="V87" s="966">
        <v>9941</v>
      </c>
      <c r="W87" s="966"/>
      <c r="X87" s="966"/>
      <c r="Y87" s="966"/>
      <c r="Z87" s="966"/>
      <c r="AA87" s="966">
        <v>1644</v>
      </c>
      <c r="AB87" s="966"/>
      <c r="AC87" s="966"/>
      <c r="AD87" s="966"/>
      <c r="AE87" s="966"/>
      <c r="AF87" s="966">
        <v>9211</v>
      </c>
      <c r="AG87" s="966"/>
      <c r="AH87" s="966"/>
      <c r="AI87" s="966"/>
      <c r="AJ87" s="966"/>
      <c r="AK87" s="966" t="s">
        <v>584</v>
      </c>
      <c r="AL87" s="966"/>
      <c r="AM87" s="966"/>
      <c r="AN87" s="966"/>
      <c r="AO87" s="966"/>
      <c r="AP87" s="966">
        <v>15645</v>
      </c>
      <c r="AQ87" s="966"/>
      <c r="AR87" s="966"/>
      <c r="AS87" s="966"/>
      <c r="AT87" s="966"/>
      <c r="AU87" s="966" t="s">
        <v>584</v>
      </c>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382</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28965</v>
      </c>
      <c r="AG88" s="922"/>
      <c r="AH88" s="922"/>
      <c r="AI88" s="922"/>
      <c r="AJ88" s="922"/>
      <c r="AK88" s="919"/>
      <c r="AL88" s="919"/>
      <c r="AM88" s="919"/>
      <c r="AN88" s="919"/>
      <c r="AO88" s="919"/>
      <c r="AP88" s="922">
        <v>18098</v>
      </c>
      <c r="AQ88" s="922"/>
      <c r="AR88" s="922"/>
      <c r="AS88" s="922"/>
      <c r="AT88" s="922"/>
      <c r="AU88" s="922">
        <v>398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10</v>
      </c>
      <c r="CS102" s="930"/>
      <c r="CT102" s="930"/>
      <c r="CU102" s="930"/>
      <c r="CV102" s="973"/>
      <c r="CW102" s="972">
        <v>31</v>
      </c>
      <c r="CX102" s="930"/>
      <c r="CY102" s="930"/>
      <c r="CZ102" s="930"/>
      <c r="DA102" s="973"/>
      <c r="DB102" s="972">
        <v>140</v>
      </c>
      <c r="DC102" s="930"/>
      <c r="DD102" s="930"/>
      <c r="DE102" s="930"/>
      <c r="DF102" s="973"/>
      <c r="DG102" s="972">
        <v>630</v>
      </c>
      <c r="DH102" s="930"/>
      <c r="DI102" s="930"/>
      <c r="DJ102" s="930"/>
      <c r="DK102" s="973"/>
      <c r="DL102" s="972" t="s">
        <v>584</v>
      </c>
      <c r="DM102" s="930"/>
      <c r="DN102" s="930"/>
      <c r="DO102" s="930"/>
      <c r="DP102" s="973"/>
      <c r="DQ102" s="972">
        <v>512</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301</v>
      </c>
      <c r="AG109" s="975"/>
      <c r="AH109" s="975"/>
      <c r="AI109" s="975"/>
      <c r="AJ109" s="976"/>
      <c r="AK109" s="974" t="s">
        <v>300</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301</v>
      </c>
      <c r="BW109" s="975"/>
      <c r="BX109" s="975"/>
      <c r="BY109" s="975"/>
      <c r="BZ109" s="976"/>
      <c r="CA109" s="974" t="s">
        <v>300</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301</v>
      </c>
      <c r="DM109" s="975"/>
      <c r="DN109" s="975"/>
      <c r="DO109" s="975"/>
      <c r="DP109" s="976"/>
      <c r="DQ109" s="974" t="s">
        <v>300</v>
      </c>
      <c r="DR109" s="975"/>
      <c r="DS109" s="975"/>
      <c r="DT109" s="975"/>
      <c r="DU109" s="976"/>
      <c r="DV109" s="974" t="s">
        <v>426</v>
      </c>
      <c r="DW109" s="975"/>
      <c r="DX109" s="975"/>
      <c r="DY109" s="975"/>
      <c r="DZ109" s="977"/>
    </row>
    <row r="110" spans="1:131" s="246" customFormat="1" ht="26.25" customHeight="1" x14ac:dyDescent="0.15">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746664</v>
      </c>
      <c r="AB110" s="982"/>
      <c r="AC110" s="982"/>
      <c r="AD110" s="982"/>
      <c r="AE110" s="983"/>
      <c r="AF110" s="984">
        <v>762097</v>
      </c>
      <c r="AG110" s="982"/>
      <c r="AH110" s="982"/>
      <c r="AI110" s="982"/>
      <c r="AJ110" s="983"/>
      <c r="AK110" s="984">
        <v>793303</v>
      </c>
      <c r="AL110" s="982"/>
      <c r="AM110" s="982"/>
      <c r="AN110" s="982"/>
      <c r="AO110" s="983"/>
      <c r="AP110" s="985">
        <v>14.1</v>
      </c>
      <c r="AQ110" s="986"/>
      <c r="AR110" s="986"/>
      <c r="AS110" s="986"/>
      <c r="AT110" s="987"/>
      <c r="AU110" s="988" t="s">
        <v>73</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11571328</v>
      </c>
      <c r="BR110" s="1017"/>
      <c r="BS110" s="1017"/>
      <c r="BT110" s="1017"/>
      <c r="BU110" s="1017"/>
      <c r="BV110" s="1017">
        <v>12740295</v>
      </c>
      <c r="BW110" s="1017"/>
      <c r="BX110" s="1017"/>
      <c r="BY110" s="1017"/>
      <c r="BZ110" s="1017"/>
      <c r="CA110" s="1017">
        <v>13997283</v>
      </c>
      <c r="CB110" s="1017"/>
      <c r="CC110" s="1017"/>
      <c r="CD110" s="1017"/>
      <c r="CE110" s="1017"/>
      <c r="CF110" s="1031">
        <v>248.5</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432</v>
      </c>
      <c r="DH110" s="1017"/>
      <c r="DI110" s="1017"/>
      <c r="DJ110" s="1017"/>
      <c r="DK110" s="1017"/>
      <c r="DL110" s="1017" t="s">
        <v>433</v>
      </c>
      <c r="DM110" s="1017"/>
      <c r="DN110" s="1017"/>
      <c r="DO110" s="1017"/>
      <c r="DP110" s="1017"/>
      <c r="DQ110" s="1017" t="s">
        <v>434</v>
      </c>
      <c r="DR110" s="1017"/>
      <c r="DS110" s="1017"/>
      <c r="DT110" s="1017"/>
      <c r="DU110" s="1017"/>
      <c r="DV110" s="1018" t="s">
        <v>435</v>
      </c>
      <c r="DW110" s="1018"/>
      <c r="DX110" s="1018"/>
      <c r="DY110" s="1018"/>
      <c r="DZ110" s="1019"/>
    </row>
    <row r="111" spans="1:131" s="246" customFormat="1" ht="26.25" customHeight="1" x14ac:dyDescent="0.15">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434</v>
      </c>
      <c r="AB111" s="1024"/>
      <c r="AC111" s="1024"/>
      <c r="AD111" s="1024"/>
      <c r="AE111" s="1025"/>
      <c r="AF111" s="1026" t="s">
        <v>437</v>
      </c>
      <c r="AG111" s="1024"/>
      <c r="AH111" s="1024"/>
      <c r="AI111" s="1024"/>
      <c r="AJ111" s="1025"/>
      <c r="AK111" s="1026" t="s">
        <v>434</v>
      </c>
      <c r="AL111" s="1024"/>
      <c r="AM111" s="1024"/>
      <c r="AN111" s="1024"/>
      <c r="AO111" s="1025"/>
      <c r="AP111" s="1027" t="s">
        <v>438</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v>3851</v>
      </c>
      <c r="BR111" s="1010"/>
      <c r="BS111" s="1010"/>
      <c r="BT111" s="1010"/>
      <c r="BU111" s="1010"/>
      <c r="BV111" s="1010">
        <v>2888</v>
      </c>
      <c r="BW111" s="1010"/>
      <c r="BX111" s="1010"/>
      <c r="BY111" s="1010"/>
      <c r="BZ111" s="1010"/>
      <c r="CA111" s="1010">
        <v>1925</v>
      </c>
      <c r="CB111" s="1010"/>
      <c r="CC111" s="1010"/>
      <c r="CD111" s="1010"/>
      <c r="CE111" s="1010"/>
      <c r="CF111" s="1004">
        <v>0</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432</v>
      </c>
      <c r="DH111" s="1010"/>
      <c r="DI111" s="1010"/>
      <c r="DJ111" s="1010"/>
      <c r="DK111" s="1010"/>
      <c r="DL111" s="1010" t="s">
        <v>441</v>
      </c>
      <c r="DM111" s="1010"/>
      <c r="DN111" s="1010"/>
      <c r="DO111" s="1010"/>
      <c r="DP111" s="1010"/>
      <c r="DQ111" s="1010" t="s">
        <v>435</v>
      </c>
      <c r="DR111" s="1010"/>
      <c r="DS111" s="1010"/>
      <c r="DT111" s="1010"/>
      <c r="DU111" s="1010"/>
      <c r="DV111" s="1011" t="s">
        <v>438</v>
      </c>
      <c r="DW111" s="1011"/>
      <c r="DX111" s="1011"/>
      <c r="DY111" s="1011"/>
      <c r="DZ111" s="1012"/>
    </row>
    <row r="112" spans="1:131" s="246" customFormat="1" ht="26.25" customHeight="1" x14ac:dyDescent="0.15">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438</v>
      </c>
      <c r="AB112" s="1049"/>
      <c r="AC112" s="1049"/>
      <c r="AD112" s="1049"/>
      <c r="AE112" s="1050"/>
      <c r="AF112" s="1051" t="s">
        <v>437</v>
      </c>
      <c r="AG112" s="1049"/>
      <c r="AH112" s="1049"/>
      <c r="AI112" s="1049"/>
      <c r="AJ112" s="1050"/>
      <c r="AK112" s="1051" t="s">
        <v>433</v>
      </c>
      <c r="AL112" s="1049"/>
      <c r="AM112" s="1049"/>
      <c r="AN112" s="1049"/>
      <c r="AO112" s="1050"/>
      <c r="AP112" s="1052" t="s">
        <v>444</v>
      </c>
      <c r="AQ112" s="1053"/>
      <c r="AR112" s="1053"/>
      <c r="AS112" s="1053"/>
      <c r="AT112" s="1054"/>
      <c r="AU112" s="990"/>
      <c r="AV112" s="991"/>
      <c r="AW112" s="991"/>
      <c r="AX112" s="991"/>
      <c r="AY112" s="991"/>
      <c r="AZ112" s="1039" t="s">
        <v>445</v>
      </c>
      <c r="BA112" s="1040"/>
      <c r="BB112" s="1040"/>
      <c r="BC112" s="1040"/>
      <c r="BD112" s="1040"/>
      <c r="BE112" s="1040"/>
      <c r="BF112" s="1040"/>
      <c r="BG112" s="1040"/>
      <c r="BH112" s="1040"/>
      <c r="BI112" s="1040"/>
      <c r="BJ112" s="1040"/>
      <c r="BK112" s="1040"/>
      <c r="BL112" s="1040"/>
      <c r="BM112" s="1040"/>
      <c r="BN112" s="1040"/>
      <c r="BO112" s="1040"/>
      <c r="BP112" s="1041"/>
      <c r="BQ112" s="1009">
        <v>3147251</v>
      </c>
      <c r="BR112" s="1010"/>
      <c r="BS112" s="1010"/>
      <c r="BT112" s="1010"/>
      <c r="BU112" s="1010"/>
      <c r="BV112" s="1010">
        <v>3463037</v>
      </c>
      <c r="BW112" s="1010"/>
      <c r="BX112" s="1010"/>
      <c r="BY112" s="1010"/>
      <c r="BZ112" s="1010"/>
      <c r="CA112" s="1010">
        <v>3164800</v>
      </c>
      <c r="CB112" s="1010"/>
      <c r="CC112" s="1010"/>
      <c r="CD112" s="1010"/>
      <c r="CE112" s="1010"/>
      <c r="CF112" s="1004">
        <v>56.2</v>
      </c>
      <c r="CG112" s="1005"/>
      <c r="CH112" s="1005"/>
      <c r="CI112" s="1005"/>
      <c r="CJ112" s="1005"/>
      <c r="CK112" s="1035"/>
      <c r="CL112" s="1036"/>
      <c r="CM112" s="1006" t="s">
        <v>446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438</v>
      </c>
      <c r="DH112" s="1010"/>
      <c r="DI112" s="1010"/>
      <c r="DJ112" s="1010"/>
      <c r="DK112" s="1010"/>
      <c r="DL112" s="1010" t="s">
        <v>434</v>
      </c>
      <c r="DM112" s="1010"/>
      <c r="DN112" s="1010"/>
      <c r="DO112" s="1010"/>
      <c r="DP112" s="1010"/>
      <c r="DQ112" s="1010" t="s">
        <v>438</v>
      </c>
      <c r="DR112" s="1010"/>
      <c r="DS112" s="1010"/>
      <c r="DT112" s="1010"/>
      <c r="DU112" s="1010"/>
      <c r="DV112" s="1011" t="s">
        <v>444</v>
      </c>
      <c r="DW112" s="1011"/>
      <c r="DX112" s="1011"/>
      <c r="DY112" s="1011"/>
      <c r="DZ112" s="1012"/>
    </row>
    <row r="113" spans="1:130" s="246" customFormat="1" ht="26.25" customHeight="1" x14ac:dyDescent="0.15">
      <c r="A113" s="1044"/>
      <c r="B113" s="1045"/>
      <c r="C113" s="1040" t="s">
        <v>447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214733</v>
      </c>
      <c r="AB113" s="1024"/>
      <c r="AC113" s="1024"/>
      <c r="AD113" s="1024"/>
      <c r="AE113" s="1025"/>
      <c r="AF113" s="1026">
        <v>234702</v>
      </c>
      <c r="AG113" s="1024"/>
      <c r="AH113" s="1024"/>
      <c r="AI113" s="1024"/>
      <c r="AJ113" s="1025"/>
      <c r="AK113" s="1026">
        <v>238595</v>
      </c>
      <c r="AL113" s="1024"/>
      <c r="AM113" s="1024"/>
      <c r="AN113" s="1024"/>
      <c r="AO113" s="1025"/>
      <c r="AP113" s="1027">
        <v>4.2</v>
      </c>
      <c r="AQ113" s="1028"/>
      <c r="AR113" s="1028"/>
      <c r="AS113" s="1028"/>
      <c r="AT113" s="1029"/>
      <c r="AU113" s="990"/>
      <c r="AV113" s="991"/>
      <c r="AW113" s="991"/>
      <c r="AX113" s="991"/>
      <c r="AY113" s="991"/>
      <c r="AZ113" s="1039" t="s">
        <v>448</v>
      </c>
      <c r="BA113" s="1040"/>
      <c r="BB113" s="1040"/>
      <c r="BC113" s="1040"/>
      <c r="BD113" s="1040"/>
      <c r="BE113" s="1040"/>
      <c r="BF113" s="1040"/>
      <c r="BG113" s="1040"/>
      <c r="BH113" s="1040"/>
      <c r="BI113" s="1040"/>
      <c r="BJ113" s="1040"/>
      <c r="BK113" s="1040"/>
      <c r="BL113" s="1040"/>
      <c r="BM113" s="1040"/>
      <c r="BN113" s="1040"/>
      <c r="BO113" s="1040"/>
      <c r="BP113" s="1041"/>
      <c r="BQ113" s="1009">
        <v>484394</v>
      </c>
      <c r="BR113" s="1010"/>
      <c r="BS113" s="1010"/>
      <c r="BT113" s="1010"/>
      <c r="BU113" s="1010"/>
      <c r="BV113" s="1010">
        <v>425176</v>
      </c>
      <c r="BW113" s="1010"/>
      <c r="BX113" s="1010"/>
      <c r="BY113" s="1010"/>
      <c r="BZ113" s="1010"/>
      <c r="CA113" s="1010">
        <v>398288</v>
      </c>
      <c r="CB113" s="1010"/>
      <c r="CC113" s="1010"/>
      <c r="CD113" s="1010"/>
      <c r="CE113" s="1010"/>
      <c r="CF113" s="1004">
        <v>7.1</v>
      </c>
      <c r="CG113" s="1005"/>
      <c r="CH113" s="1005"/>
      <c r="CI113" s="1005"/>
      <c r="CJ113" s="1005"/>
      <c r="CK113" s="1035"/>
      <c r="CL113" s="1036"/>
      <c r="CM113" s="1006" t="s">
        <v>449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444</v>
      </c>
      <c r="DH113" s="1049"/>
      <c r="DI113" s="1049"/>
      <c r="DJ113" s="1049"/>
      <c r="DK113" s="1050"/>
      <c r="DL113" s="1051" t="s">
        <v>438</v>
      </c>
      <c r="DM113" s="1049"/>
      <c r="DN113" s="1049"/>
      <c r="DO113" s="1049"/>
      <c r="DP113" s="1050"/>
      <c r="DQ113" s="1051" t="s">
        <v>432</v>
      </c>
      <c r="DR113" s="1049"/>
      <c r="DS113" s="1049"/>
      <c r="DT113" s="1049"/>
      <c r="DU113" s="1050"/>
      <c r="DV113" s="1052" t="s">
        <v>437</v>
      </c>
      <c r="DW113" s="1053"/>
      <c r="DX113" s="1053"/>
      <c r="DY113" s="1053"/>
      <c r="DZ113" s="1054"/>
    </row>
    <row r="114" spans="1:130" s="246" customFormat="1" ht="26.25" customHeight="1" x14ac:dyDescent="0.15">
      <c r="A114" s="1044"/>
      <c r="B114" s="1045"/>
      <c r="C114" s="1040" t="s">
        <v>450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156683</v>
      </c>
      <c r="AB114" s="1049"/>
      <c r="AC114" s="1049"/>
      <c r="AD114" s="1049"/>
      <c r="AE114" s="1050"/>
      <c r="AF114" s="1051">
        <v>76493</v>
      </c>
      <c r="AG114" s="1049"/>
      <c r="AH114" s="1049"/>
      <c r="AI114" s="1049"/>
      <c r="AJ114" s="1050"/>
      <c r="AK114" s="1051">
        <v>84432</v>
      </c>
      <c r="AL114" s="1049"/>
      <c r="AM114" s="1049"/>
      <c r="AN114" s="1049"/>
      <c r="AO114" s="1050"/>
      <c r="AP114" s="1052">
        <v>1.5</v>
      </c>
      <c r="AQ114" s="1053"/>
      <c r="AR114" s="1053"/>
      <c r="AS114" s="1053"/>
      <c r="AT114" s="1054"/>
      <c r="AU114" s="990"/>
      <c r="AV114" s="991"/>
      <c r="AW114" s="991"/>
      <c r="AX114" s="991"/>
      <c r="AY114" s="991"/>
      <c r="AZ114" s="1039" t="s">
        <v>451</v>
      </c>
      <c r="BA114" s="1040"/>
      <c r="BB114" s="1040"/>
      <c r="BC114" s="1040"/>
      <c r="BD114" s="1040"/>
      <c r="BE114" s="1040"/>
      <c r="BF114" s="1040"/>
      <c r="BG114" s="1040"/>
      <c r="BH114" s="1040"/>
      <c r="BI114" s="1040"/>
      <c r="BJ114" s="1040"/>
      <c r="BK114" s="1040"/>
      <c r="BL114" s="1040"/>
      <c r="BM114" s="1040"/>
      <c r="BN114" s="1040"/>
      <c r="BO114" s="1040"/>
      <c r="BP114" s="1041"/>
      <c r="BQ114" s="1009">
        <v>33175</v>
      </c>
      <c r="BR114" s="1010"/>
      <c r="BS114" s="1010"/>
      <c r="BT114" s="1010"/>
      <c r="BU114" s="1010"/>
      <c r="BV114" s="1010">
        <v>67208</v>
      </c>
      <c r="BW114" s="1010"/>
      <c r="BX114" s="1010"/>
      <c r="BY114" s="1010"/>
      <c r="BZ114" s="1010"/>
      <c r="CA114" s="1010" t="s">
        <v>437</v>
      </c>
      <c r="CB114" s="1010"/>
      <c r="CC114" s="1010"/>
      <c r="CD114" s="1010"/>
      <c r="CE114" s="1010"/>
      <c r="CF114" s="1004" t="s">
        <v>441</v>
      </c>
      <c r="CG114" s="1005"/>
      <c r="CH114" s="1005"/>
      <c r="CI114" s="1005"/>
      <c r="CJ114" s="1005"/>
      <c r="CK114" s="1035"/>
      <c r="CL114" s="1036"/>
      <c r="CM114" s="1006" t="s">
        <v>452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444</v>
      </c>
      <c r="DH114" s="1049"/>
      <c r="DI114" s="1049"/>
      <c r="DJ114" s="1049"/>
      <c r="DK114" s="1050"/>
      <c r="DL114" s="1051" t="s">
        <v>441</v>
      </c>
      <c r="DM114" s="1049"/>
      <c r="DN114" s="1049"/>
      <c r="DO114" s="1049"/>
      <c r="DP114" s="1050"/>
      <c r="DQ114" s="1051" t="s">
        <v>437</v>
      </c>
      <c r="DR114" s="1049"/>
      <c r="DS114" s="1049"/>
      <c r="DT114" s="1049"/>
      <c r="DU114" s="1050"/>
      <c r="DV114" s="1052" t="s">
        <v>444</v>
      </c>
      <c r="DW114" s="1053"/>
      <c r="DX114" s="1053"/>
      <c r="DY114" s="1053"/>
      <c r="DZ114" s="1054"/>
    </row>
    <row r="115" spans="1:130" s="246" customFormat="1" ht="26.25" customHeight="1" x14ac:dyDescent="0.15">
      <c r="A115" s="1044"/>
      <c r="B115" s="1045"/>
      <c r="C115" s="1040" t="s">
        <v>453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97823</v>
      </c>
      <c r="AB115" s="1024"/>
      <c r="AC115" s="1024"/>
      <c r="AD115" s="1024"/>
      <c r="AE115" s="1025"/>
      <c r="AF115" s="1026">
        <v>95890</v>
      </c>
      <c r="AG115" s="1024"/>
      <c r="AH115" s="1024"/>
      <c r="AI115" s="1024"/>
      <c r="AJ115" s="1025"/>
      <c r="AK115" s="1026">
        <v>8766</v>
      </c>
      <c r="AL115" s="1024"/>
      <c r="AM115" s="1024"/>
      <c r="AN115" s="1024"/>
      <c r="AO115" s="1025"/>
      <c r="AP115" s="1027">
        <v>0.2</v>
      </c>
      <c r="AQ115" s="1028"/>
      <c r="AR115" s="1028"/>
      <c r="AS115" s="1028"/>
      <c r="AT115" s="1029"/>
      <c r="AU115" s="990"/>
      <c r="AV115" s="991"/>
      <c r="AW115" s="991"/>
      <c r="AX115" s="991"/>
      <c r="AY115" s="991"/>
      <c r="AZ115" s="1039" t="s">
        <v>454</v>
      </c>
      <c r="BA115" s="1040"/>
      <c r="BB115" s="1040"/>
      <c r="BC115" s="1040"/>
      <c r="BD115" s="1040"/>
      <c r="BE115" s="1040"/>
      <c r="BF115" s="1040"/>
      <c r="BG115" s="1040"/>
      <c r="BH115" s="1040"/>
      <c r="BI115" s="1040"/>
      <c r="BJ115" s="1040"/>
      <c r="BK115" s="1040"/>
      <c r="BL115" s="1040"/>
      <c r="BM115" s="1040"/>
      <c r="BN115" s="1040"/>
      <c r="BO115" s="1040"/>
      <c r="BP115" s="1041"/>
      <c r="BQ115" s="1009">
        <v>424008</v>
      </c>
      <c r="BR115" s="1010"/>
      <c r="BS115" s="1010"/>
      <c r="BT115" s="1010"/>
      <c r="BU115" s="1010"/>
      <c r="BV115" s="1010">
        <v>353195</v>
      </c>
      <c r="BW115" s="1010"/>
      <c r="BX115" s="1010"/>
      <c r="BY115" s="1010"/>
      <c r="BZ115" s="1010"/>
      <c r="CA115" s="1010">
        <v>512186</v>
      </c>
      <c r="CB115" s="1010"/>
      <c r="CC115" s="1010"/>
      <c r="CD115" s="1010"/>
      <c r="CE115" s="1010"/>
      <c r="CF115" s="1004">
        <v>9.1</v>
      </c>
      <c r="CG115" s="1005"/>
      <c r="CH115" s="1005"/>
      <c r="CI115" s="1005"/>
      <c r="CJ115" s="1005"/>
      <c r="CK115" s="1035"/>
      <c r="CL115" s="1036"/>
      <c r="CM115" s="1039" t="s">
        <v>455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435</v>
      </c>
      <c r="DH115" s="1049"/>
      <c r="DI115" s="1049"/>
      <c r="DJ115" s="1049"/>
      <c r="DK115" s="1050"/>
      <c r="DL115" s="1051" t="s">
        <v>432</v>
      </c>
      <c r="DM115" s="1049"/>
      <c r="DN115" s="1049"/>
      <c r="DO115" s="1049"/>
      <c r="DP115" s="1050"/>
      <c r="DQ115" s="1051" t="s">
        <v>438</v>
      </c>
      <c r="DR115" s="1049"/>
      <c r="DS115" s="1049"/>
      <c r="DT115" s="1049"/>
      <c r="DU115" s="1050"/>
      <c r="DV115" s="1052" t="s">
        <v>441</v>
      </c>
      <c r="DW115" s="1053"/>
      <c r="DX115" s="1053"/>
      <c r="DY115" s="1053"/>
      <c r="DZ115" s="1054"/>
    </row>
    <row r="116" spans="1:130" s="246" customFormat="1" ht="26.25" customHeight="1" x14ac:dyDescent="0.15">
      <c r="A116" s="1046"/>
      <c r="B116" s="1047"/>
      <c r="C116" s="1055" t="s">
        <v>456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433</v>
      </c>
      <c r="AB116" s="1049"/>
      <c r="AC116" s="1049"/>
      <c r="AD116" s="1049"/>
      <c r="AE116" s="1050"/>
      <c r="AF116" s="1051" t="s">
        <v>432</v>
      </c>
      <c r="AG116" s="1049"/>
      <c r="AH116" s="1049"/>
      <c r="AI116" s="1049"/>
      <c r="AJ116" s="1050"/>
      <c r="AK116" s="1051" t="s">
        <v>432</v>
      </c>
      <c r="AL116" s="1049"/>
      <c r="AM116" s="1049"/>
      <c r="AN116" s="1049"/>
      <c r="AO116" s="1050"/>
      <c r="AP116" s="1052" t="s">
        <v>444</v>
      </c>
      <c r="AQ116" s="1053"/>
      <c r="AR116" s="1053"/>
      <c r="AS116" s="1053"/>
      <c r="AT116" s="1054"/>
      <c r="AU116" s="990"/>
      <c r="AV116" s="991"/>
      <c r="AW116" s="991"/>
      <c r="AX116" s="991"/>
      <c r="AY116" s="991"/>
      <c r="AZ116" s="1057" t="s">
        <v>457</v>
      </c>
      <c r="BA116" s="1058"/>
      <c r="BB116" s="1058"/>
      <c r="BC116" s="1058"/>
      <c r="BD116" s="1058"/>
      <c r="BE116" s="1058"/>
      <c r="BF116" s="1058"/>
      <c r="BG116" s="1058"/>
      <c r="BH116" s="1058"/>
      <c r="BI116" s="1058"/>
      <c r="BJ116" s="1058"/>
      <c r="BK116" s="1058"/>
      <c r="BL116" s="1058"/>
      <c r="BM116" s="1058"/>
      <c r="BN116" s="1058"/>
      <c r="BO116" s="1058"/>
      <c r="BP116" s="1059"/>
      <c r="BQ116" s="1009" t="s">
        <v>434</v>
      </c>
      <c r="BR116" s="1010"/>
      <c r="BS116" s="1010"/>
      <c r="BT116" s="1010"/>
      <c r="BU116" s="1010"/>
      <c r="BV116" s="1010" t="s">
        <v>434</v>
      </c>
      <c r="BW116" s="1010"/>
      <c r="BX116" s="1010"/>
      <c r="BY116" s="1010"/>
      <c r="BZ116" s="1010"/>
      <c r="CA116" s="1010" t="s">
        <v>433</v>
      </c>
      <c r="CB116" s="1010"/>
      <c r="CC116" s="1010"/>
      <c r="CD116" s="1010"/>
      <c r="CE116" s="1010"/>
      <c r="CF116" s="1004" t="s">
        <v>433</v>
      </c>
      <c r="CG116" s="1005"/>
      <c r="CH116" s="1005"/>
      <c r="CI116" s="1005"/>
      <c r="CJ116" s="1005"/>
      <c r="CK116" s="1035"/>
      <c r="CL116" s="1036"/>
      <c r="CM116" s="1006" t="s">
        <v>458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433</v>
      </c>
      <c r="DH116" s="1049"/>
      <c r="DI116" s="1049"/>
      <c r="DJ116" s="1049"/>
      <c r="DK116" s="1050"/>
      <c r="DL116" s="1051" t="s">
        <v>444</v>
      </c>
      <c r="DM116" s="1049"/>
      <c r="DN116" s="1049"/>
      <c r="DO116" s="1049"/>
      <c r="DP116" s="1050"/>
      <c r="DQ116" s="1051" t="s">
        <v>434</v>
      </c>
      <c r="DR116" s="1049"/>
      <c r="DS116" s="1049"/>
      <c r="DT116" s="1049"/>
      <c r="DU116" s="1050"/>
      <c r="DV116" s="1052" t="s">
        <v>432</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459</v>
      </c>
      <c r="Z117" s="976"/>
      <c r="AA117" s="1066">
        <v>1215903</v>
      </c>
      <c r="AB117" s="1067"/>
      <c r="AC117" s="1067"/>
      <c r="AD117" s="1067"/>
      <c r="AE117" s="1068"/>
      <c r="AF117" s="1069">
        <v>1169182</v>
      </c>
      <c r="AG117" s="1067"/>
      <c r="AH117" s="1067"/>
      <c r="AI117" s="1067"/>
      <c r="AJ117" s="1068"/>
      <c r="AK117" s="1069">
        <v>1125096</v>
      </c>
      <c r="AL117" s="1067"/>
      <c r="AM117" s="1067"/>
      <c r="AN117" s="1067"/>
      <c r="AO117" s="1068"/>
      <c r="AP117" s="1070"/>
      <c r="AQ117" s="1071"/>
      <c r="AR117" s="1071"/>
      <c r="AS117" s="1071"/>
      <c r="AT117" s="1072"/>
      <c r="AU117" s="990"/>
      <c r="AV117" s="991"/>
      <c r="AW117" s="991"/>
      <c r="AX117" s="991"/>
      <c r="AY117" s="991"/>
      <c r="AZ117" s="1057" t="s">
        <v>460</v>
      </c>
      <c r="BA117" s="1058"/>
      <c r="BB117" s="1058"/>
      <c r="BC117" s="1058"/>
      <c r="BD117" s="1058"/>
      <c r="BE117" s="1058"/>
      <c r="BF117" s="1058"/>
      <c r="BG117" s="1058"/>
      <c r="BH117" s="1058"/>
      <c r="BI117" s="1058"/>
      <c r="BJ117" s="1058"/>
      <c r="BK117" s="1058"/>
      <c r="BL117" s="1058"/>
      <c r="BM117" s="1058"/>
      <c r="BN117" s="1058"/>
      <c r="BO117" s="1058"/>
      <c r="BP117" s="1059"/>
      <c r="BQ117" s="1009" t="s">
        <v>437</v>
      </c>
      <c r="BR117" s="1010"/>
      <c r="BS117" s="1010"/>
      <c r="BT117" s="1010"/>
      <c r="BU117" s="1010"/>
      <c r="BV117" s="1010" t="s">
        <v>444</v>
      </c>
      <c r="BW117" s="1010"/>
      <c r="BX117" s="1010"/>
      <c r="BY117" s="1010"/>
      <c r="BZ117" s="1010"/>
      <c r="CA117" s="1010" t="s">
        <v>433</v>
      </c>
      <c r="CB117" s="1010"/>
      <c r="CC117" s="1010"/>
      <c r="CD117" s="1010"/>
      <c r="CE117" s="1010"/>
      <c r="CF117" s="1004" t="s">
        <v>444</v>
      </c>
      <c r="CG117" s="1005"/>
      <c r="CH117" s="1005"/>
      <c r="CI117" s="1005"/>
      <c r="CJ117" s="1005"/>
      <c r="CK117" s="1035"/>
      <c r="CL117" s="1036"/>
      <c r="CM117" s="1006" t="s">
        <v>461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444</v>
      </c>
      <c r="DH117" s="1049"/>
      <c r="DI117" s="1049"/>
      <c r="DJ117" s="1049"/>
      <c r="DK117" s="1050"/>
      <c r="DL117" s="1051" t="s">
        <v>433</v>
      </c>
      <c r="DM117" s="1049"/>
      <c r="DN117" s="1049"/>
      <c r="DO117" s="1049"/>
      <c r="DP117" s="1050"/>
      <c r="DQ117" s="1051" t="s">
        <v>462</v>
      </c>
      <c r="DR117" s="1049"/>
      <c r="DS117" s="1049"/>
      <c r="DT117" s="1049"/>
      <c r="DU117" s="1050"/>
      <c r="DV117" s="1052" t="s">
        <v>462</v>
      </c>
      <c r="DW117" s="1053"/>
      <c r="DX117" s="1053"/>
      <c r="DY117" s="1053"/>
      <c r="DZ117" s="1054"/>
    </row>
    <row r="118" spans="1:130" s="246" customFormat="1" ht="26.25" customHeight="1" x14ac:dyDescent="0.15">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301</v>
      </c>
      <c r="AG118" s="975"/>
      <c r="AH118" s="975"/>
      <c r="AI118" s="975"/>
      <c r="AJ118" s="976"/>
      <c r="AK118" s="974" t="s">
        <v>300</v>
      </c>
      <c r="AL118" s="975"/>
      <c r="AM118" s="975"/>
      <c r="AN118" s="975"/>
      <c r="AO118" s="976"/>
      <c r="AP118" s="1061" t="s">
        <v>426</v>
      </c>
      <c r="AQ118" s="1062"/>
      <c r="AR118" s="1062"/>
      <c r="AS118" s="1062"/>
      <c r="AT118" s="1063"/>
      <c r="AU118" s="990"/>
      <c r="AV118" s="991"/>
      <c r="AW118" s="991"/>
      <c r="AX118" s="991"/>
      <c r="AY118" s="991"/>
      <c r="AZ118" s="1064" t="s">
        <v>463</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444</v>
      </c>
      <c r="BW118" s="1088"/>
      <c r="BX118" s="1088"/>
      <c r="BY118" s="1088"/>
      <c r="BZ118" s="1088"/>
      <c r="CA118" s="1088" t="s">
        <v>441</v>
      </c>
      <c r="CB118" s="1088"/>
      <c r="CC118" s="1088"/>
      <c r="CD118" s="1088"/>
      <c r="CE118" s="1088"/>
      <c r="CF118" s="1004" t="s">
        <v>433</v>
      </c>
      <c r="CG118" s="1005"/>
      <c r="CH118" s="1005"/>
      <c r="CI118" s="1005"/>
      <c r="CJ118" s="1005"/>
      <c r="CK118" s="1035"/>
      <c r="CL118" s="1036"/>
      <c r="CM118" s="1006" t="s">
        <v>464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444</v>
      </c>
      <c r="DH118" s="1049"/>
      <c r="DI118" s="1049"/>
      <c r="DJ118" s="1049"/>
      <c r="DK118" s="1050"/>
      <c r="DL118" s="1051" t="s">
        <v>462</v>
      </c>
      <c r="DM118" s="1049"/>
      <c r="DN118" s="1049"/>
      <c r="DO118" s="1049"/>
      <c r="DP118" s="1050"/>
      <c r="DQ118" s="1051" t="s">
        <v>128</v>
      </c>
      <c r="DR118" s="1049"/>
      <c r="DS118" s="1049"/>
      <c r="DT118" s="1049"/>
      <c r="DU118" s="1050"/>
      <c r="DV118" s="1052" t="s">
        <v>433</v>
      </c>
      <c r="DW118" s="1053"/>
      <c r="DX118" s="1053"/>
      <c r="DY118" s="1053"/>
      <c r="DZ118" s="1054"/>
    </row>
    <row r="119" spans="1:130" s="246" customFormat="1" ht="26.25" customHeight="1" x14ac:dyDescent="0.15">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462</v>
      </c>
      <c r="AB119" s="982"/>
      <c r="AC119" s="982"/>
      <c r="AD119" s="982"/>
      <c r="AE119" s="983"/>
      <c r="AF119" s="984" t="s">
        <v>433</v>
      </c>
      <c r="AG119" s="982"/>
      <c r="AH119" s="982"/>
      <c r="AI119" s="982"/>
      <c r="AJ119" s="983"/>
      <c r="AK119" s="984" t="s">
        <v>444</v>
      </c>
      <c r="AL119" s="982"/>
      <c r="AM119" s="982"/>
      <c r="AN119" s="982"/>
      <c r="AO119" s="983"/>
      <c r="AP119" s="985" t="s">
        <v>462</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465</v>
      </c>
      <c r="BP119" s="1096"/>
      <c r="BQ119" s="1087">
        <v>15664007</v>
      </c>
      <c r="BR119" s="1088"/>
      <c r="BS119" s="1088"/>
      <c r="BT119" s="1088"/>
      <c r="BU119" s="1088"/>
      <c r="BV119" s="1088">
        <v>17051799</v>
      </c>
      <c r="BW119" s="1088"/>
      <c r="BX119" s="1088"/>
      <c r="BY119" s="1088"/>
      <c r="BZ119" s="1088"/>
      <c r="CA119" s="1088">
        <v>18074482</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3851</v>
      </c>
      <c r="DH119" s="1074"/>
      <c r="DI119" s="1074"/>
      <c r="DJ119" s="1074"/>
      <c r="DK119" s="1075"/>
      <c r="DL119" s="1073">
        <v>2888</v>
      </c>
      <c r="DM119" s="1074"/>
      <c r="DN119" s="1074"/>
      <c r="DO119" s="1074"/>
      <c r="DP119" s="1075"/>
      <c r="DQ119" s="1073">
        <v>1925</v>
      </c>
      <c r="DR119" s="1074"/>
      <c r="DS119" s="1074"/>
      <c r="DT119" s="1074"/>
      <c r="DU119" s="1075"/>
      <c r="DV119" s="1076">
        <v>0</v>
      </c>
      <c r="DW119" s="1077"/>
      <c r="DX119" s="1077"/>
      <c r="DY119" s="1077"/>
      <c r="DZ119" s="1078"/>
    </row>
    <row r="120" spans="1:130" s="246" customFormat="1" ht="26.25" customHeight="1" x14ac:dyDescent="0.15">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462</v>
      </c>
      <c r="AB120" s="1049"/>
      <c r="AC120" s="1049"/>
      <c r="AD120" s="1049"/>
      <c r="AE120" s="1050"/>
      <c r="AF120" s="1051" t="s">
        <v>441</v>
      </c>
      <c r="AG120" s="1049"/>
      <c r="AH120" s="1049"/>
      <c r="AI120" s="1049"/>
      <c r="AJ120" s="1050"/>
      <c r="AK120" s="1051" t="s">
        <v>433</v>
      </c>
      <c r="AL120" s="1049"/>
      <c r="AM120" s="1049"/>
      <c r="AN120" s="1049"/>
      <c r="AO120" s="1050"/>
      <c r="AP120" s="1052" t="s">
        <v>462</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3180728</v>
      </c>
      <c r="BR120" s="1017"/>
      <c r="BS120" s="1017"/>
      <c r="BT120" s="1017"/>
      <c r="BU120" s="1017"/>
      <c r="BV120" s="1017">
        <v>3439486</v>
      </c>
      <c r="BW120" s="1017"/>
      <c r="BX120" s="1017"/>
      <c r="BY120" s="1017"/>
      <c r="BZ120" s="1017"/>
      <c r="CA120" s="1017">
        <v>3192078</v>
      </c>
      <c r="CB120" s="1017"/>
      <c r="CC120" s="1017"/>
      <c r="CD120" s="1017"/>
      <c r="CE120" s="1017"/>
      <c r="CF120" s="1031">
        <v>56.7</v>
      </c>
      <c r="CG120" s="1032"/>
      <c r="CH120" s="1032"/>
      <c r="CI120" s="1032"/>
      <c r="CJ120" s="1032"/>
      <c r="CK120" s="1097" t="s">
        <v>469</v>
      </c>
      <c r="CL120" s="1098"/>
      <c r="CM120" s="1098"/>
      <c r="CN120" s="1098"/>
      <c r="CO120" s="1099"/>
      <c r="CP120" s="1105" t="s">
        <v>470</v>
      </c>
      <c r="CQ120" s="1106"/>
      <c r="CR120" s="1106"/>
      <c r="CS120" s="1106"/>
      <c r="CT120" s="1106"/>
      <c r="CU120" s="1106"/>
      <c r="CV120" s="1106"/>
      <c r="CW120" s="1106"/>
      <c r="CX120" s="1106"/>
      <c r="CY120" s="1106"/>
      <c r="CZ120" s="1106"/>
      <c r="DA120" s="1106"/>
      <c r="DB120" s="1106"/>
      <c r="DC120" s="1106"/>
      <c r="DD120" s="1106"/>
      <c r="DE120" s="1106"/>
      <c r="DF120" s="1107"/>
      <c r="DG120" s="1016" t="s">
        <v>437</v>
      </c>
      <c r="DH120" s="1017"/>
      <c r="DI120" s="1017"/>
      <c r="DJ120" s="1017"/>
      <c r="DK120" s="1017"/>
      <c r="DL120" s="1017" t="s">
        <v>462</v>
      </c>
      <c r="DM120" s="1017"/>
      <c r="DN120" s="1017"/>
      <c r="DO120" s="1017"/>
      <c r="DP120" s="1017"/>
      <c r="DQ120" s="1017">
        <v>2958645</v>
      </c>
      <c r="DR120" s="1017"/>
      <c r="DS120" s="1017"/>
      <c r="DT120" s="1017"/>
      <c r="DU120" s="1017"/>
      <c r="DV120" s="1018">
        <v>52.5</v>
      </c>
      <c r="DW120" s="1018"/>
      <c r="DX120" s="1018"/>
      <c r="DY120" s="1018"/>
      <c r="DZ120" s="1019"/>
    </row>
    <row r="121" spans="1:130" s="246" customFormat="1" ht="26.25" customHeight="1" x14ac:dyDescent="0.15">
      <c r="A121" s="1149"/>
      <c r="B121" s="1036"/>
      <c r="C121" s="1057" t="s">
        <v>471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441</v>
      </c>
      <c r="AB121" s="1049"/>
      <c r="AC121" s="1049"/>
      <c r="AD121" s="1049"/>
      <c r="AE121" s="1050"/>
      <c r="AF121" s="1051" t="s">
        <v>128</v>
      </c>
      <c r="AG121" s="1049"/>
      <c r="AH121" s="1049"/>
      <c r="AI121" s="1049"/>
      <c r="AJ121" s="1050"/>
      <c r="AK121" s="1051" t="s">
        <v>441</v>
      </c>
      <c r="AL121" s="1049"/>
      <c r="AM121" s="1049"/>
      <c r="AN121" s="1049"/>
      <c r="AO121" s="1050"/>
      <c r="AP121" s="1052" t="s">
        <v>444</v>
      </c>
      <c r="AQ121" s="1053"/>
      <c r="AR121" s="1053"/>
      <c r="AS121" s="1053"/>
      <c r="AT121" s="1054"/>
      <c r="AU121" s="1082"/>
      <c r="AV121" s="1083"/>
      <c r="AW121" s="1083"/>
      <c r="AX121" s="1083"/>
      <c r="AY121" s="1084"/>
      <c r="AZ121" s="1039" t="s">
        <v>472</v>
      </c>
      <c r="BA121" s="1040"/>
      <c r="BB121" s="1040"/>
      <c r="BC121" s="1040"/>
      <c r="BD121" s="1040"/>
      <c r="BE121" s="1040"/>
      <c r="BF121" s="1040"/>
      <c r="BG121" s="1040"/>
      <c r="BH121" s="1040"/>
      <c r="BI121" s="1040"/>
      <c r="BJ121" s="1040"/>
      <c r="BK121" s="1040"/>
      <c r="BL121" s="1040"/>
      <c r="BM121" s="1040"/>
      <c r="BN121" s="1040"/>
      <c r="BO121" s="1040"/>
      <c r="BP121" s="1041"/>
      <c r="BQ121" s="1009" t="s">
        <v>433</v>
      </c>
      <c r="BR121" s="1010"/>
      <c r="BS121" s="1010"/>
      <c r="BT121" s="1010"/>
      <c r="BU121" s="1010"/>
      <c r="BV121" s="1010" t="s">
        <v>462</v>
      </c>
      <c r="BW121" s="1010"/>
      <c r="BX121" s="1010"/>
      <c r="BY121" s="1010"/>
      <c r="BZ121" s="1010"/>
      <c r="CA121" s="1010" t="s">
        <v>444</v>
      </c>
      <c r="CB121" s="1010"/>
      <c r="CC121" s="1010"/>
      <c r="CD121" s="1010"/>
      <c r="CE121" s="1010"/>
      <c r="CF121" s="1004" t="s">
        <v>441</v>
      </c>
      <c r="CG121" s="1005"/>
      <c r="CH121" s="1005"/>
      <c r="CI121" s="1005"/>
      <c r="CJ121" s="1005"/>
      <c r="CK121" s="1100"/>
      <c r="CL121" s="1101"/>
      <c r="CM121" s="1101"/>
      <c r="CN121" s="1101"/>
      <c r="CO121" s="1102"/>
      <c r="CP121" s="1110" t="s">
        <v>473</v>
      </c>
      <c r="CQ121" s="1111"/>
      <c r="CR121" s="1111"/>
      <c r="CS121" s="1111"/>
      <c r="CT121" s="1111"/>
      <c r="CU121" s="1111"/>
      <c r="CV121" s="1111"/>
      <c r="CW121" s="1111"/>
      <c r="CX121" s="1111"/>
      <c r="CY121" s="1111"/>
      <c r="CZ121" s="1111"/>
      <c r="DA121" s="1111"/>
      <c r="DB121" s="1111"/>
      <c r="DC121" s="1111"/>
      <c r="DD121" s="1111"/>
      <c r="DE121" s="1111"/>
      <c r="DF121" s="1112"/>
      <c r="DG121" s="1009">
        <v>98577</v>
      </c>
      <c r="DH121" s="1010"/>
      <c r="DI121" s="1010"/>
      <c r="DJ121" s="1010"/>
      <c r="DK121" s="1010"/>
      <c r="DL121" s="1010">
        <v>99281</v>
      </c>
      <c r="DM121" s="1010"/>
      <c r="DN121" s="1010"/>
      <c r="DO121" s="1010"/>
      <c r="DP121" s="1010"/>
      <c r="DQ121" s="1010">
        <v>136086</v>
      </c>
      <c r="DR121" s="1010"/>
      <c r="DS121" s="1010"/>
      <c r="DT121" s="1010"/>
      <c r="DU121" s="1010"/>
      <c r="DV121" s="1011">
        <v>2.4</v>
      </c>
      <c r="DW121" s="1011"/>
      <c r="DX121" s="1011"/>
      <c r="DY121" s="1011"/>
      <c r="DZ121" s="1012"/>
    </row>
    <row r="122" spans="1:130" s="246" customFormat="1" ht="26.25" customHeight="1" x14ac:dyDescent="0.15">
      <c r="A122" s="1149"/>
      <c r="B122" s="1036"/>
      <c r="C122" s="1006" t="s">
        <v>452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462</v>
      </c>
      <c r="AB122" s="1049"/>
      <c r="AC122" s="1049"/>
      <c r="AD122" s="1049"/>
      <c r="AE122" s="1050"/>
      <c r="AF122" s="1051" t="s">
        <v>441</v>
      </c>
      <c r="AG122" s="1049"/>
      <c r="AH122" s="1049"/>
      <c r="AI122" s="1049"/>
      <c r="AJ122" s="1050"/>
      <c r="AK122" s="1051" t="s">
        <v>128</v>
      </c>
      <c r="AL122" s="1049"/>
      <c r="AM122" s="1049"/>
      <c r="AN122" s="1049"/>
      <c r="AO122" s="1050"/>
      <c r="AP122" s="1052" t="s">
        <v>128</v>
      </c>
      <c r="AQ122" s="1053"/>
      <c r="AR122" s="1053"/>
      <c r="AS122" s="1053"/>
      <c r="AT122" s="1054"/>
      <c r="AU122" s="1082"/>
      <c r="AV122" s="1083"/>
      <c r="AW122" s="1083"/>
      <c r="AX122" s="1083"/>
      <c r="AY122" s="1084"/>
      <c r="AZ122" s="1064" t="s">
        <v>474</v>
      </c>
      <c r="BA122" s="1055"/>
      <c r="BB122" s="1055"/>
      <c r="BC122" s="1055"/>
      <c r="BD122" s="1055"/>
      <c r="BE122" s="1055"/>
      <c r="BF122" s="1055"/>
      <c r="BG122" s="1055"/>
      <c r="BH122" s="1055"/>
      <c r="BI122" s="1055"/>
      <c r="BJ122" s="1055"/>
      <c r="BK122" s="1055"/>
      <c r="BL122" s="1055"/>
      <c r="BM122" s="1055"/>
      <c r="BN122" s="1055"/>
      <c r="BO122" s="1055"/>
      <c r="BP122" s="1056"/>
      <c r="BQ122" s="1087">
        <v>9434691</v>
      </c>
      <c r="BR122" s="1088"/>
      <c r="BS122" s="1088"/>
      <c r="BT122" s="1088"/>
      <c r="BU122" s="1088"/>
      <c r="BV122" s="1088">
        <v>9632384</v>
      </c>
      <c r="BW122" s="1088"/>
      <c r="BX122" s="1088"/>
      <c r="BY122" s="1088"/>
      <c r="BZ122" s="1088"/>
      <c r="CA122" s="1088">
        <v>9902583</v>
      </c>
      <c r="CB122" s="1088"/>
      <c r="CC122" s="1088"/>
      <c r="CD122" s="1088"/>
      <c r="CE122" s="1088"/>
      <c r="CF122" s="1108">
        <v>175.8</v>
      </c>
      <c r="CG122" s="1109"/>
      <c r="CH122" s="1109"/>
      <c r="CI122" s="1109"/>
      <c r="CJ122" s="1109"/>
      <c r="CK122" s="1100"/>
      <c r="CL122" s="1101"/>
      <c r="CM122" s="1101"/>
      <c r="CN122" s="1101"/>
      <c r="CO122" s="1102"/>
      <c r="CP122" s="1110" t="s">
        <v>475</v>
      </c>
      <c r="CQ122" s="1111"/>
      <c r="CR122" s="1111"/>
      <c r="CS122" s="1111"/>
      <c r="CT122" s="1111"/>
      <c r="CU122" s="1111"/>
      <c r="CV122" s="1111"/>
      <c r="CW122" s="1111"/>
      <c r="CX122" s="1111"/>
      <c r="CY122" s="1111"/>
      <c r="CZ122" s="1111"/>
      <c r="DA122" s="1111"/>
      <c r="DB122" s="1111"/>
      <c r="DC122" s="1111"/>
      <c r="DD122" s="1111"/>
      <c r="DE122" s="1111"/>
      <c r="DF122" s="1112"/>
      <c r="DG122" s="1009">
        <v>33129</v>
      </c>
      <c r="DH122" s="1010"/>
      <c r="DI122" s="1010"/>
      <c r="DJ122" s="1010"/>
      <c r="DK122" s="1010"/>
      <c r="DL122" s="1010">
        <v>61084</v>
      </c>
      <c r="DM122" s="1010"/>
      <c r="DN122" s="1010"/>
      <c r="DO122" s="1010"/>
      <c r="DP122" s="1010"/>
      <c r="DQ122" s="1010">
        <v>40524</v>
      </c>
      <c r="DR122" s="1010"/>
      <c r="DS122" s="1010"/>
      <c r="DT122" s="1010"/>
      <c r="DU122" s="1010"/>
      <c r="DV122" s="1011">
        <v>0.7</v>
      </c>
      <c r="DW122" s="1011"/>
      <c r="DX122" s="1011"/>
      <c r="DY122" s="1011"/>
      <c r="DZ122" s="1012"/>
    </row>
    <row r="123" spans="1:130" s="246" customFormat="1" ht="26.25" customHeight="1" x14ac:dyDescent="0.15">
      <c r="A123" s="1149"/>
      <c r="B123" s="1036"/>
      <c r="C123" s="1006" t="s">
        <v>458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435</v>
      </c>
      <c r="AB123" s="1049"/>
      <c r="AC123" s="1049"/>
      <c r="AD123" s="1049"/>
      <c r="AE123" s="1050"/>
      <c r="AF123" s="1051" t="s">
        <v>437</v>
      </c>
      <c r="AG123" s="1049"/>
      <c r="AH123" s="1049"/>
      <c r="AI123" s="1049"/>
      <c r="AJ123" s="1050"/>
      <c r="AK123" s="1051" t="s">
        <v>128</v>
      </c>
      <c r="AL123" s="1049"/>
      <c r="AM123" s="1049"/>
      <c r="AN123" s="1049"/>
      <c r="AO123" s="1050"/>
      <c r="AP123" s="1052" t="s">
        <v>128</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476</v>
      </c>
      <c r="BP123" s="1096"/>
      <c r="BQ123" s="1155">
        <v>12615419</v>
      </c>
      <c r="BR123" s="1156"/>
      <c r="BS123" s="1156"/>
      <c r="BT123" s="1156"/>
      <c r="BU123" s="1156"/>
      <c r="BV123" s="1156">
        <v>13071870</v>
      </c>
      <c r="BW123" s="1156"/>
      <c r="BX123" s="1156"/>
      <c r="BY123" s="1156"/>
      <c r="BZ123" s="1156"/>
      <c r="CA123" s="1156">
        <v>13094661</v>
      </c>
      <c r="CB123" s="1156"/>
      <c r="CC123" s="1156"/>
      <c r="CD123" s="1156"/>
      <c r="CE123" s="1156"/>
      <c r="CF123" s="1089"/>
      <c r="CG123" s="1090"/>
      <c r="CH123" s="1090"/>
      <c r="CI123" s="1090"/>
      <c r="CJ123" s="1091"/>
      <c r="CK123" s="1100"/>
      <c r="CL123" s="1101"/>
      <c r="CM123" s="1101"/>
      <c r="CN123" s="1101"/>
      <c r="CO123" s="1102"/>
      <c r="CP123" s="1110" t="s">
        <v>477</v>
      </c>
      <c r="CQ123" s="1111"/>
      <c r="CR123" s="1111"/>
      <c r="CS123" s="1111"/>
      <c r="CT123" s="1111"/>
      <c r="CU123" s="1111"/>
      <c r="CV123" s="1111"/>
      <c r="CW123" s="1111"/>
      <c r="CX123" s="1111"/>
      <c r="CY123" s="1111"/>
      <c r="CZ123" s="1111"/>
      <c r="DA123" s="1111"/>
      <c r="DB123" s="1111"/>
      <c r="DC123" s="1111"/>
      <c r="DD123" s="1111"/>
      <c r="DE123" s="1111"/>
      <c r="DF123" s="1112"/>
      <c r="DG123" s="1048">
        <v>17594</v>
      </c>
      <c r="DH123" s="1049"/>
      <c r="DI123" s="1049"/>
      <c r="DJ123" s="1049"/>
      <c r="DK123" s="1050"/>
      <c r="DL123" s="1051">
        <v>25415</v>
      </c>
      <c r="DM123" s="1049"/>
      <c r="DN123" s="1049"/>
      <c r="DO123" s="1049"/>
      <c r="DP123" s="1050"/>
      <c r="DQ123" s="1051">
        <v>24908</v>
      </c>
      <c r="DR123" s="1049"/>
      <c r="DS123" s="1049"/>
      <c r="DT123" s="1049"/>
      <c r="DU123" s="1050"/>
      <c r="DV123" s="1052">
        <v>0.4</v>
      </c>
      <c r="DW123" s="1053"/>
      <c r="DX123" s="1053"/>
      <c r="DY123" s="1053"/>
      <c r="DZ123" s="1054"/>
    </row>
    <row r="124" spans="1:130" s="246" customFormat="1" ht="26.25" customHeight="1" thickBot="1" x14ac:dyDescent="0.2">
      <c r="A124" s="1149"/>
      <c r="B124" s="1036"/>
      <c r="C124" s="1006" t="s">
        <v>461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444</v>
      </c>
      <c r="AB124" s="1049"/>
      <c r="AC124" s="1049"/>
      <c r="AD124" s="1049"/>
      <c r="AE124" s="1050"/>
      <c r="AF124" s="1051" t="s">
        <v>433</v>
      </c>
      <c r="AG124" s="1049"/>
      <c r="AH124" s="1049"/>
      <c r="AI124" s="1049"/>
      <c r="AJ124" s="1050"/>
      <c r="AK124" s="1051" t="s">
        <v>433</v>
      </c>
      <c r="AL124" s="1049"/>
      <c r="AM124" s="1049"/>
      <c r="AN124" s="1049"/>
      <c r="AO124" s="1050"/>
      <c r="AP124" s="1052" t="s">
        <v>478</v>
      </c>
      <c r="AQ124" s="1053"/>
      <c r="AR124" s="1053"/>
      <c r="AS124" s="1053"/>
      <c r="AT124" s="1054"/>
      <c r="AU124" s="1151" t="s">
        <v>479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56.5</v>
      </c>
      <c r="BR124" s="1118"/>
      <c r="BS124" s="1118"/>
      <c r="BT124" s="1118"/>
      <c r="BU124" s="1118"/>
      <c r="BV124" s="1118">
        <v>72.5</v>
      </c>
      <c r="BW124" s="1118"/>
      <c r="BX124" s="1118"/>
      <c r="BY124" s="1118"/>
      <c r="BZ124" s="1118"/>
      <c r="CA124" s="1118">
        <v>88.4</v>
      </c>
      <c r="CB124" s="1118"/>
      <c r="CC124" s="1118"/>
      <c r="CD124" s="1118"/>
      <c r="CE124" s="1118"/>
      <c r="CF124" s="1119"/>
      <c r="CG124" s="1120"/>
      <c r="CH124" s="1120"/>
      <c r="CI124" s="1120"/>
      <c r="CJ124" s="1121"/>
      <c r="CK124" s="1103"/>
      <c r="CL124" s="1103"/>
      <c r="CM124" s="1103"/>
      <c r="CN124" s="1103"/>
      <c r="CO124" s="1104"/>
      <c r="CP124" s="1110" t="s">
        <v>480</v>
      </c>
      <c r="CQ124" s="1111"/>
      <c r="CR124" s="1111"/>
      <c r="CS124" s="1111"/>
      <c r="CT124" s="1111"/>
      <c r="CU124" s="1111"/>
      <c r="CV124" s="1111"/>
      <c r="CW124" s="1111"/>
      <c r="CX124" s="1111"/>
      <c r="CY124" s="1111"/>
      <c r="CZ124" s="1111"/>
      <c r="DA124" s="1111"/>
      <c r="DB124" s="1111"/>
      <c r="DC124" s="1111"/>
      <c r="DD124" s="1111"/>
      <c r="DE124" s="1111"/>
      <c r="DF124" s="1112"/>
      <c r="DG124" s="1095">
        <v>2997951</v>
      </c>
      <c r="DH124" s="1074"/>
      <c r="DI124" s="1074"/>
      <c r="DJ124" s="1074"/>
      <c r="DK124" s="1075"/>
      <c r="DL124" s="1073">
        <v>3277257</v>
      </c>
      <c r="DM124" s="1074"/>
      <c r="DN124" s="1074"/>
      <c r="DO124" s="1074"/>
      <c r="DP124" s="1075"/>
      <c r="DQ124" s="1073">
        <v>4637</v>
      </c>
      <c r="DR124" s="1074"/>
      <c r="DS124" s="1074"/>
      <c r="DT124" s="1074"/>
      <c r="DU124" s="1075"/>
      <c r="DV124" s="1076">
        <v>0.1</v>
      </c>
      <c r="DW124" s="1077"/>
      <c r="DX124" s="1077"/>
      <c r="DY124" s="1077"/>
      <c r="DZ124" s="1078"/>
    </row>
    <row r="125" spans="1:130" s="246" customFormat="1" ht="26.25" customHeight="1" x14ac:dyDescent="0.15">
      <c r="A125" s="1149"/>
      <c r="B125" s="1036"/>
      <c r="C125" s="1006" t="s">
        <v>464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433</v>
      </c>
      <c r="AB125" s="1049"/>
      <c r="AC125" s="1049"/>
      <c r="AD125" s="1049"/>
      <c r="AE125" s="1050"/>
      <c r="AF125" s="1051" t="s">
        <v>437</v>
      </c>
      <c r="AG125" s="1049"/>
      <c r="AH125" s="1049"/>
      <c r="AI125" s="1049"/>
      <c r="AJ125" s="1050"/>
      <c r="AK125" s="1051" t="s">
        <v>478</v>
      </c>
      <c r="AL125" s="1049"/>
      <c r="AM125" s="1049"/>
      <c r="AN125" s="1049"/>
      <c r="AO125" s="1050"/>
      <c r="AP125" s="1052" t="s">
        <v>437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481</v>
      </c>
      <c r="CL125" s="1098"/>
      <c r="CM125" s="1098"/>
      <c r="CN125" s="1098"/>
      <c r="CO125" s="1099"/>
      <c r="CP125" s="1030" t="s">
        <v>482</v>
      </c>
      <c r="CQ125" s="979"/>
      <c r="CR125" s="979"/>
      <c r="CS125" s="979"/>
      <c r="CT125" s="979"/>
      <c r="CU125" s="979"/>
      <c r="CV125" s="979"/>
      <c r="CW125" s="979"/>
      <c r="CX125" s="979"/>
      <c r="CY125" s="979"/>
      <c r="CZ125" s="979"/>
      <c r="DA125" s="979"/>
      <c r="DB125" s="979"/>
      <c r="DC125" s="979"/>
      <c r="DD125" s="979"/>
      <c r="DE125" s="979"/>
      <c r="DF125" s="980"/>
      <c r="DG125" s="1016" t="s">
        <v>433</v>
      </c>
      <c r="DH125" s="1017"/>
      <c r="DI125" s="1017"/>
      <c r="DJ125" s="1017"/>
      <c r="DK125" s="1017"/>
      <c r="DL125" s="1017" t="s">
        <v>433</v>
      </c>
      <c r="DM125" s="1017"/>
      <c r="DN125" s="1017"/>
      <c r="DO125" s="1017"/>
      <c r="DP125" s="1017"/>
      <c r="DQ125" s="1017" t="s">
        <v>437</v>
      </c>
      <c r="DR125" s="1017"/>
      <c r="DS125" s="1017"/>
      <c r="DT125" s="1017"/>
      <c r="DU125" s="1017"/>
      <c r="DV125" s="1018" t="s">
        <v>433</v>
      </c>
      <c r="DW125" s="1018"/>
      <c r="DX125" s="1018"/>
      <c r="DY125" s="1018"/>
      <c r="DZ125" s="1019"/>
    </row>
    <row r="126" spans="1:130" s="246" customFormat="1" ht="26.25" customHeight="1" thickBot="1" x14ac:dyDescent="0.2">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433</v>
      </c>
      <c r="AB126" s="1049"/>
      <c r="AC126" s="1049"/>
      <c r="AD126" s="1049"/>
      <c r="AE126" s="1050"/>
      <c r="AF126" s="1051" t="s">
        <v>433</v>
      </c>
      <c r="AG126" s="1049"/>
      <c r="AH126" s="1049"/>
      <c r="AI126" s="1049"/>
      <c r="AJ126" s="1050"/>
      <c r="AK126" s="1051" t="s">
        <v>437</v>
      </c>
      <c r="AL126" s="1049"/>
      <c r="AM126" s="1049"/>
      <c r="AN126" s="1049"/>
      <c r="AO126" s="1050"/>
      <c r="AP126" s="1052" t="s">
        <v>478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483</v>
      </c>
      <c r="CQ126" s="1040"/>
      <c r="CR126" s="1040"/>
      <c r="CS126" s="1040"/>
      <c r="CT126" s="1040"/>
      <c r="CU126" s="1040"/>
      <c r="CV126" s="1040"/>
      <c r="CW126" s="1040"/>
      <c r="CX126" s="1040"/>
      <c r="CY126" s="1040"/>
      <c r="CZ126" s="1040"/>
      <c r="DA126" s="1040"/>
      <c r="DB126" s="1040"/>
      <c r="DC126" s="1040"/>
      <c r="DD126" s="1040"/>
      <c r="DE126" s="1040"/>
      <c r="DF126" s="1041"/>
      <c r="DG126" s="1009">
        <v>424008</v>
      </c>
      <c r="DH126" s="1010"/>
      <c r="DI126" s="1010"/>
      <c r="DJ126" s="1010"/>
      <c r="DK126" s="1010"/>
      <c r="DL126" s="1010">
        <v>353195</v>
      </c>
      <c r="DM126" s="1010"/>
      <c r="DN126" s="1010"/>
      <c r="DO126" s="1010"/>
      <c r="DP126" s="1010"/>
      <c r="DQ126" s="1010">
        <v>512186</v>
      </c>
      <c r="DR126" s="1010"/>
      <c r="DS126" s="1010"/>
      <c r="DT126" s="1010"/>
      <c r="DU126" s="1010"/>
      <c r="DV126" s="1011">
        <v>9.1</v>
      </c>
      <c r="DW126" s="1011"/>
      <c r="DX126" s="1011"/>
      <c r="DY126" s="1011"/>
      <c r="DZ126" s="1012"/>
    </row>
    <row r="127" spans="1:130" s="246" customFormat="1" ht="26.25" customHeight="1" x14ac:dyDescent="0.15">
      <c r="A127" s="1150"/>
      <c r="B127" s="1038"/>
      <c r="C127" s="1092" t="s">
        <v>484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97823</v>
      </c>
      <c r="AB127" s="1049"/>
      <c r="AC127" s="1049"/>
      <c r="AD127" s="1049"/>
      <c r="AE127" s="1050"/>
      <c r="AF127" s="1051">
        <v>95890</v>
      </c>
      <c r="AG127" s="1049"/>
      <c r="AH127" s="1049"/>
      <c r="AI127" s="1049"/>
      <c r="AJ127" s="1050"/>
      <c r="AK127" s="1051">
        <v>8766</v>
      </c>
      <c r="AL127" s="1049"/>
      <c r="AM127" s="1049"/>
      <c r="AN127" s="1049"/>
      <c r="AO127" s="1050"/>
      <c r="AP127" s="1052">
        <v>0.2</v>
      </c>
      <c r="AQ127" s="1053"/>
      <c r="AR127" s="1053"/>
      <c r="AS127" s="1053"/>
      <c r="AT127" s="1054"/>
      <c r="AU127" s="282"/>
      <c r="AV127" s="282"/>
      <c r="AW127" s="282"/>
      <c r="AX127" s="1122" t="s">
        <v>485</v>
      </c>
      <c r="AY127" s="1123"/>
      <c r="AZ127" s="1123"/>
      <c r="BA127" s="1123"/>
      <c r="BB127" s="1123"/>
      <c r="BC127" s="1123"/>
      <c r="BD127" s="1123"/>
      <c r="BE127" s="1124"/>
      <c r="BF127" s="1125" t="s">
        <v>486</v>
      </c>
      <c r="BG127" s="1123"/>
      <c r="BH127" s="1123"/>
      <c r="BI127" s="1123"/>
      <c r="BJ127" s="1123"/>
      <c r="BK127" s="1123"/>
      <c r="BL127" s="1124"/>
      <c r="BM127" s="1125" t="s">
        <v>487</v>
      </c>
      <c r="BN127" s="1123"/>
      <c r="BO127" s="1123"/>
      <c r="BP127" s="1123"/>
      <c r="BQ127" s="1123"/>
      <c r="BR127" s="1123"/>
      <c r="BS127" s="1124"/>
      <c r="BT127" s="1125" t="s">
        <v>488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489</v>
      </c>
      <c r="CQ127" s="1040"/>
      <c r="CR127" s="1040"/>
      <c r="CS127" s="1040"/>
      <c r="CT127" s="1040"/>
      <c r="CU127" s="1040"/>
      <c r="CV127" s="1040"/>
      <c r="CW127" s="1040"/>
      <c r="CX127" s="1040"/>
      <c r="CY127" s="1040"/>
      <c r="CZ127" s="1040"/>
      <c r="DA127" s="1040"/>
      <c r="DB127" s="1040"/>
      <c r="DC127" s="1040"/>
      <c r="DD127" s="1040"/>
      <c r="DE127" s="1040"/>
      <c r="DF127" s="1041"/>
      <c r="DG127" s="1009" t="s">
        <v>437</v>
      </c>
      <c r="DH127" s="1010"/>
      <c r="DI127" s="1010"/>
      <c r="DJ127" s="1010"/>
      <c r="DK127" s="1010"/>
      <c r="DL127" s="1010" t="s">
        <v>437</v>
      </c>
      <c r="DM127" s="1010"/>
      <c r="DN127" s="1010"/>
      <c r="DO127" s="1010"/>
      <c r="DP127" s="1010"/>
      <c r="DQ127" s="1010" t="s">
        <v>478</v>
      </c>
      <c r="DR127" s="1010"/>
      <c r="DS127" s="1010"/>
      <c r="DT127" s="1010"/>
      <c r="DU127" s="1010"/>
      <c r="DV127" s="1011" t="s">
        <v>433</v>
      </c>
      <c r="DW127" s="1011"/>
      <c r="DX127" s="1011"/>
      <c r="DY127" s="1011"/>
      <c r="DZ127" s="1012"/>
    </row>
    <row r="128" spans="1:130" s="246" customFormat="1" ht="26.25" customHeight="1" thickBot="1" x14ac:dyDescent="0.2">
      <c r="A128" s="1133" t="s">
        <v>490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491</v>
      </c>
      <c r="X128" s="1135"/>
      <c r="Y128" s="1135"/>
      <c r="Z128" s="1136"/>
      <c r="AA128" s="1137" t="s">
        <v>437</v>
      </c>
      <c r="AB128" s="1138"/>
      <c r="AC128" s="1138"/>
      <c r="AD128" s="1138"/>
      <c r="AE128" s="1139"/>
      <c r="AF128" s="1140" t="s">
        <v>433</v>
      </c>
      <c r="AG128" s="1138"/>
      <c r="AH128" s="1138"/>
      <c r="AI128" s="1138"/>
      <c r="AJ128" s="1139"/>
      <c r="AK128" s="1140" t="s">
        <v>437</v>
      </c>
      <c r="AL128" s="1138"/>
      <c r="AM128" s="1138"/>
      <c r="AN128" s="1138"/>
      <c r="AO128" s="1139"/>
      <c r="AP128" s="1141"/>
      <c r="AQ128" s="1142"/>
      <c r="AR128" s="1142"/>
      <c r="AS128" s="1142"/>
      <c r="AT128" s="1143"/>
      <c r="AU128" s="282"/>
      <c r="AV128" s="282"/>
      <c r="AW128" s="282"/>
      <c r="AX128" s="978" t="s">
        <v>492</v>
      </c>
      <c r="AY128" s="979"/>
      <c r="AZ128" s="979"/>
      <c r="BA128" s="979"/>
      <c r="BB128" s="979"/>
      <c r="BC128" s="979"/>
      <c r="BD128" s="979"/>
      <c r="BE128" s="980"/>
      <c r="BF128" s="1144" t="s">
        <v>435</v>
      </c>
      <c r="BG128" s="1145"/>
      <c r="BH128" s="1145"/>
      <c r="BI128" s="1145"/>
      <c r="BJ128" s="1145"/>
      <c r="BK128" s="1145"/>
      <c r="BL128" s="1146"/>
      <c r="BM128" s="1144">
        <v>14.3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493</v>
      </c>
      <c r="CQ128" s="1127"/>
      <c r="CR128" s="1127"/>
      <c r="CS128" s="1127"/>
      <c r="CT128" s="1127"/>
      <c r="CU128" s="1127"/>
      <c r="CV128" s="1127"/>
      <c r="CW128" s="1127"/>
      <c r="CX128" s="1127"/>
      <c r="CY128" s="1127"/>
      <c r="CZ128" s="1127"/>
      <c r="DA128" s="1127"/>
      <c r="DB128" s="1127"/>
      <c r="DC128" s="1127"/>
      <c r="DD128" s="1127"/>
      <c r="DE128" s="1127"/>
      <c r="DF128" s="1128"/>
      <c r="DG128" s="1129" t="s">
        <v>435</v>
      </c>
      <c r="DH128" s="1130"/>
      <c r="DI128" s="1130"/>
      <c r="DJ128" s="1130"/>
      <c r="DK128" s="1130"/>
      <c r="DL128" s="1130" t="s">
        <v>494</v>
      </c>
      <c r="DM128" s="1130"/>
      <c r="DN128" s="1130"/>
      <c r="DO128" s="1130"/>
      <c r="DP128" s="1130"/>
      <c r="DQ128" s="1130" t="s">
        <v>495</v>
      </c>
      <c r="DR128" s="1130"/>
      <c r="DS128" s="1130"/>
      <c r="DT128" s="1130"/>
      <c r="DU128" s="1130"/>
      <c r="DV128" s="1131" t="s">
        <v>433</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496</v>
      </c>
      <c r="X129" s="1164"/>
      <c r="Y129" s="1164"/>
      <c r="Z129" s="1165"/>
      <c r="AA129" s="1048">
        <v>6153193</v>
      </c>
      <c r="AB129" s="1049"/>
      <c r="AC129" s="1049"/>
      <c r="AD129" s="1049"/>
      <c r="AE129" s="1050"/>
      <c r="AF129" s="1051">
        <v>6218156</v>
      </c>
      <c r="AG129" s="1049"/>
      <c r="AH129" s="1049"/>
      <c r="AI129" s="1049"/>
      <c r="AJ129" s="1050"/>
      <c r="AK129" s="1051">
        <v>6340417</v>
      </c>
      <c r="AL129" s="1049"/>
      <c r="AM129" s="1049"/>
      <c r="AN129" s="1049"/>
      <c r="AO129" s="1050"/>
      <c r="AP129" s="1166"/>
      <c r="AQ129" s="1167"/>
      <c r="AR129" s="1167"/>
      <c r="AS129" s="1167"/>
      <c r="AT129" s="1168"/>
      <c r="AU129" s="284"/>
      <c r="AV129" s="284"/>
      <c r="AW129" s="284"/>
      <c r="AX129" s="1157" t="s">
        <v>497</v>
      </c>
      <c r="AY129" s="1040"/>
      <c r="AZ129" s="1040"/>
      <c r="BA129" s="1040"/>
      <c r="BB129" s="1040"/>
      <c r="BC129" s="1040"/>
      <c r="BD129" s="1040"/>
      <c r="BE129" s="1041"/>
      <c r="BF129" s="1158" t="s">
        <v>495</v>
      </c>
      <c r="BG129" s="1159"/>
      <c r="BH129" s="1159"/>
      <c r="BI129" s="1159"/>
      <c r="BJ129" s="1159"/>
      <c r="BK129" s="1159"/>
      <c r="BL129" s="1160"/>
      <c r="BM129" s="1158">
        <v>19.3</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499</v>
      </c>
      <c r="X130" s="1164"/>
      <c r="Y130" s="1164"/>
      <c r="Z130" s="1165"/>
      <c r="AA130" s="1048">
        <v>760984</v>
      </c>
      <c r="AB130" s="1049"/>
      <c r="AC130" s="1049"/>
      <c r="AD130" s="1049"/>
      <c r="AE130" s="1050"/>
      <c r="AF130" s="1051">
        <v>730215</v>
      </c>
      <c r="AG130" s="1049"/>
      <c r="AH130" s="1049"/>
      <c r="AI130" s="1049"/>
      <c r="AJ130" s="1050"/>
      <c r="AK130" s="1051">
        <v>708267</v>
      </c>
      <c r="AL130" s="1049"/>
      <c r="AM130" s="1049"/>
      <c r="AN130" s="1049"/>
      <c r="AO130" s="1050"/>
      <c r="AP130" s="1166"/>
      <c r="AQ130" s="1167"/>
      <c r="AR130" s="1167"/>
      <c r="AS130" s="1167"/>
      <c r="AT130" s="1168"/>
      <c r="AU130" s="284"/>
      <c r="AV130" s="284"/>
      <c r="AW130" s="284"/>
      <c r="AX130" s="1157" t="s">
        <v>500</v>
      </c>
      <c r="AY130" s="1040"/>
      <c r="AZ130" s="1040"/>
      <c r="BA130" s="1040"/>
      <c r="BB130" s="1040"/>
      <c r="BC130" s="1040"/>
      <c r="BD130" s="1040"/>
      <c r="BE130" s="1041"/>
      <c r="BF130" s="1194">
        <v>7.9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501</v>
      </c>
      <c r="X131" s="1202"/>
      <c r="Y131" s="1202"/>
      <c r="Z131" s="1203"/>
      <c r="AA131" s="1095">
        <v>5392209</v>
      </c>
      <c r="AB131" s="1074"/>
      <c r="AC131" s="1074"/>
      <c r="AD131" s="1074"/>
      <c r="AE131" s="1075"/>
      <c r="AF131" s="1073">
        <v>5487941</v>
      </c>
      <c r="AG131" s="1074"/>
      <c r="AH131" s="1074"/>
      <c r="AI131" s="1074"/>
      <c r="AJ131" s="1075"/>
      <c r="AK131" s="1073">
        <v>5632150</v>
      </c>
      <c r="AL131" s="1074"/>
      <c r="AM131" s="1074"/>
      <c r="AN131" s="1074"/>
      <c r="AO131" s="1075"/>
      <c r="AP131" s="1204"/>
      <c r="AQ131" s="1205"/>
      <c r="AR131" s="1205"/>
      <c r="AS131" s="1205"/>
      <c r="AT131" s="1206"/>
      <c r="AU131" s="284"/>
      <c r="AV131" s="284"/>
      <c r="AW131" s="284"/>
      <c r="AX131" s="1176" t="s">
        <v>502</v>
      </c>
      <c r="AY131" s="1127"/>
      <c r="AZ131" s="1127"/>
      <c r="BA131" s="1127"/>
      <c r="BB131" s="1127"/>
      <c r="BC131" s="1127"/>
      <c r="BD131" s="1127"/>
      <c r="BE131" s="1128"/>
      <c r="BF131" s="1177">
        <v>88.4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504</v>
      </c>
      <c r="W132" s="1187"/>
      <c r="X132" s="1187"/>
      <c r="Y132" s="1187"/>
      <c r="Z132" s="1188"/>
      <c r="AA132" s="1189">
        <v>8.4365980619999998</v>
      </c>
      <c r="AB132" s="1190"/>
      <c r="AC132" s="1190"/>
      <c r="AD132" s="1190"/>
      <c r="AE132" s="1191"/>
      <c r="AF132" s="1192">
        <v>7.9987558180000002</v>
      </c>
      <c r="AG132" s="1190"/>
      <c r="AH132" s="1190"/>
      <c r="AI132" s="1190"/>
      <c r="AJ132" s="1191"/>
      <c r="AK132" s="1192">
        <v>7.4008859850000004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505</v>
      </c>
      <c r="W133" s="1170"/>
      <c r="X133" s="1170"/>
      <c r="Y133" s="1170"/>
      <c r="Z133" s="1171"/>
      <c r="AA133" s="1172">
        <v>8.1</v>
      </c>
      <c r="AB133" s="1173"/>
      <c r="AC133" s="1173"/>
      <c r="AD133" s="1173"/>
      <c r="AE133" s="1174"/>
      <c r="AF133" s="1172">
        <v>8.1</v>
      </c>
      <c r="AG133" s="1173"/>
      <c r="AH133" s="1173"/>
      <c r="AI133" s="1173"/>
      <c r="AJ133" s="1174"/>
      <c r="AK133" s="1172">
        <v>7.9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AFHW0o2G4AcHk+Wa3Qd2mfI4jICKDNbxaXh6WMqsveaF8ujxBtB3BSFYUnAGcM52eUDuY58JOJnoe0YalW/yA==" saltValue="5oi5+v9mR2Pqq5ovo8SL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L43" zoomScale="70" zoomScaleNormal="85" zoomScaleSheetLayoutView="70" workbookViewId="0">
      <selection activeCell="CL95" sqref="CL95"/>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bistVBc6BnOdWgya66u1ugiyMWDjR3ovsBH+/hsV6NLCscwWe3ekAfqblLayhGfpkKCFKocZlqo6lsSYZgM6A==" saltValue="HFdS3mPCLeMiIxB3hYEox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A4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0cqoD+vODzrFETfiVyz3vpMq6Mo8deet2+whoQgqO4sIqHKPOxn0vwVhjQclQB7s+1ep27G5XfGJC2NCtuoDA==" saltValue="qlkl33fuDEoC/QUIK9vNE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7"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514</v>
      </c>
      <c r="AL9" s="1213"/>
      <c r="AM9" s="1213"/>
      <c r="AN9" s="1214"/>
      <c r="AO9" s="312">
        <v>1307203</v>
      </c>
      <c r="AP9" s="312">
        <v>39696</v>
      </c>
      <c r="AQ9" s="313">
        <v>56489</v>
      </c>
      <c r="AR9" s="314">
        <v>-29.7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515</v>
      </c>
      <c r="AL10" s="1213"/>
      <c r="AM10" s="1213"/>
      <c r="AN10" s="1214"/>
      <c r="AO10" s="315">
        <v>275786</v>
      </c>
      <c r="AP10" s="315">
        <v>8375</v>
      </c>
      <c r="AQ10" s="316">
        <v>5759</v>
      </c>
      <c r="AR10" s="317">
        <v>45.4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516</v>
      </c>
      <c r="AL11" s="1213"/>
      <c r="AM11" s="1213"/>
      <c r="AN11" s="1214"/>
      <c r="AO11" s="315">
        <v>334192</v>
      </c>
      <c r="AP11" s="315">
        <v>10149</v>
      </c>
      <c r="AQ11" s="316">
        <v>8418</v>
      </c>
      <c r="AR11" s="317">
        <v>20.6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517</v>
      </c>
      <c r="AL12" s="1213"/>
      <c r="AM12" s="1213"/>
      <c r="AN12" s="1214"/>
      <c r="AO12" s="315" t="s">
        <v>518</v>
      </c>
      <c r="AP12" s="315" t="s">
        <v>518</v>
      </c>
      <c r="AQ12" s="316">
        <v>199</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519</v>
      </c>
      <c r="AL13" s="1213"/>
      <c r="AM13" s="1213"/>
      <c r="AN13" s="1214"/>
      <c r="AO13" s="315" t="s">
        <v>518</v>
      </c>
      <c r="AP13" s="315" t="s">
        <v>518</v>
      </c>
      <c r="AQ13" s="316">
        <v>11</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520</v>
      </c>
      <c r="AL14" s="1213"/>
      <c r="AM14" s="1213"/>
      <c r="AN14" s="1214"/>
      <c r="AO14" s="315">
        <v>45396</v>
      </c>
      <c r="AP14" s="315">
        <v>1379</v>
      </c>
      <c r="AQ14" s="316">
        <v>2749</v>
      </c>
      <c r="AR14" s="317">
        <v>-49.8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521</v>
      </c>
      <c r="AL15" s="1213"/>
      <c r="AM15" s="1213"/>
      <c r="AN15" s="1214"/>
      <c r="AO15" s="315">
        <v>25420</v>
      </c>
      <c r="AP15" s="315">
        <v>772</v>
      </c>
      <c r="AQ15" s="316">
        <v>1213</v>
      </c>
      <c r="AR15" s="317">
        <v>-36.4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522</v>
      </c>
      <c r="AL16" s="1216"/>
      <c r="AM16" s="1216"/>
      <c r="AN16" s="1217"/>
      <c r="AO16" s="315">
        <v>-121639</v>
      </c>
      <c r="AP16" s="315">
        <v>-3694</v>
      </c>
      <c r="AQ16" s="316">
        <v>-4842</v>
      </c>
      <c r="AR16" s="317">
        <v>-23.7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1866358</v>
      </c>
      <c r="AP17" s="315">
        <v>56677</v>
      </c>
      <c r="AQ17" s="316">
        <v>69997</v>
      </c>
      <c r="AR17" s="317">
        <v>-19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527</v>
      </c>
      <c r="AL21" s="1208"/>
      <c r="AM21" s="1208"/>
      <c r="AN21" s="1209"/>
      <c r="AO21" s="327">
        <v>4.34</v>
      </c>
      <c r="AP21" s="328">
        <v>6.51</v>
      </c>
      <c r="AQ21" s="329">
        <v>-2.17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528</v>
      </c>
      <c r="AL22" s="1208"/>
      <c r="AM22" s="1208"/>
      <c r="AN22" s="1209"/>
      <c r="AO22" s="332">
        <v>97.2</v>
      </c>
      <c r="AP22" s="333">
        <v>97.2</v>
      </c>
      <c r="AQ22" s="334">
        <v>0</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532</v>
      </c>
      <c r="AL32" s="1224"/>
      <c r="AM32" s="1224"/>
      <c r="AN32" s="1225"/>
      <c r="AO32" s="342">
        <v>793303</v>
      </c>
      <c r="AP32" s="342">
        <v>24091</v>
      </c>
      <c r="AQ32" s="343">
        <v>31531</v>
      </c>
      <c r="AR32" s="344">
        <v>-23.6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533</v>
      </c>
      <c r="AL33" s="1224"/>
      <c r="AM33" s="1224"/>
      <c r="AN33" s="1225"/>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534</v>
      </c>
      <c r="AL34" s="1224"/>
      <c r="AM34" s="1224"/>
      <c r="AN34" s="1225"/>
      <c r="AO34" s="342" t="s">
        <v>518</v>
      </c>
      <c r="AP34" s="342" t="s">
        <v>518</v>
      </c>
      <c r="AQ34" s="343" t="s">
        <v>518</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535</v>
      </c>
      <c r="AL35" s="1224"/>
      <c r="AM35" s="1224"/>
      <c r="AN35" s="1225"/>
      <c r="AO35" s="342">
        <v>238595</v>
      </c>
      <c r="AP35" s="342">
        <v>7246</v>
      </c>
      <c r="AQ35" s="343">
        <v>9647</v>
      </c>
      <c r="AR35" s="344">
        <v>-24.9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536</v>
      </c>
      <c r="AL36" s="1224"/>
      <c r="AM36" s="1224"/>
      <c r="AN36" s="1225"/>
      <c r="AO36" s="342">
        <v>84432</v>
      </c>
      <c r="AP36" s="342">
        <v>2564</v>
      </c>
      <c r="AQ36" s="343">
        <v>2316</v>
      </c>
      <c r="AR36" s="344">
        <v>10.7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537</v>
      </c>
      <c r="AL37" s="1224"/>
      <c r="AM37" s="1224"/>
      <c r="AN37" s="1225"/>
      <c r="AO37" s="342">
        <v>8766</v>
      </c>
      <c r="AP37" s="342">
        <v>266</v>
      </c>
      <c r="AQ37" s="343">
        <v>1006</v>
      </c>
      <c r="AR37" s="344">
        <v>-73.599999999999994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538</v>
      </c>
      <c r="AL38" s="1227"/>
      <c r="AM38" s="1227"/>
      <c r="AN38" s="1228"/>
      <c r="AO38" s="345" t="s">
        <v>518</v>
      </c>
      <c r="AP38" s="345" t="s">
        <v>518</v>
      </c>
      <c r="AQ38" s="346">
        <v>1</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539</v>
      </c>
      <c r="AL39" s="1227"/>
      <c r="AM39" s="1227"/>
      <c r="AN39" s="1228"/>
      <c r="AO39" s="342" t="s">
        <v>518</v>
      </c>
      <c r="AP39" s="342" t="s">
        <v>518</v>
      </c>
      <c r="AQ39" s="343">
        <v>-3160</v>
      </c>
      <c r="AR39" s="344" t="s">
        <v>518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540</v>
      </c>
      <c r="AL40" s="1224"/>
      <c r="AM40" s="1224"/>
      <c r="AN40" s="1225"/>
      <c r="AO40" s="342">
        <v>-708267</v>
      </c>
      <c r="AP40" s="342">
        <v>-21508</v>
      </c>
      <c r="AQ40" s="343">
        <v>-28415</v>
      </c>
      <c r="AR40" s="344">
        <v>-24.3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416829</v>
      </c>
      <c r="AP41" s="342">
        <v>12658</v>
      </c>
      <c r="AQ41" s="343">
        <v>12925</v>
      </c>
      <c r="AR41" s="344">
        <v>-2.1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509</v>
      </c>
      <c r="AN49" s="1220" t="s">
        <v>544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2223781</v>
      </c>
      <c r="AN51" s="364">
        <v>74802</v>
      </c>
      <c r="AO51" s="365">
        <v>70.8</v>
      </c>
      <c r="AP51" s="366">
        <v>53292</v>
      </c>
      <c r="AQ51" s="367">
        <v>0</v>
      </c>
      <c r="AR51" s="368">
        <v>70.8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901098</v>
      </c>
      <c r="AN52" s="372">
        <v>30310</v>
      </c>
      <c r="AO52" s="373">
        <v>157.4</v>
      </c>
      <c r="AP52" s="374">
        <v>28900</v>
      </c>
      <c r="AQ52" s="375">
        <v>18.899999999999999</v>
      </c>
      <c r="AR52" s="376">
        <v>138.5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5199200</v>
      </c>
      <c r="AN53" s="364">
        <v>166967</v>
      </c>
      <c r="AO53" s="365">
        <v>123.2</v>
      </c>
      <c r="AP53" s="366">
        <v>49919</v>
      </c>
      <c r="AQ53" s="367">
        <v>-6.3</v>
      </c>
      <c r="AR53" s="368">
        <v>129.5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1992185</v>
      </c>
      <c r="AN54" s="372">
        <v>63977</v>
      </c>
      <c r="AO54" s="373">
        <v>111.1</v>
      </c>
      <c r="AP54" s="374">
        <v>26398</v>
      </c>
      <c r="AQ54" s="375">
        <v>-8.6999999999999993</v>
      </c>
      <c r="AR54" s="376">
        <v>119.8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1811729</v>
      </c>
      <c r="AN55" s="364">
        <v>56705</v>
      </c>
      <c r="AO55" s="365">
        <v>-66</v>
      </c>
      <c r="AP55" s="366">
        <v>47738</v>
      </c>
      <c r="AQ55" s="367">
        <v>-4.4000000000000004</v>
      </c>
      <c r="AR55" s="368">
        <v>-61.6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963104</v>
      </c>
      <c r="AN56" s="372">
        <v>30144</v>
      </c>
      <c r="AO56" s="373">
        <v>-52.9</v>
      </c>
      <c r="AP56" s="374">
        <v>24937</v>
      </c>
      <c r="AQ56" s="375">
        <v>-5.5</v>
      </c>
      <c r="AR56" s="376">
        <v>-47.4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2885685</v>
      </c>
      <c r="AN57" s="364">
        <v>88616</v>
      </c>
      <c r="AO57" s="365">
        <v>56.3</v>
      </c>
      <c r="AP57" s="366">
        <v>52191</v>
      </c>
      <c r="AQ57" s="367">
        <v>9.3000000000000007</v>
      </c>
      <c r="AR57" s="368">
        <v>47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1406700</v>
      </c>
      <c r="AN58" s="372">
        <v>43198</v>
      </c>
      <c r="AO58" s="373">
        <v>43.3</v>
      </c>
      <c r="AP58" s="374">
        <v>24843</v>
      </c>
      <c r="AQ58" s="375">
        <v>-0.4</v>
      </c>
      <c r="AR58" s="376">
        <v>43.7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4033399</v>
      </c>
      <c r="AN59" s="364">
        <v>122484</v>
      </c>
      <c r="AO59" s="365">
        <v>38.200000000000003</v>
      </c>
      <c r="AP59" s="366">
        <v>47387</v>
      </c>
      <c r="AQ59" s="367">
        <v>-9.1999999999999993</v>
      </c>
      <c r="AR59" s="368">
        <v>47.4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2017366</v>
      </c>
      <c r="AN60" s="372">
        <v>61262</v>
      </c>
      <c r="AO60" s="373">
        <v>41.8</v>
      </c>
      <c r="AP60" s="374">
        <v>24928</v>
      </c>
      <c r="AQ60" s="375">
        <v>0.3</v>
      </c>
      <c r="AR60" s="376">
        <v>41.5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3230759</v>
      </c>
      <c r="AN61" s="379">
        <v>101915</v>
      </c>
      <c r="AO61" s="380">
        <v>44.5</v>
      </c>
      <c r="AP61" s="381">
        <v>50105</v>
      </c>
      <c r="AQ61" s="382">
        <v>-2.1</v>
      </c>
      <c r="AR61" s="368">
        <v>46.6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1456091</v>
      </c>
      <c r="AN62" s="372">
        <v>45778</v>
      </c>
      <c r="AO62" s="373">
        <v>60.1</v>
      </c>
      <c r="AP62" s="374">
        <v>26001</v>
      </c>
      <c r="AQ62" s="375">
        <v>0.9</v>
      </c>
      <c r="AR62" s="376">
        <v>59.2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4nQ9D7Q5Y2QpmbOAX3uZvQB79SDMFNRA5YNvTKHSGGO///mKkIgON0vqjPcNqptJBuhX4xNCmMbbvw0BByQayg==" saltValue="JMuFLynfuqoATQGgMT8V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52" zoomScale="55" zoomScaleNormal="55" zoomScaleSheetLayoutView="55" workbookViewId="0">
      <selection activeCell="CQ102" sqref="CQ102"/>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1fCNFx3wQxyG9wbyU2mI1jr53Fnhuz/wv+NmHYj5Vv89eEHvadDSOB4hTIZEJTr6KndX50fvEwL0oNZkijhXA==" saltValue="uRvjfSU3ruEVmVF+7wLsQ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D91" zoomScale="85" zoomScaleNormal="85" zoomScaleSheetLayoutView="55" workbookViewId="0">
      <selection activeCell="CW99" sqref="CW99"/>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l3VY0pvyJIxEGP17PUp+CDW2CSDlSAzdFoRtw4T7XDa4pqoi5HYps/EBkcvA+sr2kW90wjLtOZpjrD/AS0ywg==" saltValue="E/vx1UoUGYiT2AHYIvj8t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28"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55.99</v>
      </c>
      <c r="G47" s="12">
        <v>46.54</v>
      </c>
      <c r="H47" s="12">
        <v>42.13</v>
      </c>
      <c r="I47" s="12">
        <v>41.72</v>
      </c>
      <c r="J47" s="13">
        <v>37.96</v>
      </c>
    </row>
    <row r="48" spans="2:10" ht="57.75" customHeight="1" x14ac:dyDescent="0.15">
      <c r="B48" s="14"/>
      <c r="C48" s="1234" t="s">
        <v>4</v>
      </c>
      <c r="D48" s="1234"/>
      <c r="E48" s="1235"/>
      <c r="F48" s="15">
        <v>6.89</v>
      </c>
      <c r="G48" s="16">
        <v>4.78</v>
      </c>
      <c r="H48" s="16">
        <v>5.48</v>
      </c>
      <c r="I48" s="16">
        <v>5.6</v>
      </c>
      <c r="J48" s="17">
        <v>6.05</v>
      </c>
    </row>
    <row r="49" spans="2:10" ht="57.75" customHeight="1" thickBot="1" x14ac:dyDescent="0.2">
      <c r="B49" s="18"/>
      <c r="C49" s="1236" t="s">
        <v>5</v>
      </c>
      <c r="D49" s="1236"/>
      <c r="E49" s="1237"/>
      <c r="F49" s="19" t="s">
        <v>565</v>
      </c>
      <c r="G49" s="20" t="s">
        <v>566</v>
      </c>
      <c r="H49" s="20" t="s">
        <v>567</v>
      </c>
      <c r="I49" s="20">
        <v>0.2</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I/higaiB/C1zL1yhVgKmyZPzSAIRcjV7PNrEHnxgqvIN+6ArBLPduiwKEMXpdGX6eZAxPcZcq+HUaySIxtx4w==" saltValue="C3VCuOTdNT13TJIGcmSve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