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192.168.105.212\総務課\財政係\共有\財政状況資料集\H30財政状況資料集\提出\"/>
    </mc:Choice>
  </mc:AlternateContent>
  <xr:revisionPtr revIDLastSave="0" documentId="13_ncr:1_{6FB3658C-722D-42C0-86A5-3C5CA72AA34D}" xr6:coauthVersionLast="45" xr6:coauthVersionMax="45"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02" i="12" l="1"/>
  <c r="DL102" i="12"/>
  <c r="DG102" i="12"/>
  <c r="DB102" i="12"/>
  <c r="CW102" i="12"/>
  <c r="CR102" i="12"/>
  <c r="AU88" i="12" l="1"/>
  <c r="AP88" i="12"/>
  <c r="AF88" i="12"/>
  <c r="AU63" i="12" l="1"/>
  <c r="AP63" i="12"/>
  <c r="AP23" i="12"/>
  <c r="AA23" i="12"/>
  <c r="V23" i="12"/>
  <c r="Q23" i="12"/>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AM35" i="10" s="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<sst xmlns="http://schemas.openxmlformats.org/spreadsheetml/2006/main" count="1139" uniqueCount="618">
  <si>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</si>
  <si>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</si>
  <si>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</si>
  <si>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</si>
  <si>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</si>
  <si>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</si>
  <si>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</si>
  <si>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</si>
  <si>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</si>
  <si>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</si>
  <si>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</si>
  <si>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</si>
  <si>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</si>
  <si>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</si>
  <si>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</si>
  <si>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</si>
  <si>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</si>
  <si>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</si>
  <si>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</si>
  <si>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</si>
  <si>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</si>
  <si>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</si>
  <si>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</si>
  <si>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</si>
  <si>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</si>
  <si>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</si>
  <si>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</si>
  <si>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</si>
  <si>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</si>
  <si>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</si>
  <si>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</si>
  <si>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</si>
  <si>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</si>
  <si>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</si>
  <si>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</si>
  <si>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</si>
  <si>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</si>
  <si>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</si>
  <si>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</si>
  <si>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</si>
  <si>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</si>
  <si>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</si>
  <si>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</si>
  <si>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</si>
  <si>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</si>
  <si>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</si>
  <si>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</si>
  <si>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</si>
  <si>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</si>
  <si>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</si>
  <si>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</si>
  <si>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</si>
  <si>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</si>
  <si>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</si>
  <si>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</si>
  <si>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</si>
  <si>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</si>
  <si>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</si>
  <si>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</si>
  <si>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</si>
  <si>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</si>
  <si>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</si>
  <si>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</si>
  <si>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</si>
  <si>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</si>
  <si>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</si>
  <si>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</si>
  <si>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</si>
  <si>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</si>
  <si>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</si>
  <si>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</si>
  <si>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</si>
  <si>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</si>
  <si>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</si>
  <si>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</si>
  <si>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</si>
  <si>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</si>
  <si>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</si>
  <si>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</si>
  <si>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</si>
  <si>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</si>
  <si>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</si>
  <si>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</si>
  <si>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</si>
  <si>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</si>
  <si>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</si>
  <si>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</si>
  <si>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</si>
  <si>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</si>
  <si>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</si>
  <si>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</si>
  <si>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</si>
  <si>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</si>
  <si>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</si>
  <si>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</si>
  <si>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</si>
  <si>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</si>
  <si>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</si>
  <si>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</si>
  <si>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</si>
  <si>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</si>
  <si>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</si>
  <si>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</si>
  <si>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</si>
  <si>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</si>
  <si>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</si>
  <si>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</si>
  <si>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</si>
  <si>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</si>
  <si>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</si>
  <si>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</si>
  <si>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</si>
  <si>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</si>
  <si>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</si>
  <si>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</si>
  <si>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</si>
  <si>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</si>
  <si>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</si>
  <si>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</si>
  <si>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</si>
  <si>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</si>
  <si>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</si>
  <si>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</si>
  <si>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</si>
  <si>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</si>
  <si>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</si>
  <si>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</si>
  <si>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</si>
  <si>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</si>
  <si>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</si>
  <si>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</si>
  <si>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</si>
  <si>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</si>
  <si>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</si>
  <si>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</si>
  <si>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</si>
  <si>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</si>
  <si>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</si>
  <si>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</si>
  <si>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</si>
  <si>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</si>
  <si>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</si>
  <si>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</si>
  <si>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</si>
  <si>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</si>
  <si>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</si>
  <si>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</si>
  <si>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</si>
  <si>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</si>
  <si>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</si>
  <si>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</si>
  <si>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</si>
  <si>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小竹町立病院事業特別会計</t>
    <phoneticPr fontId="5"/>
  </si>
  <si>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</si>
  <si>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</si>
  <si>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</si>
  <si>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</si>
  <si>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</si>
  <si>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</si>
  <si>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</si>
  <si>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</si>
  <si>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</si>
  <si>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</si>
  <si>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</si>
  <si>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</si>
  <si>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</si>
  <si>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</si>
  <si>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</si>
  <si>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</si>
  <si>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</si>
  <si>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</si>
  <si>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</si>
  <si>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</si>
  <si>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</si>
  <si>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</si>
  <si>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</si>
  <si>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</si>
  <si>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</si>
  <si>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</si>
  <si>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</si>
  <si>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</si>
  <si>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</si>
  <si>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</si>
  <si>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</si>
  <si>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</si>
  <si>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</si>
  <si>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</si>
  <si>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</si>
  <si>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</si>
  <si>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</si>
  <si>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</si>
  <si>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</si>
  <si>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</si>
  <si>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</si>
  <si>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</si>
  <si>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</si>
  <si>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</si>
  <si>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</si>
  <si>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</si>
  <si>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</si>
  <si>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</si>
  <si>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</si>
  <si>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</si>
  <si>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</si>
  <si>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</si>
  <si>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</si>
  <si>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</si>
  <si>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</si>
  <si>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</si>
  <si>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</si>
  <si>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</si>
  <si>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</si>
  <si>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</si>
  <si>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福岡県小竹町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</si>
  <si>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</si>
  <si>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</si>
  <si>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</si>
  <si>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</si>
  <si>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</si>
  <si>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</si>
  <si>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</si>
  <si>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</si>
  <si>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</si>
  <si>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</si>
  <si>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</si>
  <si>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</si>
  <si>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</si>
  <si>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</si>
  <si>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</si>
  <si>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</si>
  <si>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</si>
  <si>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</si>
  <si>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</si>
  <si>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</si>
  <si>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</si>
  <si>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</si>
  <si>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</si>
  <si>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</si>
  <si>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</si>
  <si>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</si>
  <si>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</si>
  <si>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</si>
  <si>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</si>
  <si>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</si>
  <si>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</si>
  <si>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</si>
  <si>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</si>
  <si>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</si>
  <si>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</si>
  <si>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</si>
  <si>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</si>
  <si>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</si>
  <si>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</si>
  <si>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</si>
  <si>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</si>
  <si>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</si>
  <si>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</si>
  <si>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</si>
  <si>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</si>
  <si>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</si>
  <si>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</si>
  <si>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</si>
  <si>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</si>
  <si>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</si>
  <si>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</si>
  <si>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</si>
  <si>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</si>
  <si>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</si>
  <si>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</si>
  <si>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</si>
  <si>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</si>
  <si>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</si>
  <si>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</si>
  <si>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</si>
  <si>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</si>
  <si>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</si>
  <si>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</si>
  <si>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</si>
  <si>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</si>
  <si>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</si>
  <si>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</si>
  <si>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</si>
  <si>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</si>
  <si>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</si>
  <si>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</si>
  <si>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</si>
  <si>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</si>
  <si>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</si>
  <si>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</si>
  <si>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</si>
  <si>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</si>
  <si>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</si>
  <si>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</si>
  <si>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</si>
  <si>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</si>
  <si>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</si>
  <si>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</si>
  <si>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</si>
  <si>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</si>
  <si>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</si>
  <si>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</si>
  <si>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</si>
  <si>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</si>
  <si>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</si>
  <si>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</si>
  <si>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</si>
  <si>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</si>
  <si>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</si>
  <si>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</si>
  <si>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</si>
  <si>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</si>
  <si>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</si>
  <si>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</si>
  <si>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</si>
  <si>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</si>
  <si>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</si>
  <si>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</si>
  <si>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</si>
  <si>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</si>
  <si>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</si>
  <si>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</si>
  <si>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</si>
  <si>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</si>
  <si>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</si>
  <si>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</si>
  <si>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</si>
  <si>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</si>
  <si>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</si>
  <si>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</si>
  <si>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</si>
  <si>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</si>
  <si>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</si>
  <si>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</si>
  <si>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</si>
  <si>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</si>
  <si>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</si>
  <si>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</si>
  <si>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</si>
  <si>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</si>
  <si>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</si>
  <si>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</si>
  <si>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</si>
  <si>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</si>
  <si>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</si>
  <si>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</si>
  <si>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</si>
  <si>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</si>
  <si>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</si>
  <si>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</si>
  <si>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</si>
  <si>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</si>
  <si>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</si>
  <si>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</si>
  <si>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</si>
  <si>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</si>
  <si>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</si>
  <si>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</si>
  <si>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</si>
  <si>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</si>
  <si>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</si>
  <si>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</si>
  <si>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</si>
  <si>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福岡県小竹町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</si>
  <si>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</si>
  <si>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</si>
  <si>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</si>
  <si>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</si>
  <si>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</si>
  <si>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</si>
  <si>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</si>
  <si>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</si>
  <si>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</si>
  <si>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</si>
  <si>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</si>
  <si>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</si>
  <si>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</si>
  <si>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</si>
  <si>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</si>
  <si>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</si>
  <si>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</si>
  <si>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</si>
  <si>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</si>
  <si>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</si>
  <si>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</si>
  <si>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</si>
  <si>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</si>
  <si>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</si>
  <si>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</si>
  <si>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</si>
  <si>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</si>
  <si>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</si>
  <si>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</si>
  <si>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</si>
  <si>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</si>
  <si>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</si>
  <si>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</si>
  <si>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</si>
  <si>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</si>
  <si>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</si>
  <si>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</si>
  <si>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</si>
  <si>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</si>
  <si>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法適用企業</t>
    <phoneticPr fontId="5"/>
  </si>
  <si>
    <t>小竹町農業集落排水事業特別会計</t>
    <phoneticPr fontId="5"/>
  </si>
  <si>
    <t>-</t>
    <phoneticPr fontId="5"/>
  </si>
  <si>
    <t>法非適用企業</t>
    <phoneticPr fontId="5"/>
  </si>
  <si>
    <t>小竹町公共下水道事業特別会計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</si>
  <si>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</si>
  <si>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</si>
  <si>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</si>
  <si>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</si>
  <si>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</si>
  <si>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</si>
  <si>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</si>
  <si>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</si>
  <si>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</si>
  <si>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</si>
  <si>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</si>
  <si>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</si>
  <si>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</si>
  <si>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</si>
  <si>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</si>
  <si>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</si>
  <si>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</si>
  <si>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</si>
  <si>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</si>
  <si>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</si>
  <si>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</si>
  <si>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</si>
  <si>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</si>
  <si>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</si>
  <si>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</si>
  <si>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</si>
  <si>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</si>
  <si>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</si>
  <si>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</si>
  <si>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</si>
  <si>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</si>
  <si>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</si>
  <si>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</si>
  <si>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</si>
  <si>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</si>
  <si>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</si>
  <si>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</si>
  <si>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</si>
  <si>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</si>
  <si>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</si>
  <si>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</si>
  <si>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</si>
  <si>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</si>
  <si>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</si>
  <si>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</si>
  <si>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</si>
  <si>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</si>
  <si>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</si>
  <si>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</si>
  <si>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</si>
  <si>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</si>
  <si>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</si>
  <si>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</si>
  <si>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</si>
  <si>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</si>
  <si>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</si>
  <si>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</si>
  <si>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</si>
  <si>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</si>
  <si>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</si>
  <si>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</si>
  <si>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</si>
  <si>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</si>
  <si>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</si>
  <si>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小竹町農業集落排水事業特別会計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</si>
  <si>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</si>
  <si>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</si>
  <si>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小竹町水道事業特別会計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</si>
  <si>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</si>
  <si>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</si>
  <si>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</si>
  <si>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</si>
  <si>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</si>
  <si>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</si>
  <si>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</si>
  <si>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</si>
  <si>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</si>
  <si>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</si>
  <si>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</si>
  <si>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</si>
  <si>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</si>
  <si>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</si>
  <si>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</si>
  <si>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</si>
  <si>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</si>
  <si>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</si>
  <si>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</si>
  <si>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</si>
  <si>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</si>
  <si>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</si>
  <si>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</si>
  <si>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</si>
  <si>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</si>
  <si>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</si>
  <si>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</si>
  <si>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</si>
  <si>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</si>
  <si>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</si>
  <si>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</si>
  <si>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</si>
  <si>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</si>
  <si>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</si>
  <si>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</si>
  <si>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</si>
  <si>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</si>
  <si>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</si>
  <si>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</si>
  <si>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</si>
  <si>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</si>
  <si>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</si>
  <si>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</si>
  <si>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</si>
  <si>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</si>
  <si>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</si>
  <si>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</si>
  <si>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</si>
  <si>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</si>
  <si>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</si>
  <si>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</si>
  <si>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</si>
  <si>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</si>
  <si>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</si>
  <si>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</si>
  <si>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</si>
  <si>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</si>
  <si>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</si>
  <si>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</si>
  <si>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</si>
  <si>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</si>
  <si>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</si>
  <si>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</si>
  <si>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</si>
  <si>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</si>
  <si>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</si>
  <si>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</si>
  <si>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</si>
  <si>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</si>
  <si>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</si>
  <si>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</si>
  <si>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</si>
  <si>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</si>
  <si>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</si>
  <si>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</si>
  <si>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</si>
  <si>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</si>
  <si>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</si>
  <si>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</si>
  <si>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</si>
  <si>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</si>
  <si>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</si>
  <si>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</si>
  <si>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</si>
  <si>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</si>
  <si>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5.89</t>
  </si>
  <si>
    <t>▲ 5.45</t>
  </si>
  <si>
    <t>小竹町立病院事業特別会計</t>
  </si>
  <si>
    <t>▲ 2.45</t>
  </si>
  <si>
    <t>▲ 3.82</t>
  </si>
  <si>
    <t>▲ 5.43</t>
  </si>
  <si>
    <t>▲ 6.02</t>
  </si>
  <si>
    <t>▲ 5.50</t>
  </si>
  <si>
    <t>一般会計</t>
  </si>
  <si>
    <t>小竹町水道事業特別会計</t>
  </si>
  <si>
    <t>小竹町国民健康保険特別会計</t>
  </si>
  <si>
    <t>▲ 0.20</t>
  </si>
  <si>
    <t>小竹町後期高齢者医療特別会計</t>
  </si>
  <si>
    <t>小竹町農業集落排水事業特別会計</t>
  </si>
  <si>
    <t>小竹町公共下水道事業特別会計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</si>
  <si>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</si>
  <si>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</si>
  <si>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</si>
  <si>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</si>
  <si>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</si>
  <si>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</si>
  <si>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</si>
  <si>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</si>
  <si>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福岡県市町村消防団員等公務災害補償組合</t>
    <rPh sb="0" eb="3">
      <t>フクオカケン</t>
    </rPh>
    <rPh sb="3" eb="6">
      <t>シチョウソン</t>
    </rPh>
    <rPh sb="6" eb="9">
      <t>ショウボウダン</t>
    </rPh>
    <rPh sb="9" eb="11">
      <t>イントウ</t>
    </rPh>
    <rPh sb="11" eb="13">
      <t>コウム</t>
    </rPh>
    <rPh sb="13" eb="15">
      <t>サイガイ</t>
    </rPh>
    <rPh sb="15" eb="17">
      <t>ホショウ</t>
    </rPh>
    <rPh sb="17" eb="19">
      <t>クミアイ</t>
    </rPh>
    <phoneticPr fontId="2"/>
  </si>
  <si>
    <t>福岡県自治会館管理組合</t>
    <rPh sb="0" eb="3">
      <t>フクオカケン</t>
    </rPh>
    <rPh sb="3" eb="5">
      <t>ジチ</t>
    </rPh>
    <rPh sb="5" eb="6">
      <t>カイ</t>
    </rPh>
    <rPh sb="6" eb="7">
      <t>カン</t>
    </rPh>
    <rPh sb="7" eb="9">
      <t>カンリ</t>
    </rPh>
    <rPh sb="9" eb="11">
      <t>クミアイ</t>
    </rPh>
    <phoneticPr fontId="2"/>
  </si>
  <si>
    <t>宮若市外二町じん芥処理施設組合</t>
    <rPh sb="0" eb="2">
      <t>ミヤワカ</t>
    </rPh>
    <rPh sb="2" eb="4">
      <t>シガイ</t>
    </rPh>
    <rPh sb="4" eb="6">
      <t>ニチョウ</t>
    </rPh>
    <rPh sb="8" eb="9">
      <t>カイ</t>
    </rPh>
    <rPh sb="9" eb="11">
      <t>ショリ</t>
    </rPh>
    <rPh sb="11" eb="13">
      <t>シセツ</t>
    </rPh>
    <rPh sb="13" eb="15">
      <t>クミアイ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</si>
  <si>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</si>
  <si>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9">
      <t>キュウジツトウ</t>
    </rPh>
    <rPh sb="19" eb="21">
      <t>キュウカン</t>
    </rPh>
    <rPh sb="25" eb="27">
      <t>ジギョウ</t>
    </rPh>
    <rPh sb="27" eb="29">
      <t>トクベツ</t>
    </rPh>
    <rPh sb="29" eb="31">
      <t>カイケイ</t>
    </rPh>
    <phoneticPr fontId="2"/>
  </si>
  <si>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
  </si>
  <si>
    <t>ふくおか県央環境施設組合</t>
    <rPh sb="4" eb="6">
      <t>ケンオウ</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</si>
  <si>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</si>
  <si>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</si>
  <si>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</si>
  <si>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</si>
  <si>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</si>
  <si>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</si>
  <si>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</si>
  <si>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</si>
  <si>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</si>
  <si>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小竹町土地開発公社</t>
    <rPh sb="0" eb="3">
      <t>コタケマチ</t>
    </rPh>
    <rPh sb="3" eb="5">
      <t>トチ</t>
    </rPh>
    <rPh sb="5" eb="7">
      <t>カイハツ</t>
    </rPh>
    <rPh sb="7" eb="9">
      <t>コウシャ</t>
    </rPh>
    <phoneticPr fontId="2"/>
  </si>
  <si>
    <t>-</t>
    <phoneticPr fontId="2"/>
  </si>
  <si>
    <t>農業用施設整備及び自然環境の保全等に関する基金</t>
    <phoneticPr fontId="18"/>
  </si>
  <si>
    <t>職員退職手当基金</t>
    <phoneticPr fontId="18"/>
  </si>
  <si>
    <t>災害対策基金</t>
    <phoneticPr fontId="18"/>
  </si>
  <si>
    <t>ふるさと応援基金</t>
    <phoneticPr fontId="18"/>
  </si>
  <si>
    <t>小竹町定住促進住宅基金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</si>
  <si>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</si>
  <si>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</si>
  <si>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</si>
  <si>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</si>
  <si>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</si>
  <si>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</si>
  <si>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</si>
  <si>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</si>
  <si>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</si>
  <si>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</si>
  <si>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将来負担比率は、庁舎建設事業に伴う将来負担額の増加により大幅に上昇しており、類似団体と比較して充当可能財源が少額であることが当該比率の大きな開きの要因と考えられる。
　一方で、有形固定資産減価償却率は類似団体と比較して低い水準で推移している。これは道路や橋りょうについて順次更新整備を行っていることが要因として挙げられる。</t>
    <rPh sb="1" eb="3">
      <t>ショウライ</t>
    </rPh>
    <rPh sb="3" eb="5">
      <t>フタン</t>
    </rPh>
    <rPh sb="5" eb="7">
      <t>ヒリツ</t>
    </rPh>
    <rPh sb="9" eb="15">
      <t>チョウシャケンセツジギョウ</t>
    </rPh>
    <rPh sb="16" eb="17">
      <t>トモナ</t>
    </rPh>
    <rPh sb="18" eb="20">
      <t>ショウライ</t>
    </rPh>
    <rPh sb="20" eb="22">
      <t>フタン</t>
    </rPh>
    <rPh sb="22" eb="23">
      <t>ガク</t>
    </rPh>
    <rPh sb="24" eb="26">
      <t>ゾウカ</t>
    </rPh>
    <rPh sb="29" eb="31">
      <t>オオハバ</t>
    </rPh>
    <rPh sb="32" eb="34">
      <t>ジョウショウ</t>
    </rPh>
    <rPh sb="39" eb="43">
      <t>ルイジダンタイ</t>
    </rPh>
    <rPh sb="44" eb="46">
      <t>ヒカク</t>
    </rPh>
    <rPh sb="48" eb="50">
      <t>ジュウトウ</t>
    </rPh>
    <rPh sb="50" eb="52">
      <t>カノウ</t>
    </rPh>
    <rPh sb="52" eb="54">
      <t>ザイゲン</t>
    </rPh>
    <rPh sb="55" eb="57">
      <t>ショウガク</t>
    </rPh>
    <rPh sb="63" eb="65">
      <t>トウガイ</t>
    </rPh>
    <rPh sb="65" eb="67">
      <t>ヒリツ</t>
    </rPh>
    <rPh sb="68" eb="69">
      <t>オオ</t>
    </rPh>
    <rPh sb="71" eb="72">
      <t>ヒラ</t>
    </rPh>
    <rPh sb="74" eb="76">
      <t>ヨウイン</t>
    </rPh>
    <rPh sb="77" eb="78">
      <t>カンガ</t>
    </rPh>
    <rPh sb="85" eb="87">
      <t>イッポウ</t>
    </rPh>
    <rPh sb="89" eb="95">
      <t>ユウケイコテイシサン</t>
    </rPh>
    <rPh sb="95" eb="99">
      <t>ゲンカショウキャク</t>
    </rPh>
    <rPh sb="99" eb="100">
      <t>リツ</t>
    </rPh>
    <rPh sb="101" eb="105">
      <t>ルイジダンタイ</t>
    </rPh>
    <rPh sb="106" eb="108">
      <t>ヒカク</t>
    </rPh>
    <rPh sb="110" eb="111">
      <t>ヒク</t>
    </rPh>
    <rPh sb="112" eb="114">
      <t>スイジュン</t>
    </rPh>
    <rPh sb="115" eb="117">
      <t>スイイ</t>
    </rPh>
    <rPh sb="125" eb="127">
      <t>ドウロ</t>
    </rPh>
    <rPh sb="128" eb="129">
      <t>キョウ</t>
    </rPh>
    <rPh sb="136" eb="138">
      <t>ジュンジ</t>
    </rPh>
    <rPh sb="138" eb="140">
      <t>コウシン</t>
    </rPh>
    <rPh sb="140" eb="142">
      <t>セイビ</t>
    </rPh>
    <rPh sb="143" eb="144">
      <t>オコナ</t>
    </rPh>
    <rPh sb="151" eb="153">
      <t>ヨウイン</t>
    </rPh>
    <rPh sb="156" eb="157">
      <t>ア</t>
    </rPh>
    <phoneticPr fontId="5"/>
  </si>
  <si>
    <t>　将来負担比率、実質公債費比率共に、類似団体と比較して高い水準で推移している。
これは地方債残高が多額であるため、毎年の元利償還金も比例して多額になっていることが主な要因として挙げられる。
　新規起債の抑制に努めることにより、両比率の減少を図りたい。</t>
    <rPh sb="1" eb="7">
      <t>ショウライフタンヒリツ</t>
    </rPh>
    <rPh sb="8" eb="10">
      <t>ジッシツ</t>
    </rPh>
    <rPh sb="10" eb="13">
      <t>コウサイヒ</t>
    </rPh>
    <rPh sb="13" eb="15">
      <t>ヒリツ</t>
    </rPh>
    <rPh sb="15" eb="16">
      <t>トモ</t>
    </rPh>
    <rPh sb="18" eb="20">
      <t>ルイジ</t>
    </rPh>
    <rPh sb="20" eb="22">
      <t>ダンタイ</t>
    </rPh>
    <rPh sb="23" eb="25">
      <t>ヒカク</t>
    </rPh>
    <rPh sb="27" eb="28">
      <t>タカ</t>
    </rPh>
    <rPh sb="29" eb="31">
      <t>スイジュン</t>
    </rPh>
    <rPh sb="32" eb="34">
      <t>スイイ</t>
    </rPh>
    <rPh sb="43" eb="46">
      <t>チホウサイ</t>
    </rPh>
    <rPh sb="46" eb="48">
      <t>ザンダカ</t>
    </rPh>
    <rPh sb="49" eb="51">
      <t>タガク</t>
    </rPh>
    <rPh sb="57" eb="59">
      <t>マイトシ</t>
    </rPh>
    <rPh sb="60" eb="62">
      <t>ガンリ</t>
    </rPh>
    <rPh sb="62" eb="65">
      <t>ショウカンキン</t>
    </rPh>
    <rPh sb="66" eb="68">
      <t>ヒレイ</t>
    </rPh>
    <rPh sb="70" eb="72">
      <t>タガク</t>
    </rPh>
    <rPh sb="81" eb="82">
      <t>オモ</t>
    </rPh>
    <rPh sb="83" eb="85">
      <t>ヨウイン</t>
    </rPh>
    <rPh sb="88" eb="89">
      <t>ア</t>
    </rPh>
    <rPh sb="96" eb="98">
      <t>シンキ</t>
    </rPh>
    <rPh sb="98" eb="100">
      <t>キサイ</t>
    </rPh>
    <rPh sb="101" eb="103">
      <t>ヨクセイ</t>
    </rPh>
    <rPh sb="104" eb="105">
      <t>ツト</t>
    </rPh>
    <rPh sb="113" eb="114">
      <t>リョウ</t>
    </rPh>
    <rPh sb="114" eb="116">
      <t>ヒリツ</t>
    </rPh>
    <rPh sb="117" eb="119">
      <t>ゲンショウ</t>
    </rPh>
    <rPh sb="120" eb="12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</si>
</sst>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B0EC37-01F7-4A45-99D8-965C720F41F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B09D-4435-976D-E225CE1317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126247</c:v>
                </c:pt>
                <c:pt idx="1">
                  <c:v>146748</c:v>
                </c:pt>
                <c:pt idx="2">
                  <c:v>79132</c:v>
                </c:pt>
                <c:pt idx="3">
                  <c:v>85831</c:v>
                </c:pt>
                <c:pt idx="4">
                  <c:v>71907</c:v>
                </c:pt>
              </c:numCache>
            </c:numRef>
          </c:val>
          <c:smooth val="0"/>
          <c:extLst>
            <c:ext xmlns:c16="http://schemas.microsoft.com/office/drawing/2014/chart" uri="{C3380CC4-5D6E-409C-BE32-E72D297353CC}">
              <c16:uniqueId val="{00000001-B09D-4435-976D-E225CE1317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2.46</c:v>
                </c:pt>
                <c:pt idx="1">
                  <c:v>6.72</c:v>
                </c:pt>
                <c:pt idx="2">
                  <c:v>9.73</c:v>
                </c:pt>
                <c:pt idx="3">
                  <c:v>4.3899999999999997</c:v>
                </c:pt>
                <c:pt idx="4">
                  <c:v>5.79</c:v>
                </c:pt>
              </c:numCache>
            </c:numRef>
          </c:val>
          <c:extLst>
            <c:ext xmlns:c16="http://schemas.microsoft.com/office/drawing/2014/chart" uri="{C3380CC4-5D6E-409C-BE32-E72D297353CC}">
              <c16:uniqueId val="{00000000-5821-43D4-808B-84A0703F48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11.52</c:v>
                </c:pt>
                <c:pt idx="1">
                  <c:v>12.29</c:v>
                </c:pt>
                <c:pt idx="2">
                  <c:v>17.940000000000001</c:v>
                </c:pt>
                <c:pt idx="3">
                  <c:v>26.7</c:v>
                </c:pt>
                <c:pt idx="4">
                  <c:v>29.06</c:v>
                </c:pt>
              </c:numCache>
            </c:numRef>
          </c:val>
          <c:extLst>
            <c:ext xmlns:c16="http://schemas.microsoft.com/office/drawing/2014/chart" uri="{C3380CC4-5D6E-409C-BE32-E72D297353CC}">
              <c16:uniqueId val="{00000001-5821-43D4-808B-84A0703F48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-5.89</c:v>
                </c:pt>
                <c:pt idx="1">
                  <c:v>8.2100000000000009</c:v>
                </c:pt>
                <c:pt idx="2">
                  <c:v>2.94</c:v>
                </c:pt>
                <c:pt idx="3">
                  <c:v>-5.45</c:v>
                </c:pt>
                <c:pt idx="4">
                  <c:v>1.18</c:v>
                </c:pt>
              </c:numCache>
            </c:numRef>
          </c:val>
          <c:smooth val="0"/>
          <c:extLst>
            <c:ext xmlns:c16="http://schemas.microsoft.com/office/drawing/2014/chart" uri="{C3380CC4-5D6E-409C-BE32-E72D297353CC}">
              <c16:uniqueId val="{00000002-5821-43D4-808B-84A0703F48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0D-479E-B611-02F7EEDABF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0D-479E-B611-02F7EEDABF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0D-479E-B611-02F7EEDABFEF}"/>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70D-479E-B611-02F7EEDABFEF}"/>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70D-479E-B611-02F7EEDABFEF}"/>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270D-479E-B611-02F7EEDABFEF}"/>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0.2</c:v>
                </c:pt>
                <c:pt idx="3">
                  <c:v>#N/A</c:v>
                </c:pt>
                <c:pt idx="4">
                  <c:v>#N/A</c:v>
                </c:pt>
                <c:pt idx="5">
                  <c:v>0.5</c:v>
                </c:pt>
                <c:pt idx="6">
                  <c:v>#N/A</c:v>
                </c:pt>
                <c:pt idx="7">
                  <c:v>1.61</c:v>
                </c:pt>
                <c:pt idx="8">
                  <c:v>#N/A</c:v>
                </c:pt>
                <c:pt idx="9">
                  <c:v>1.19</c:v>
                </c:pt>
              </c:numCache>
            </c:numRef>
          </c:val>
          <c:extLst>
            <c:ext xmlns:c16="http://schemas.microsoft.com/office/drawing/2014/chart" uri="{C3380CC4-5D6E-409C-BE32-E72D297353CC}">
              <c16:uniqueId val="{00000006-270D-479E-B611-02F7EEDABFEF}"/>
            </c:ext>
          </c:extLst>
        </c:ser>
        <c:ser>
          <c:idx val="7"/>
          <c:order val="7"/>
          <c:tx>
            <c:strRef>
              <c:f>データシート!$A$34</c:f>
              <c:strCache>
                <c:ptCount val="1"/>
                <c:pt idx="0">
                  <c:v>小竹町水道事業特別会計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c:v>
                </c:pt>
                <c:pt idx="2">
                  <c:v>#N/A</c:v>
                </c:pt>
                <c:pt idx="3">
                  <c:v>4.4800000000000004</c:v>
                </c:pt>
                <c:pt idx="4">
                  <c:v>#N/A</c:v>
                </c:pt>
                <c:pt idx="5">
                  <c:v>4.95</c:v>
                </c:pt>
                <c:pt idx="6">
                  <c:v>#N/A</c:v>
                </c:pt>
                <c:pt idx="7">
                  <c:v>5.0199999999999996</c:v>
                </c:pt>
                <c:pt idx="8">
                  <c:v>#N/A</c:v>
                </c:pt>
                <c:pt idx="9">
                  <c:v>4.47</c:v>
                </c:pt>
              </c:numCache>
            </c:numRef>
          </c:val>
          <c:extLst>
            <c:ext xmlns:c16="http://schemas.microsoft.com/office/drawing/2014/chart" uri="{C3380CC4-5D6E-409C-BE32-E72D297353CC}">
              <c16:uniqueId val="{00000007-270D-479E-B611-02F7EEDABF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2.46</c:v>
                </c:pt>
                <c:pt idx="2">
                  <c:v>#N/A</c:v>
                </c:pt>
                <c:pt idx="3">
                  <c:v>6.71</c:v>
                </c:pt>
                <c:pt idx="4">
                  <c:v>#N/A</c:v>
                </c:pt>
                <c:pt idx="5">
                  <c:v>9.73</c:v>
                </c:pt>
                <c:pt idx="6">
                  <c:v>#N/A</c:v>
                </c:pt>
                <c:pt idx="7">
                  <c:v>4.3899999999999997</c:v>
                </c:pt>
                <c:pt idx="8">
                  <c:v>#N/A</c:v>
                </c:pt>
                <c:pt idx="9">
                  <c:v>5.79</c:v>
                </c:pt>
              </c:numCache>
            </c:numRef>
          </c:val>
          <c:extLst>
            <c:ext xmlns:c16="http://schemas.microsoft.com/office/drawing/2014/chart" uri="{C3380CC4-5D6E-409C-BE32-E72D297353CC}">
              <c16:uniqueId val="{00000008-270D-479E-B611-02F7EEDABFEF}"/>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2.4500000000000002</c:v>
                </c:pt>
                <c:pt idx="1">
                  <c:v>#N/A</c:v>
                </c:pt>
                <c:pt idx="2">
                  <c:v>3.82</c:v>
                </c:pt>
                <c:pt idx="3">
                  <c:v>#N/A</c:v>
                </c:pt>
                <c:pt idx="4">
                  <c:v>5.43</c:v>
                </c:pt>
                <c:pt idx="5">
                  <c:v>#N/A</c:v>
                </c:pt>
                <c:pt idx="6">
                  <c:v>6.02</c:v>
                </c:pt>
                <c:pt idx="7">
                  <c:v>#N/A</c:v>
                </c:pt>
                <c:pt idx="8">
                  <c:v>5.5</c:v>
                </c:pt>
                <c:pt idx="9">
                  <c:v>#N/A</c:v>
                </c:pt>
              </c:numCache>
            </c:numRef>
          </c:val>
          <c:extLst>
            <c:ext xmlns:c16="http://schemas.microsoft.com/office/drawing/2014/chart" uri="{C3380CC4-5D6E-409C-BE32-E72D297353CC}">
              <c16:uniqueId val="{00000009-270D-479E-B611-02F7EEDABF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484</c:v>
                </c:pt>
                <c:pt idx="5">
                  <c:v>459</c:v>
                </c:pt>
                <c:pt idx="8">
                  <c:v>430</c:v>
                </c:pt>
                <c:pt idx="11">
                  <c:v>413</c:v>
                </c:pt>
                <c:pt idx="14">
                  <c:v>414</c:v>
                </c:pt>
              </c:numCache>
            </c:numRef>
          </c:val>
          <c:extLst>
            <c:ext xmlns:c16="http://schemas.microsoft.com/office/drawing/2014/chart" uri="{C3380CC4-5D6E-409C-BE32-E72D297353CC}">
              <c16:uniqueId val="{00000000-6F98-4F4D-8CB3-3AC582A01F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98-4F4D-8CB3-3AC582A01F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98-4F4D-8CB3-3AC582A01F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87</c:v>
                </c:pt>
                <c:pt idx="3">
                  <c:v>87</c:v>
                </c:pt>
                <c:pt idx="6">
                  <c:v>78</c:v>
                </c:pt>
                <c:pt idx="9">
                  <c:v>68</c:v>
                </c:pt>
                <c:pt idx="12">
                  <c:v>41</c:v>
                </c:pt>
              </c:numCache>
            </c:numRef>
          </c:val>
          <c:extLst>
            <c:ext xmlns:c16="http://schemas.microsoft.com/office/drawing/2014/chart" uri="{C3380CC4-5D6E-409C-BE32-E72D297353CC}">
              <c16:uniqueId val="{00000003-6F98-4F4D-8CB3-3AC582A01F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c:v>
                </c:pt>
                <c:pt idx="3">
                  <c:v>82</c:v>
                </c:pt>
                <c:pt idx="6">
                  <c:v>71</c:v>
                </c:pt>
                <c:pt idx="9">
                  <c:v>70</c:v>
                </c:pt>
                <c:pt idx="12">
                  <c:v>72</c:v>
                </c:pt>
              </c:numCache>
            </c:numRef>
          </c:val>
          <c:extLst>
            <c:ext xmlns:c16="http://schemas.microsoft.com/office/drawing/2014/chart" uri="{C3380CC4-5D6E-409C-BE32-E72D297353CC}">
              <c16:uniqueId val="{00000004-6F98-4F4D-8CB3-3AC582A01F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98-4F4D-8CB3-3AC582A01F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98-4F4D-8CB3-3AC582A01F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626</c:v>
                </c:pt>
                <c:pt idx="3">
                  <c:v>595</c:v>
                </c:pt>
                <c:pt idx="6">
                  <c:v>544</c:v>
                </c:pt>
                <c:pt idx="9">
                  <c:v>507</c:v>
                </c:pt>
                <c:pt idx="12">
                  <c:v>513</c:v>
                </c:pt>
              </c:numCache>
            </c:numRef>
          </c:val>
          <c:extLst>
            <c:ext xmlns:c16="http://schemas.microsoft.com/office/drawing/2014/chart" uri="{C3380CC4-5D6E-409C-BE32-E72D297353CC}">
              <c16:uniqueId val="{00000007-6F98-4F4D-8CB3-3AC582A01F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307</c:v>
                </c:pt>
                <c:pt idx="2">
                  <c:v>#N/A</c:v>
                </c:pt>
                <c:pt idx="3">
                  <c:v>#N/A</c:v>
                </c:pt>
                <c:pt idx="4">
                  <c:v>305</c:v>
                </c:pt>
                <c:pt idx="5">
                  <c:v>#N/A</c:v>
                </c:pt>
                <c:pt idx="6">
                  <c:v>#N/A</c:v>
                </c:pt>
                <c:pt idx="7">
                  <c:v>263</c:v>
                </c:pt>
                <c:pt idx="8">
                  <c:v>#N/A</c:v>
                </c:pt>
                <c:pt idx="9">
                  <c:v>#N/A</c:v>
                </c:pt>
                <c:pt idx="10">
                  <c:v>232</c:v>
                </c:pt>
                <c:pt idx="11">
                  <c:v>#N/A</c:v>
                </c:pt>
                <c:pt idx="12">
                  <c:v>#N/A</c:v>
                </c:pt>
                <c:pt idx="13">
                  <c:v>212</c:v>
                </c:pt>
                <c:pt idx="14">
                  <c:v>#N/A</c:v>
                </c:pt>
              </c:numCache>
            </c:numRef>
          </c:val>
          <c:smooth val="0"/>
          <c:extLst>
            <c:ext xmlns:c16="http://schemas.microsoft.com/office/drawing/2014/chart" uri="{C3380CC4-5D6E-409C-BE32-E72D297353CC}">
              <c16:uniqueId val="{00000008-6F98-4F4D-8CB3-3AC582A01F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4026</c:v>
                </c:pt>
                <c:pt idx="5">
                  <c:v>4391</c:v>
                </c:pt>
                <c:pt idx="8">
                  <c:v>4285</c:v>
                </c:pt>
                <c:pt idx="11">
                  <c:v>4137</c:v>
                </c:pt>
                <c:pt idx="14">
                  <c:v>4274</c:v>
                </c:pt>
              </c:numCache>
            </c:numRef>
          </c:val>
          <c:extLst>
            <c:ext xmlns:c16="http://schemas.microsoft.com/office/drawing/2014/chart" uri="{C3380CC4-5D6E-409C-BE32-E72D297353CC}">
              <c16:uniqueId val="{00000000-05F9-4481-B86F-75B61BE674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c:v>
                </c:pt>
                <c:pt idx="5">
                  <c:v>3</c:v>
                </c:pt>
                <c:pt idx="8">
                  <c:v>13</c:v>
                </c:pt>
                <c:pt idx="11">
                  <c:v>12</c:v>
                </c:pt>
                <c:pt idx="14">
                  <c:v>11</c:v>
                </c:pt>
              </c:numCache>
            </c:numRef>
          </c:val>
          <c:extLst>
            <c:ext xmlns:c16="http://schemas.microsoft.com/office/drawing/2014/chart" uri="{C3380CC4-5D6E-409C-BE32-E72D297353CC}">
              <c16:uniqueId val="{00000001-05F9-4481-B86F-75B61BE674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1102</c:v>
                </c:pt>
                <c:pt idx="5">
                  <c:v>1076</c:v>
                </c:pt>
                <c:pt idx="8">
                  <c:v>1259</c:v>
                </c:pt>
                <c:pt idx="11">
                  <c:v>1499</c:v>
                </c:pt>
                <c:pt idx="14">
                  <c:v>1520</c:v>
                </c:pt>
              </c:numCache>
            </c:numRef>
          </c:val>
          <c:extLst>
            <c:ext xmlns:c16="http://schemas.microsoft.com/office/drawing/2014/chart" uri="{C3380CC4-5D6E-409C-BE32-E72D297353CC}">
              <c16:uniqueId val="{00000002-05F9-4481-B86F-75B61BE674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F9-4481-B86F-75B61BE674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F9-4481-B86F-75B61BE674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229</c:v>
                </c:pt>
                <c:pt idx="3">
                  <c:v>232</c:v>
                </c:pt>
                <c:pt idx="6">
                  <c:v>0</c:v>
                </c:pt>
                <c:pt idx="9">
                  <c:v>0</c:v>
                </c:pt>
                <c:pt idx="12">
                  <c:v>0</c:v>
                </c:pt>
              </c:numCache>
            </c:numRef>
          </c:val>
          <c:extLst>
            <c:ext xmlns:c16="http://schemas.microsoft.com/office/drawing/2014/chart" uri="{C3380CC4-5D6E-409C-BE32-E72D297353CC}">
              <c16:uniqueId val="{00000005-05F9-4481-B86F-75B61BE674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575</c:v>
                </c:pt>
                <c:pt idx="3">
                  <c:v>579</c:v>
                </c:pt>
                <c:pt idx="6">
                  <c:v>622</c:v>
                </c:pt>
                <c:pt idx="9">
                  <c:v>673</c:v>
                </c:pt>
                <c:pt idx="12">
                  <c:v>618</c:v>
                </c:pt>
              </c:numCache>
            </c:numRef>
          </c:val>
          <c:extLst>
            <c:ext xmlns:c16="http://schemas.microsoft.com/office/drawing/2014/chart" uri="{C3380CC4-5D6E-409C-BE32-E72D297353CC}">
              <c16:uniqueId val="{00000006-05F9-4481-B86F-75B61BE674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313</c:v>
                </c:pt>
                <c:pt idx="3">
                  <c:v>230</c:v>
                </c:pt>
                <c:pt idx="6">
                  <c:v>155</c:v>
                </c:pt>
                <c:pt idx="9">
                  <c:v>99</c:v>
                </c:pt>
                <c:pt idx="12">
                  <c:v>60</c:v>
                </c:pt>
              </c:numCache>
            </c:numRef>
          </c:val>
          <c:extLst>
            <c:ext xmlns:c16="http://schemas.microsoft.com/office/drawing/2014/chart" uri="{C3380CC4-5D6E-409C-BE32-E72D297353CC}">
              <c16:uniqueId val="{00000007-05F9-4481-B86F-75B61BE674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1231</c:v>
                </c:pt>
                <c:pt idx="3">
                  <c:v>1249</c:v>
                </c:pt>
                <c:pt idx="6">
                  <c:v>1364</c:v>
                </c:pt>
                <c:pt idx="9">
                  <c:v>1447</c:v>
                </c:pt>
                <c:pt idx="12">
                  <c:v>1566</c:v>
                </c:pt>
              </c:numCache>
            </c:numRef>
          </c:val>
          <c:extLst>
            <c:ext xmlns:c16="http://schemas.microsoft.com/office/drawing/2014/chart" uri="{C3380CC4-5D6E-409C-BE32-E72D297353CC}">
              <c16:uniqueId val="{00000008-05F9-4481-B86F-75B61BE674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254</c:v>
                </c:pt>
                <c:pt idx="9">
                  <c:v>250</c:v>
                </c:pt>
                <c:pt idx="12">
                  <c:v>1373</c:v>
                </c:pt>
              </c:numCache>
            </c:numRef>
          </c:val>
          <c:extLst>
            <c:ext xmlns:c16="http://schemas.microsoft.com/office/drawing/2014/chart" uri="{C3380CC4-5D6E-409C-BE32-E72D297353CC}">
              <c16:uniqueId val="{00000009-05F9-4481-B86F-75B61BE674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4911</c:v>
                </c:pt>
                <c:pt idx="3">
                  <c:v>4977</c:v>
                </c:pt>
                <c:pt idx="6">
                  <c:v>4882</c:v>
                </c:pt>
                <c:pt idx="9">
                  <c:v>4946</c:v>
                </c:pt>
                <c:pt idx="12">
                  <c:v>4947</c:v>
                </c:pt>
              </c:numCache>
            </c:numRef>
          </c:val>
          <c:extLst>
            <c:ext xmlns:c16="http://schemas.microsoft.com/office/drawing/2014/chart" uri="{C3380CC4-5D6E-409C-BE32-E72D297353CC}">
              <c16:uniqueId val="{0000000A-05F9-4481-B86F-75B61BE674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2125</c:v>
                </c:pt>
                <c:pt idx="2">
                  <c:v>#N/A</c:v>
                </c:pt>
                <c:pt idx="3">
                  <c:v>#N/A</c:v>
                </c:pt>
                <c:pt idx="4">
                  <c:v>1797</c:v>
                </c:pt>
                <c:pt idx="5">
                  <c:v>#N/A</c:v>
                </c:pt>
                <c:pt idx="6">
                  <c:v>#N/A</c:v>
                </c:pt>
                <c:pt idx="7">
                  <c:v>1720</c:v>
                </c:pt>
                <c:pt idx="8">
                  <c:v>#N/A</c:v>
                </c:pt>
                <c:pt idx="9">
                  <c:v>#N/A</c:v>
                </c:pt>
                <c:pt idx="10">
                  <c:v>1767</c:v>
                </c:pt>
                <c:pt idx="11">
                  <c:v>#N/A</c:v>
                </c:pt>
                <c:pt idx="12">
                  <c:v>#N/A</c:v>
                </c:pt>
                <c:pt idx="13">
                  <c:v>2759</c:v>
                </c:pt>
                <c:pt idx="14">
                  <c:v>#N/A</c:v>
                </c:pt>
              </c:numCache>
            </c:numRef>
          </c:val>
          <c:smooth val="0"/>
          <c:extLst>
            <c:ext xmlns:c16="http://schemas.microsoft.com/office/drawing/2014/chart" uri="{C3380CC4-5D6E-409C-BE32-E72D297353CC}">
              <c16:uniqueId val="{0000000B-05F9-4481-B86F-75B61BE674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489</c:v>
                </c:pt>
                <c:pt idx="1">
                  <c:v>719</c:v>
                </c:pt>
                <c:pt idx="2">
                  <c:v>783</c:v>
                </c:pt>
              </c:numCache>
            </c:numRef>
          </c:val>
          <c:extLst>
            <c:ext xmlns:c16="http://schemas.microsoft.com/office/drawing/2014/chart" uri="{C3380CC4-5D6E-409C-BE32-E72D297353CC}">
              <c16:uniqueId val="{00000000-F6FA-437C-B315-E50874E35A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6FA-437C-B315-E50874E35A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739</c:v>
                </c:pt>
                <c:pt idx="1">
                  <c:v>748</c:v>
                </c:pt>
                <c:pt idx="2">
                  <c:v>704</c:v>
                </c:pt>
              </c:numCache>
            </c:numRef>
          </c:val>
          <c:extLst>
            <c:ext xmlns:c16="http://schemas.microsoft.com/office/drawing/2014/chart" uri="{C3380CC4-5D6E-409C-BE32-E72D297353CC}">
              <c16:uniqueId val="{00000002-F6FA-437C-B315-E50874E35A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{5A0E3329-ABCA-47D0-A824-2962E6F236A5}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A8C-4E01-95E0-82043C960B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{6866268E-A756-4C57-8AFF-01C964A869D1}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8C-4E01-95E0-82043C960B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{43307E77-576F-4C63-BEAC-EA9A61AB634A}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8C-4E01-95E0-82043C960B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{D7CE98D1-AE47-4901-A1B4-0FB00F844C73}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8C-4E01-95E0-82043C960B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{BBBE93DA-1189-4541-97C2-902E02568861}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8C-4E01-95E0-82043C960BD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{2099A5D8-860C-4D2C-A9DF-3810C939BFD3}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A8C-4E01-95E0-82043C960BD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{FE01A494-19EB-47D4-8E2F-D8E7468593F9}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A8C-4E01-95E0-82043C960BD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{F889B2F6-6BF7-4046-ABB3-FC35C04DA932}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A8C-4E01-95E0-82043C960BD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{8C3E08B2-F2BF-48D2-99DC-3554493C2BA5}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A8C-4E01-95E0-82043C960B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50.7</c:v>
                </c:pt>
                <c:pt idx="24">
                  <c:v>52</c:v>
                </c:pt>
                <c:pt idx="32">
                  <c:v>53.5</c:v>
                </c:pt>
              </c:numCache>
            </c:numRef>
          </c:xVal>
          <c:yVal>
            <c:numRef>
              <c:f>公会計指標分析・財政指標組合せ分析表!$BP$51:$DC$51</c:f>
              <c:numCache>
                <c:formatCode>#,##0.0;"▲ "#,##0.0</c:formatCode>
                <c:ptCount val="40"/>
                <c:pt idx="16">
                  <c:v>74.900000000000006</c:v>
                </c:pt>
                <c:pt idx="24">
                  <c:v>77.400000000000006</c:v>
                </c:pt>
                <c:pt idx="32">
                  <c:v>120.9</c:v>
                </c:pt>
              </c:numCache>
            </c:numRef>
          </c:yVal>
          <c:smooth val="0"/>
          <c:extLst>
            <c:ext xmlns:c16="http://schemas.microsoft.com/office/drawing/2014/chart" uri="{C3380CC4-5D6E-409C-BE32-E72D297353CC}">
              <c16:uniqueId val="{00000009-DA8C-4E01-95E0-82043C960B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{C58D7574-BD5B-4590-86CB-82B82DB5B56A}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A8C-4E01-95E0-82043C960B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{E240ADA8-A950-4260-BDFF-CF1772B0E45E}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8C-4E01-95E0-82043C960B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{4011636B-8416-4342-A541-03F5EEE9C6A2}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8C-4E01-95E0-82043C960B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{07CF9E46-AB6D-4BF8-8DCB-3E34C27FD08E}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8C-4E01-95E0-82043C960B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{0C75E64B-A382-4CBF-AEED-DC5AC34C2185}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8C-4E01-95E0-82043C960BD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{0E096C5B-2A52-46B9-B8E1-41B6AC5582E0}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A8C-4E01-95E0-82043C960BD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{D42B1C2C-6246-4702-AAF8-AA620C4C7B23}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A8C-4E01-95E0-82043C960BD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{59B32D26-DAC9-491E-9C6B-0DE71B7E196F}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A8C-4E01-95E0-82043C960BD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{26DFD8A5-BF56-4F2D-9875-282E74AC1846}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A8C-4E01-95E0-82043C960B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c:ext xmlns:c16="http://schemas.microsoft.com/office/drawing/2014/chart" uri="{C3380CC4-5D6E-409C-BE32-E72D297353CC}">
              <c16:uniqueId val="{00000013-DA8C-4E01-95E0-82043C960BD4}"/>
            </c:ext>
          </c:extLst>
        </c:ser>
        <c:dLbls>
          <c:showLegendKey val="0"/>
          <c:showVal val="1"/>
          <c:showCatName val="0"/>
          <c:showSerName val="0"/>
          <c:showPercent val="0"/>
          <c:showBubbleSize val="0"/>
        </c:dLbls>
        <c:axId val="46179840"/>
        <c:axId val="46181760"/>
      </c:scatterChart>
      <c:valAx>
        <c:axId val="46179840"/>
        <c:scaling>
          <c:orientation val="minMax"/>
          <c:max val="6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{297D6A0F-D801-4796-98F2-B41E55AD09AB}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29-4D0F-B2E6-D0DBD20BC6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{A90CBE8F-0938-4F97-A80D-039E616ADDD3}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29-4D0F-B2E6-D0DBD20BC6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{5671D27C-EC5F-4381-810B-C68805570027}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29-4D0F-B2E6-D0DBD20BC6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{AAD9D6D4-808C-4E13-B089-3E74B4A23149}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29-4D0F-B2E6-D0DBD20BC6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{4AC1D5A7-A0EF-4028-98B5-65ED9FB853E5}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29-4D0F-B2E6-D0DBD20BC6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{B83D51A6-9FDD-4E98-B97B-C15DEA521271}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29-4D0F-B2E6-D0DBD20BC6D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{47E9F18F-0AA5-4405-BD97-579162E95DC6}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29-4D0F-B2E6-D0DBD20BC6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{ACEA8207-E62A-4291-B384-ECA3D286E6CE}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29-4D0F-B2E6-D0DBD20BC6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{55E23C8D-07A9-445C-A811-2BFAB2876A37}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29-4D0F-B2E6-D0DBD20BC6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14.3</c:v>
                </c:pt>
                <c:pt idx="16">
                  <c:v>12.9</c:v>
                </c:pt>
                <c:pt idx="24">
                  <c:v>11.6</c:v>
                </c:pt>
                <c:pt idx="32">
                  <c:v>10.3</c:v>
                </c:pt>
              </c:numCache>
            </c:numRef>
          </c:xVal>
          <c:yVal>
            <c:numRef>
              <c:f>公会計指標分析・財政指標組合せ分析表!$BP$73:$DC$73</c:f>
              <c:numCache>
                <c:formatCode>#,##0.0;"▲ "#,##0.0</c:formatCode>
                <c:ptCount val="40"/>
                <c:pt idx="0">
                  <c:v>97.9</c:v>
                </c:pt>
                <c:pt idx="8">
                  <c:v>78.2</c:v>
                </c:pt>
                <c:pt idx="16">
                  <c:v>74.900000000000006</c:v>
                </c:pt>
                <c:pt idx="24">
                  <c:v>77.400000000000006</c:v>
                </c:pt>
                <c:pt idx="32">
                  <c:v>120.9</c:v>
                </c:pt>
              </c:numCache>
            </c:numRef>
          </c:yVal>
          <c:smooth val="0"/>
          <c:extLst>
            <c:ext xmlns:c16="http://schemas.microsoft.com/office/drawing/2014/chart" uri="{C3380CC4-5D6E-409C-BE32-E72D297353CC}">
              <c16:uniqueId val="{00000009-5F29-4D0F-B2E6-D0DBD20BC6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{6FD3ADCF-A756-48D5-8A43-AFC27C0D24D8}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29-4D0F-B2E6-D0DBD20BC6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{581A858E-1A3F-487E-BA8B-F8DC51C2FB07}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29-4D0F-B2E6-D0DBD20BC6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{34D471DA-4F81-4BE5-8657-863481F87E0E}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29-4D0F-B2E6-D0DBD20BC6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{2801F353-F513-49F4-82E6-FE43AA7B797B}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29-4D0F-B2E6-D0DBD20BC6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{7B8D08FF-7487-4424-A80E-72B692A8DAF1}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29-4D0F-B2E6-D0DBD20BC6D9}"/>
                </c:ext>
              </c:extLst>
            </c:dLbl>
            <c:dLbl>
              <c:idx val="8"/>
              <c:layout>
                <c:manualLayout>
                  <c:x val="-2.340354166092318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{53FD9C07-D414-4C8A-95B9-89F654CB46B0}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29-4D0F-B2E6-D0DBD20BC6D9}"/>
                </c:ext>
              </c:extLst>
            </c:dLbl>
            <c:dLbl>
              <c:idx val="16"/>
              <c:layout>
                <c:manualLayout>
                  <c:x val="-3.9992441577298102E-2"/>
                  <c:y val="-7.614303513853973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{328E90BB-B10A-4B77-920E-B574FFFCACF2}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29-4D0F-B2E6-D0DBD20BC6D9}"/>
                </c:ext>
              </c:extLst>
            </c:dLbl>
            <c:dLbl>
              <c:idx val="24"/>
              <c:layout>
                <c:manualLayout>
                  <c:x val="-3.1697991619110633E-2"/>
                  <c:y val="-4.869025903704832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{D6608362-88CC-4994-9A4A-07BC688A4360}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29-4D0F-B2E6-D0DBD20BC6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{12DDE0D3-9C3E-49C0-B8C8-D2D7B9A964F8}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29-4D0F-B2E6-D0DBD20BC6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5F29-4D0F-B2E6-D0DBD20BC6D9}"/>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一部事務組合の地方債償還が一部終了したことに伴い元利償還金等は減少した。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減少傾向にあるものの、公共下水道における起債の償還が順次開始されるため、公営企業債の元利償還金に対する繰出金の増加に伴い、今後実質公債費比率の上昇が予想される。投資的事業の計画的な実施により、起債の抑制に努め当該比率の上昇を抑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建設事業に係る債務負担行為が追加されたことにより、債務負担行為に基づく支出予定額が増加したほか、公営企業債等繰入見込額も年々増加していることから、将来負担額は今後も高い水準で推移することが予想されるため、新規起債の発行や新規事業を抑制し、当該比率の上昇を最小限にとど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財政調整基金、その他特定目的金ともに積立額が取崩額を上回り、基金全体としては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庁舎建設事業が予定されており、多額の基金の取り崩しが見込まれるため、将来的に基金残高は大きく減少するものと思われる。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農業用施設整備及び自然環境の保全等に関する基金：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水源のかん養、自然環境の保全及び良好な景観の形成等多面的な機能を将来に</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わたって適切かつ十分に発揮し、農業の持続的発展に資することを目的とする。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職員退職手当基金：特別職の常勤の職員及び一般職の職員の退職手当の財源に充てる。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災害対策基金：地震、風水害その他の自然災害により甚大な被害が発生した場合の応急対策及び復旧対策に要する経費の財源に充てる。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ふるさと応援基金：寄附された小竹町ふるさと応援寄附金により、住民との協働のまちづくりを実現し、地域活性化を図る。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小竹町定住促進住宅基金：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促進住宅及び共同施設の建設、修繕又は改良等に要する経費の財源に充てる。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農業用施設整備及び自然環境の保全等に関する基金：毎年のランニングコストに加え、排水機場のポンプ、除塵機等の修繕や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排水路の転倒ゲート修繕のために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百万円を積み立て、退職手当に充てるため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百万円を当該基金の条例で定める事業に充てたため。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災害対策基金：災害発生により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小竹町定住促進住宅基金：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農業用施設整備及び自然環境の保全等に関する基金：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排水機場の設備や農業用ポンプなど設置からある程度の年数が経過し、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不具合等が出始めている。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今後も基金を取り崩して修繕等の費用に充てる事態が想定されることから、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計画的に基金を積み立てる。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職員退職手当基金：退職予定者を適切に把握し、それを元に毎年度の積立額を確定させ、長期的に積み立てる。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歳計剰余金処分による積立により、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庁舎建設事業が予定されており、多額の基金の取り崩しが見込まれるため、将来的に基金残高は大きく減少するものと思われる。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本町においては毎年度起債を行っており、今後もその状況が続く見込みである。このことを踏まえ、厳しい財政状況ではあるが、将来の償還財源として当該基金の積み立てを模索していく。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041F020-9996-4A45-808D-B48534AEA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C832B0-66A9-4E85-A0DA-26AB509DD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7B4692-EB5F-466D-AA59-3E319E5CAA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5D80788-F797-4EA5-BFED-D28BBA83D59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883DB60-989C-488F-906A-B8A3728F39E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B655071-E988-4645-8BD1-017606BC3EF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89D9879-C98B-47FB-9F94-B29B6F399A3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1965048-CCE7-48B0-97BD-4E1DC444CD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EDE3684-7319-4161-ABBE-473448324C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FA4507C-D5C1-4E70-BDAA-27E26809CD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65AE1E0-183B-4614-834B-4ABBE13FAF9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08469BE-7B3B-40BB-A6A3-F6124A67674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7,751
7,563
14.28
4,468,327
4,308,745
156,071
2,693,393
4,947,442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7D3E99A-CB0A-40F0-919A-C79DD6B4BF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A8BC049-9B8D-4718-AB3D-C0A8E9B6F45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55515F-AB24-4F00-820F-CD6FCD089FD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75CE975-4737-4958-A3C6-6495F93C3D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021B4C-E85A-41D8-A89A-D66330AE9EB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5936E05-EE66-41A1-B6B1-7795D5D3F65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470C4C4-74AA-497A-B044-487053CAC4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1DE852C-5882-44EA-A621-562CBC4BF9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50F8D35-6A5D-4FC0-A3EC-DA18239E9A9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6DDB6FE-099A-4358-9172-DAAD634B813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818BABA-2E8C-4344-BE60-965812B417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04DD244-CBD3-46B9-96AB-C24B817176B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1EB0456-2B3A-4DF3-832E-1515B74A9DA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0C1B36F-1442-4E86-8CE0-4476382E497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234D2B4-337A-44F1-AC88-E888D485361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C869D5F-044F-4958-99B4-62F156888E7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67E8BA0-A701-42BF-9772-E6DA650EEE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4183815-E59F-41D7-8BE3-B67EA6D5387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C71C2A6-4367-43FE-B73B-7BE1AB2EA66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F1DDBDD-007E-44E7-846D-0826AA86D50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8029086-3D6C-4E55-B04D-AD1F08AB29E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C7DA292-B6C4-4528-A4F7-A0F864C844F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0A511F5-23EF-41B1-9328-0DB71448E0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767A493-E8D6-491D-8B64-F58F2661EE4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7EDE725-6D23-4B66-8CC1-D41C574CF42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B6CEF97-8EC3-48F0-8DCC-FAE1B3217A3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C7FF6CB-2F19-48F8-B6C0-AF10D4170F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BC96DCF-2130-4395-8946-1A7553C4A56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84D3204-8E68-4E22-8CA6-C72BAC001C6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EBDC74B-0EF4-453C-8EAB-76C5B92A8C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644FEC7-68AB-4376-9EC5-254D0BFD71D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BDCCDF1-4462-43AD-802B-849F2CDCDD3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3493E7E-6D17-4525-84A2-3A80FB984A1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068EED0-3A65-45BD-B62F-E0B34954598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各公共施設等については、個別施設計画を順次策定していく予定であり、当該計画に基づいた施設の維持管理を進めていく。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F6D63451-01F6-4A27-958C-DBCF951C28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189C505-6EC1-4E61-8E0A-1C622641A07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04075D8-A0BD-4A55-A798-703AB2C059B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1B1BD9-3965-41F7-85BA-DBEC3FABBE5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421BCC8F-A320-482F-991F-A831BF02494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EB639B02-8E90-4E53-850D-051F9A24360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C09D23BE-BD79-445A-BBBE-A83E2FEB788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F8A6503A-9B8A-44FC-A4C1-8FA1C6E878E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FBF66A31-4CD1-4CF7-B3C3-487F7817716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94D9094-5616-449F-A874-F35828F1E2D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C0B075B-BF03-44E6-864D-60B61B096C5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C8173140-E3A5-4CA1-AD5B-694A0D85CDD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894D5081-AE02-48FC-9DAC-B19ADC94157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BF1C72BA-E030-49B8-A550-53C8B34951B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BAAB837-A43C-4BA2-A9F0-4C3A4C7E51D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D03F6F8C-842E-416A-886A-60DD3F9C794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E627884A-8BDD-48EA-AD58-904D772D7489}"/>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D663CC79-DAC0-481E-BED7-F2DAE5CC99E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1DD0D0D4-BF7A-4C84-93C3-844A82F04D7D}"/>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97C3F799-249A-432F-A3A2-651AAB08B098}"/>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F4724125-ECEB-4ECA-AF68-602DE69B360D}"/>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060CFB3B-E701-49BC-B69F-462316CD0FF2}"/>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A506C437-595D-4BCF-9235-52D63A2CC8D7}"/>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id="{F34BBA7D-7452-46F1-A670-651492993538}"/>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35729547-690C-4985-AE02-F323B4686879}"/>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59315D22-53EA-432A-87CC-CCD768480545}"/>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0B0B4B24-7986-4E7D-9228-12E87C38AB33}"/>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0A5334AE-2C10-48C3-B5A5-2199C47B32E6}"/>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49DA39E-6DCB-4F92-889A-0E59451B2B3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E4E6AAA-EA05-448D-94D1-E51C4A04FEC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31F674-825C-43E3-B10B-27B17F6700B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1F8DF98-E16C-4A8A-BC5B-7DBFA9262F9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210E820-E9ED-4F96-8E84-D1E251E31A3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78468</xdr:rowOff>
    </xdr:from>
    <xdr:to>
      <xdr:col>23</xdr:col>
      <xdr:colOff>136525</xdr:colOff>
      <xdr:row>33</xdr:row>
      <xdr:rowOff>8618</xdr:rowOff>
    </xdr:to>
    <xdr:sp macro="" textlink="">
      <xdr:nvSpPr>
        <xdr:cNvPr id="81" name="楕円 80">
          <a:extLst>
            <a:ext uri="{FF2B5EF4-FFF2-40B4-BE49-F238E27FC236}">
              <a16:creationId xmlns:a16="http://schemas.microsoft.com/office/drawing/2014/main" id="{C20B583F-D52D-4A24-A412-8AB67AC4036F}"/>
            </a:ext>
          </a:extLst>
        </xdr:cNvPr>
        <xdr:cNvSpPr/>
      </xdr:nvSpPr>
      <xdr:spPr>
        <a:xfrm>
          <a:off x="4711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56895</xdr:rowOff>
    </xdr:from>
    <xdr:ext cx="405111" cy="259045"/>
    <xdr:sp macro="" textlink="">
      <xdr:nvSpPr>
        <xdr:cNvPr id="82" name="有形固定資産減価償却率該当値テキスト">
          <a:extLst>
            <a:ext uri="{FF2B5EF4-FFF2-40B4-BE49-F238E27FC236}">
              <a16:creationId xmlns:a16="http://schemas.microsoft.com/office/drawing/2014/main" id="{9D43700E-6010-4369-B9B3-A0277D192FF7}"/>
            </a:ext>
          </a:extLst>
        </xdr:cNvPr>
        <xdr:cNvSpPr txBox="1"/>
      </xdr:nvSpPr>
      <xdr:spPr>
        <a:xfrm>
          <a:off x="4813300"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124732</xdr:rowOff>
    </xdr:from>
    <xdr:to>
      <xdr:col>19</xdr:col>
      <xdr:colOff>187325</xdr:colOff>
      <xdr:row>33</xdr:row>
      <xdr:rowOff>54882</xdr:rowOff>
    </xdr:to>
    <xdr:sp macro="" textlink="">
      <xdr:nvSpPr>
        <xdr:cNvPr id="83" name="楕円 82">
          <a:extLst>
            <a:ext uri="{FF2B5EF4-FFF2-40B4-BE49-F238E27FC236}">
              <a16:creationId xmlns:a16="http://schemas.microsoft.com/office/drawing/2014/main" id="{CAC8B0E6-E8A5-4537-A162-6FC7CE9DE16F}"/>
            </a:ext>
          </a:extLst>
        </xdr:cNvPr>
        <xdr:cNvSpPr/>
      </xdr:nvSpPr>
      <xdr:spPr>
        <a:xfrm>
          <a:off x="4000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129268</xdr:rowOff>
    </xdr:from>
    <xdr:to>
      <xdr:col>23</xdr:col>
      <xdr:colOff>85725</xdr:colOff>
      <xdr:row>33</xdr:row>
      <xdr:rowOff>4082</xdr:rowOff>
    </xdr:to>
    <xdr:cxnSp macro="">
      <xdr:nvCxnSpPr>
        <xdr:cNvPr id="84" name="直線コネクタ 83">
          <a:extLst>
            <a:ext uri="{FF2B5EF4-FFF2-40B4-BE49-F238E27FC236}">
              <a16:creationId xmlns:a16="http://schemas.microsoft.com/office/drawing/2014/main" id="{26C20408-5FEC-4C5C-9F12-E96EB7460EAF}"/>
            </a:ext>
          </a:extLst>
        </xdr:cNvPr>
        <xdr:cNvCxnSpPr/>
      </xdr:nvCxnSpPr>
      <xdr:spPr>
        <a:xfrm flipV="1">
          <a:off x="4051300" y="638719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164828</xdr:rowOff>
    </xdr:from>
    <xdr:to>
      <xdr:col>15</xdr:col>
      <xdr:colOff>187325</xdr:colOff>
      <xdr:row>33</xdr:row>
      <xdr:rowOff>94978</xdr:rowOff>
    </xdr:to>
    <xdr:sp macro="" textlink="">
      <xdr:nvSpPr>
        <xdr:cNvPr id="85" name="楕円 84">
          <a:extLst>
            <a:ext uri="{FF2B5EF4-FFF2-40B4-BE49-F238E27FC236}">
              <a16:creationId xmlns:a16="http://schemas.microsoft.com/office/drawing/2014/main" id="{294FB1B9-A671-4B67-B0EA-FD9E623C68FB}"/>
            </a:ext>
          </a:extLst>
        </xdr:cNvPr>
        <xdr:cNvSpPr/>
      </xdr:nvSpPr>
      <xdr:spPr>
        <a:xfrm>
          <a:off x="3238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4082</xdr:rowOff>
    </xdr:from>
    <xdr:to>
      <xdr:col>19</xdr:col>
      <xdr:colOff>136525</xdr:colOff>
      <xdr:row>33</xdr:row>
      <xdr:rowOff>44178</xdr:rowOff>
    </xdr:to>
    <xdr:cxnSp macro="">
      <xdr:nvCxnSpPr>
        <xdr:cNvPr id="86" name="直線コネクタ 85">
          <a:extLst>
            <a:ext uri="{FF2B5EF4-FFF2-40B4-BE49-F238E27FC236}">
              <a16:creationId xmlns:a16="http://schemas.microsoft.com/office/drawing/2014/main" id="{35FD3865-672E-482E-AE63-F08EA206A1A7}"/>
            </a:ext>
          </a:extLst>
        </xdr:cNvPr>
        <xdr:cNvCxnSpPr/>
      </xdr:nvCxnSpPr>
      <xdr:spPr>
        <a:xfrm flipV="1">
          <a:off x="3289300" y="643345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7" name="n_1aveValue有形固定資産減価償却率">
          <a:extLst>
            <a:ext uri="{FF2B5EF4-FFF2-40B4-BE49-F238E27FC236}">
              <a16:creationId xmlns:a16="http://schemas.microsoft.com/office/drawing/2014/main" id="{8143F1F5-BE86-4090-83B3-AFE8F03EBB44}"/>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8" name="n_2aveValue有形固定資産減価償却率">
          <a:extLst>
            <a:ext uri="{FF2B5EF4-FFF2-40B4-BE49-F238E27FC236}">
              <a16:creationId xmlns:a16="http://schemas.microsoft.com/office/drawing/2014/main" id="{D0D5F134-162E-4106-8304-654CC04816F2}"/>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9" name="n_3aveValue有形固定資産減価償却率">
          <a:extLst>
            <a:ext uri="{FF2B5EF4-FFF2-40B4-BE49-F238E27FC236}">
              <a16:creationId xmlns:a16="http://schemas.microsoft.com/office/drawing/2014/main" id="{7B97AC70-AD47-4A29-98D5-C02D144F8594}"/>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46009</xdr:rowOff>
    </xdr:from>
    <xdr:ext cx="405111" cy="259045"/>
    <xdr:sp macro="" textlink="">
      <xdr:nvSpPr>
        <xdr:cNvPr id="90" name="n_1mainValue有形固定資産減価償却率">
          <a:extLst>
            <a:ext uri="{FF2B5EF4-FFF2-40B4-BE49-F238E27FC236}">
              <a16:creationId xmlns:a16="http://schemas.microsoft.com/office/drawing/2014/main" id="{FF061263-303E-43CB-A42D-33B5546375B1}"/>
            </a:ext>
          </a:extLst>
        </xdr:cNvPr>
        <xdr:cNvSpPr txBox="1"/>
      </xdr:nvSpPr>
      <xdr:spPr>
        <a:xfrm>
          <a:off x="38360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86105</xdr:rowOff>
    </xdr:from>
    <xdr:ext cx="405111" cy="259045"/>
    <xdr:sp macro="" textlink="">
      <xdr:nvSpPr>
        <xdr:cNvPr id="91" name="n_2mainValue有形固定資産減価償却率">
          <a:extLst>
            <a:ext uri="{FF2B5EF4-FFF2-40B4-BE49-F238E27FC236}">
              <a16:creationId xmlns:a16="http://schemas.microsoft.com/office/drawing/2014/main" id="{006A3B91-AB3C-42C6-A1CE-FB52EFE880A8}"/>
            </a:ext>
          </a:extLst>
        </xdr:cNvPr>
        <xdr:cNvSpPr txBox="1"/>
      </xdr:nvSpPr>
      <xdr:spPr>
        <a:xfrm>
          <a:off x="3086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3294DC-F520-4BD6-8DA9-70CA6495D5D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A1387001-F8ED-4B07-9D86-6B0578DF419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a:extLst>
            <a:ext uri="{FF2B5EF4-FFF2-40B4-BE49-F238E27FC236}">
              <a16:creationId xmlns:a16="http://schemas.microsoft.com/office/drawing/2014/main" id="{01945599-9C21-4468-8236-5C2CD72E257F}"/>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6CB8A4C4-3A80-4D5F-84DB-416360EA47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4E796090-4512-4CED-9DE0-5AD48EDD2A5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FEB44B06-564A-48A8-9B96-47442836D25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2CCDE96E-9277-4F3A-B591-7806698B17B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F4914DB1-973F-4B05-A00E-2D0590FFFF4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C186AD72-C730-4A5D-8C8E-21FB10660FF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6DDC4CE9-85B0-4FCC-8F81-329C2CAC00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66EB74E-2DED-4F64-9661-80C267FE4C4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2276BC00-B263-4224-A4B0-9185C5D2823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3348DF37-6821-438B-896A-3D254BFF98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債務償還比率は類似団体を上回っており、主な要因としては庁舎建設事業に伴う将来負担額の増加が挙げられる。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3A87C45E-D691-4B26-8B80-F49DAEE8EEE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E57A2186-F862-450F-912C-C078801B123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23595D01-9874-42F2-A64A-5DFB04DF37B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4DB959B1-5CB4-4550-95C7-B67DEEB206E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2B40B9B7-3DA6-46C4-8A64-84C4C2E41C7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2C024BEA-DFD1-4D37-AE78-A005385DCF2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922C9043-ABFE-4FD3-8E93-32DDB0340EF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227E9D05-497B-4F20-9971-877EC91DDD2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CBE691E5-5463-4DE1-8EC9-CC3CCA32896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4153ED35-446F-4842-AAA2-951DDFC9114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8839ED43-E31C-40FB-B6BE-739151CD2AF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850B12FA-D3CE-4533-9F96-AD950600DAE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FB6A3574-E924-4D2A-8002-77CD45409F4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5B7A6E98-73AC-44B2-A1D5-E9EF1479C61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D6DC895E-0E5D-4BD0-976B-A229339F18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8C5009FC-F45C-4F26-81B7-412677184489}"/>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577DD3FE-97D9-43CD-8853-4C7D1376955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BCA9078-F399-4D16-9234-158A49B9F43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id="{8230BB04-15B8-4D25-9C3B-F59659BC7C93}"/>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id="{74BD0173-D362-4F3F-B522-F2BA3FDF889C}"/>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5" name="債務償還比率平均値テキスト">
          <a:extLst>
            <a:ext uri="{FF2B5EF4-FFF2-40B4-BE49-F238E27FC236}">
              <a16:creationId xmlns:a16="http://schemas.microsoft.com/office/drawing/2014/main" id="{2BE7B64F-FDF7-4F44-B5F2-63DADE840A94}"/>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id="{04C29CEC-74B7-450B-BC09-8242340A1AFC}"/>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id="{1904AF9B-4129-47EB-AEEB-040F5EEFCDD4}"/>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C100731D-0E3E-48E0-BFB4-244A40893BA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0C42926-2ED4-458D-B667-4AB8B80204B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F5A661F-8E9E-4E4B-8CEA-280C45DA972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56ECBC9-DC75-4B28-95B2-68E01ED706B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0C304CA-0C38-40E7-9A18-7A1503FCD5D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18126</xdr:rowOff>
    </xdr:from>
    <xdr:to>
      <xdr:col>76</xdr:col>
      <xdr:colOff>73025</xdr:colOff>
      <xdr:row>27</xdr:row>
      <xdr:rowOff>119726</xdr:rowOff>
    </xdr:to>
    <xdr:sp macro="" textlink="">
      <xdr:nvSpPr>
        <xdr:cNvPr id="133" name="楕円 132">
          <a:extLst>
            <a:ext uri="{FF2B5EF4-FFF2-40B4-BE49-F238E27FC236}">
              <a16:creationId xmlns:a16="http://schemas.microsoft.com/office/drawing/2014/main" id="{2C92A26B-30A0-4847-BCB6-DDFAD3727854}"/>
            </a:ext>
          </a:extLst>
        </xdr:cNvPr>
        <xdr:cNvSpPr/>
      </xdr:nvSpPr>
      <xdr:spPr>
        <a:xfrm>
          <a:off x="14744700" y="5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104503</xdr:rowOff>
    </xdr:from>
    <xdr:ext cx="560923" cy="259045"/>
    <xdr:sp macro="" textlink="">
      <xdr:nvSpPr>
        <xdr:cNvPr id="134" name="債務償還比率該当値テキスト">
          <a:extLst>
            <a:ext uri="{FF2B5EF4-FFF2-40B4-BE49-F238E27FC236}">
              <a16:creationId xmlns:a16="http://schemas.microsoft.com/office/drawing/2014/main" id="{75137040-F56E-4E30-A1F3-BEA270B141D6}"/>
            </a:ext>
          </a:extLst>
        </xdr:cNvPr>
        <xdr:cNvSpPr txBox="1"/>
      </xdr:nvSpPr>
      <xdr:spPr>
        <a:xfrm>
          <a:off x="14846300" y="53337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149176</xdr:rowOff>
    </xdr:from>
    <xdr:to>
      <xdr:col>72</xdr:col>
      <xdr:colOff>123825</xdr:colOff>
      <xdr:row>29</xdr:row>
      <xdr:rowOff>79326</xdr:rowOff>
    </xdr:to>
    <xdr:sp macro="" textlink="">
      <xdr:nvSpPr>
        <xdr:cNvPr id="135" name="楕円 134">
          <a:extLst>
            <a:ext uri="{FF2B5EF4-FFF2-40B4-BE49-F238E27FC236}">
              <a16:creationId xmlns:a16="http://schemas.microsoft.com/office/drawing/2014/main" id="{CB123B26-524F-4A13-8BC1-3C9E6162FF7E}"/>
            </a:ext>
          </a:extLst>
        </xdr:cNvPr>
        <xdr:cNvSpPr/>
      </xdr:nvSpPr>
      <xdr:spPr>
        <a:xfrm>
          <a:off x="14033500" y="57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68926</xdr:rowOff>
    </xdr:from>
    <xdr:to>
      <xdr:col>76</xdr:col>
      <xdr:colOff>22225</xdr:colOff>
      <xdr:row>29</xdr:row>
      <xdr:rowOff>28526</xdr:rowOff>
    </xdr:to>
    <xdr:cxnSp macro="">
      <xdr:nvCxnSpPr>
        <xdr:cNvPr id="136" name="直線コネクタ 135">
          <a:extLst>
            <a:ext uri="{FF2B5EF4-FFF2-40B4-BE49-F238E27FC236}">
              <a16:creationId xmlns:a16="http://schemas.microsoft.com/office/drawing/2014/main" id="{3975446F-EF3D-430E-9921-2FBE6A063F64}"/>
            </a:ext>
          </a:extLst>
        </xdr:cNvPr>
        <xdr:cNvCxnSpPr/>
      </xdr:nvCxnSpPr>
      <xdr:spPr>
        <a:xfrm flipV="1">
          <a:off x="14084300" y="5469601"/>
          <a:ext cx="711200" cy="30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7" name="n_1aveValue債務償還比率">
          <a:extLst>
            <a:ext uri="{FF2B5EF4-FFF2-40B4-BE49-F238E27FC236}">
              <a16:creationId xmlns:a16="http://schemas.microsoft.com/office/drawing/2014/main" id="{4DFE640C-0712-4766-93B9-6F0C4EA3CC02}"/>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95853</xdr:rowOff>
    </xdr:from>
    <xdr:ext cx="469744" cy="259045"/>
    <xdr:sp macro="" textlink="">
      <xdr:nvSpPr>
        <xdr:cNvPr id="138" name="n_1mainValue債務償還比率">
          <a:extLst>
            <a:ext uri="{FF2B5EF4-FFF2-40B4-BE49-F238E27FC236}">
              <a16:creationId xmlns:a16="http://schemas.microsoft.com/office/drawing/2014/main" id="{043366B5-CE69-4F06-BC97-0B980E64EF54}"/>
            </a:ext>
          </a:extLst>
        </xdr:cNvPr>
        <xdr:cNvSpPr txBox="1"/>
      </xdr:nvSpPr>
      <xdr:spPr>
        <a:xfrm>
          <a:off x="13836727" y="54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7E53FA82-5FDC-46F4-9019-0F7A3E6D76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4F19624E-346B-4FD0-8FDB-D990A8526B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C9779D21-A4D0-443A-95EB-FB84929A96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A984FD9F-EF2C-479B-9F0A-52698B33B05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6442E184-45B8-458E-A355-C637027BD61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29278504-6251-455C-9F06-B9FF8E673D0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C165F0-647B-4C86-BF7B-6F38B10C54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54B717-F464-41EC-93AE-D6C7D1070D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88F8AE-581B-4C6F-82D4-F081A00980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C81DFF-3B29-476D-9472-439DCD553C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C79A0C-9C23-4480-B626-5E7B47E6B1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DEA0AB-CBAD-428C-8669-975ADED6DA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866D26-E948-4349-9546-062E4177E0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1B741F-944F-4A87-A02C-57D5B4149B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2D30C0-71E5-42C8-8B29-687A1F0E36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2FCD69-0F27-4297-B8DB-2F8E62ADE1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7,751
7,563
14.28
4,468,327
4,308,745
156,071
2,693,393
4,947,442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715765-F8CF-40DA-9AE6-3795D859A9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57AEDB-7AD0-48D2-887F-C3124AC2D7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DA6634-A690-46BD-B6E7-255F2416BA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B6EEF6-668A-4E06-8FC7-CC47E73831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B97A2B-899F-4BAA-9527-6864A1DD7C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1D80947-F799-41B4-B732-2A91FF5511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187306-BA80-4BE1-8A81-A28176F93C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98980D-3961-4A1F-8817-4FA2AB1329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EC8C0B-9793-4847-B252-DFFCE9D094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597A67-7259-4D6E-9C76-6CC013F2BF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DAE80D-FBF3-43CE-B1DD-E268CAEF3D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93F7E4-D10C-4E54-8D30-C4E8867589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567ED7-608F-4D57-AC78-A695E7F9CE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53F8EC-273B-4918-A428-E566691E23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C9B479-12B4-4CAE-887A-20741F5FF0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27112D-71B3-46B2-858E-3B8F9E8E2D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B3A719-67FE-4928-8EF9-76CD6B7B73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C101FA-48C8-4ECC-9312-350A1387A5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8EFE0E-C154-4BB5-B634-D1F36A846D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2A699F-92E4-4498-92EE-34F5905589F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ED219D-2799-47BC-B5B3-1722B66F96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B1924CB-0C17-42F4-944B-2D3CF33CF3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560C16F-90F2-4A7D-9B13-2CD5E11432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204BD88-292C-42B2-B791-00A0030230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4B6CDB1-FCEF-47E3-9643-26B9E5751E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957DC02-DF33-40B1-9C14-EBDA49B6C3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64A3CFA-73A5-4E04-A05C-65242A8BAC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263183A-9945-4711-941C-F89183FB00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41D64B9-9A40-40D4-8FEC-C41F5BFAFB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F17D187-82EE-4450-8DBF-6C67915C07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3F9C1578-8D21-4286-AD18-0994E7BF87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1A5EAA0-2B20-4A09-A454-96861C608CE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2961967-7EA0-4CD8-965A-9F5DA4C217F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E198A4C-B737-41CD-A73F-CFEDB5CE27A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7A64B13-6F64-4F3F-896E-E22C0233111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9F043A0-DEEA-4274-A121-894DD33DEBB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2C7761A-2089-401D-AFE4-ADB2CA0F6C6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50DC832-BE0A-46CF-89B2-EB1B25947F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7D45C3C-D38A-44D4-9455-FABC6F58035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A843DA6-8AB2-44DA-9708-4A9F485154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10FE4B8-409B-4108-AA31-E6DCCE5957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EEEAFEF-7F82-44A1-B763-77760E4BA3D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1297004-9BE1-402A-B7BB-AA3FED0406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65B2E3B-74C3-4FE5-9B2D-E9A4B855961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8ED8AC2-7740-4CDF-A853-4D8F234C6A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21434972-7DB9-4985-ADD6-27EADB9FA32C}"/>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E221363D-4E68-4E56-81B2-1B9DCDB1E101}"/>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9948E982-CCF8-47B2-91B7-6E8FF052165A}"/>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B1844EB7-EAFB-4C0F-82BE-34C048844251}"/>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90D04ADF-266E-41F0-BE09-C95E1F97AA87}"/>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464D34F6-58C4-4A55-980D-539D9D6E7C32}"/>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8897BBCD-F585-452A-8F8C-6FFB2454A606}"/>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EFD6221-D826-4AD0-A304-F757F1C1BC54}"/>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64D14AF0-363A-411B-851C-269CB5619A16}"/>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A16AFD24-2651-4BC9-9BCA-67E9C0D67F17}"/>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6296F97-4B16-4815-8C81-9E50EB59A7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734D12-5CDF-4626-B6CC-A7974F4B3F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32010DF-C5AA-4237-B6B2-CD893555FEC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2FCF489-B2C9-40D8-8E51-DC82F0CE43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C7F1714-C681-4C73-9E42-CD6BFC09C51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2" name="楕円 71">
          <a:extLst>
            <a:ext uri="{FF2B5EF4-FFF2-40B4-BE49-F238E27FC236}">
              <a16:creationId xmlns:a16="http://schemas.microsoft.com/office/drawing/2014/main" id="{7C62AEFE-ED08-430D-A515-E08DE8EDEFDF}"/>
            </a:ext>
          </a:extLst>
        </xdr:cNvPr>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31585</xdr:rowOff>
    </xdr:from>
    <xdr:ext cx="405111" cy="259045"/>
    <xdr:sp macro="" textlink="">
      <xdr:nvSpPr>
        <xdr:cNvPr id="73" name="【道路】&#10;有形固定資産減価償却率該当値テキスト">
          <a:extLst>
            <a:ext uri="{FF2B5EF4-FFF2-40B4-BE49-F238E27FC236}">
              <a16:creationId xmlns:a16="http://schemas.microsoft.com/office/drawing/2014/main" id="{ADD05578-DA11-44A7-A9F2-B83D61B26044}"/>
            </a:ext>
          </a:extLst>
        </xdr:cNvPr>
        <xdr:cNvSpPr txBox="1"/>
      </xdr:nvSpPr>
      <xdr:spPr>
        <a:xfrm>
          <a:off x="4673600"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4" name="楕円 73">
          <a:extLst>
            <a:ext uri="{FF2B5EF4-FFF2-40B4-BE49-F238E27FC236}">
              <a16:creationId xmlns:a16="http://schemas.microsoft.com/office/drawing/2014/main" id="{ED2EB08C-DD35-4C17-B7AC-7662FB332366}"/>
            </a:ext>
          </a:extLst>
        </xdr:cNvPr>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134983</xdr:rowOff>
    </xdr:to>
    <xdr:cxnSp macro="">
      <xdr:nvCxnSpPr>
        <xdr:cNvPr id="75" name="直線コネクタ 74">
          <a:extLst>
            <a:ext uri="{FF2B5EF4-FFF2-40B4-BE49-F238E27FC236}">
              <a16:creationId xmlns:a16="http://schemas.microsoft.com/office/drawing/2014/main" id="{07C2B934-23C3-4678-9B9E-C307F93EFF89}"/>
            </a:ext>
          </a:extLst>
        </xdr:cNvPr>
        <xdr:cNvCxnSpPr/>
      </xdr:nvCxnSpPr>
      <xdr:spPr>
        <a:xfrm flipV="1">
          <a:off x="3797300" y="644760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6" name="楕円 75">
          <a:extLst>
            <a:ext uri="{FF2B5EF4-FFF2-40B4-BE49-F238E27FC236}">
              <a16:creationId xmlns:a16="http://schemas.microsoft.com/office/drawing/2014/main" id="{6541C90A-A39D-4738-8A9E-5433503CAE27}"/>
            </a:ext>
          </a:extLst>
        </xdr:cNvPr>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162741</xdr:rowOff>
    </xdr:to>
    <xdr:cxnSp macro="">
      <xdr:nvCxnSpPr>
        <xdr:cNvPr id="77" name="直線コネクタ 76">
          <a:extLst>
            <a:ext uri="{FF2B5EF4-FFF2-40B4-BE49-F238E27FC236}">
              <a16:creationId xmlns:a16="http://schemas.microsoft.com/office/drawing/2014/main" id="{F05DB1CD-27BC-46CD-8BEE-778AADBFB081}"/>
            </a:ext>
          </a:extLst>
        </xdr:cNvPr>
        <xdr:cNvCxnSpPr/>
      </xdr:nvCxnSpPr>
      <xdr:spPr>
        <a:xfrm flipV="1">
          <a:off x="2908300" y="64786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8" name="n_1aveValue【道路】&#10;有形固定資産減価償却率">
          <a:extLst>
            <a:ext uri="{FF2B5EF4-FFF2-40B4-BE49-F238E27FC236}">
              <a16:creationId xmlns:a16="http://schemas.microsoft.com/office/drawing/2014/main" id="{55D2B692-A845-4F02-B491-C0BBE385BCEE}"/>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9" name="n_2aveValue【道路】&#10;有形固定資産減価償却率">
          <a:extLst>
            <a:ext uri="{FF2B5EF4-FFF2-40B4-BE49-F238E27FC236}">
              <a16:creationId xmlns:a16="http://schemas.microsoft.com/office/drawing/2014/main" id="{7645E657-640A-4E59-8265-FC8C26ECB45E}"/>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15193767-18F7-4BF6-BF5C-2D3373054327}"/>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81" name="n_1mainValue【道路】&#10;有形固定資産減価償却率">
          <a:extLst>
            <a:ext uri="{FF2B5EF4-FFF2-40B4-BE49-F238E27FC236}">
              <a16:creationId xmlns:a16="http://schemas.microsoft.com/office/drawing/2014/main" id="{2F17FC63-E496-430D-A04A-D28443B5DAC8}"/>
            </a:ext>
          </a:extLst>
        </xdr:cNvPr>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33218</xdr:rowOff>
    </xdr:from>
    <xdr:ext cx="405111" cy="259045"/>
    <xdr:sp macro="" textlink="">
      <xdr:nvSpPr>
        <xdr:cNvPr id="82" name="n_2mainValue【道路】&#10;有形固定資産減価償却率">
          <a:extLst>
            <a:ext uri="{FF2B5EF4-FFF2-40B4-BE49-F238E27FC236}">
              <a16:creationId xmlns:a16="http://schemas.microsoft.com/office/drawing/2014/main" id="{23ACED88-363B-4674-B8F7-2A945B610C3E}"/>
            </a:ext>
          </a:extLst>
        </xdr:cNvPr>
        <xdr:cNvSpPr txBox="1"/>
      </xdr:nvSpPr>
      <xdr:spPr>
        <a:xfrm>
          <a:off x="2705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1A21AD6-7130-4081-AB00-2C28630763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8921484-1862-486B-B3EB-C438A218F0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2F51BE3-C61B-4099-9883-3A7B777798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73C079C-E4B7-45CA-914E-47112CC2F0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D8A6C51-2678-49D6-BD71-C939A3F563E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CBBD56A7-9E61-4312-BF78-B7CABA9D56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98CC6A3-2DEF-4782-9B61-BBC0638261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14E5D29-977F-4C78-8CEB-6C81FBA18C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A3B48A2-F5C1-4EBE-A8BD-A71EAC0F717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89FC784-8231-4B95-8D00-D816FBA571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EAB5F5F1-0FF5-4FD5-A159-B34D3B4745A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EC531EEF-5540-4051-9373-249775DE87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61776270-40DE-4E2B-BD50-4D77CF4D326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3DA1FA18-15E1-46C5-BFF1-A80C42685CE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8F7EF733-E31E-49E7-898F-2F5A4D9A723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24F0A5F8-2A92-4E34-AB67-11F69485C32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2EB7FCF-0CCA-4CA0-851B-DCF078101F2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5EB84D59-EA72-4F6B-BCE7-3CB336F757A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6B1F6A2-DDA4-4C66-BA7E-CCABF250813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617C0C4A-2A85-4FEE-8E7E-0C351688B8F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0B52ED4-0CC3-4B67-AC1A-AF8889A24A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60C313DF-CCCB-498B-BC27-DAF94136BAB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ABC1100-4730-45B3-9599-BAD596CDDF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a16="http://schemas.microsoft.com/office/drawing/2014/main" id="{066A82E7-9C0B-4FFD-A95C-C27D65F5414C}"/>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a16="http://schemas.microsoft.com/office/drawing/2014/main" id="{8F1B042E-9C20-4BCC-8770-9083174BA8A2}"/>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a16="http://schemas.microsoft.com/office/drawing/2014/main" id="{E1E2FC31-BD6A-4202-A66B-CE46C0CB638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a16="http://schemas.microsoft.com/office/drawing/2014/main" id="{04B96480-CD2C-4B2A-9D2D-4EE2B7A7B883}"/>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a16="http://schemas.microsoft.com/office/drawing/2014/main" id="{E6FA86CE-DD1E-44A0-AFB6-8F3EA239399F}"/>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1" name="【道路】&#10;一人当たり延長平均値テキスト">
          <a:extLst>
            <a:ext uri="{FF2B5EF4-FFF2-40B4-BE49-F238E27FC236}">
              <a16:creationId xmlns:a16="http://schemas.microsoft.com/office/drawing/2014/main" id="{A78503F5-5423-426F-A355-D0FD0D507E02}"/>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a16="http://schemas.microsoft.com/office/drawing/2014/main" id="{E99E5017-C7F8-4270-AC7C-B0F8D3699AAB}"/>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a16="http://schemas.microsoft.com/office/drawing/2014/main" id="{3656DE74-613A-4C4D-990B-5BE06E9B032F}"/>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a16="http://schemas.microsoft.com/office/drawing/2014/main" id="{E27FF6EF-C984-4115-9AD2-1E5766A6D019}"/>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a:extLst>
            <a:ext uri="{FF2B5EF4-FFF2-40B4-BE49-F238E27FC236}">
              <a16:creationId xmlns:a16="http://schemas.microsoft.com/office/drawing/2014/main" id="{4F7B856C-5309-4B9B-877C-CBA3475F27A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174F34D-30F7-4038-AECA-A041DF2C36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12779D9-354E-4F46-B3E7-E4BAEB9ADD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25628C9-6460-4024-8398-2091951BE8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FA19F8B-7824-429D-B832-62DD3CDF7D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5A623F8-1AC0-4638-8BC8-681F328107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102129</xdr:rowOff>
    </xdr:from>
    <xdr:to>
      <xdr:col>55</xdr:col>
      <xdr:colOff>50800</xdr:colOff>
      <xdr:row>42</xdr:row>
      <xdr:rowOff>32279</xdr:rowOff>
    </xdr:to>
    <xdr:sp macro="" textlink="">
      <xdr:nvSpPr>
        <xdr:cNvPr id="121" name="楕円 120">
          <a:extLst>
            <a:ext uri="{FF2B5EF4-FFF2-40B4-BE49-F238E27FC236}">
              <a16:creationId xmlns:a16="http://schemas.microsoft.com/office/drawing/2014/main" id="{FEE9CED3-FE26-4BC0-B3C3-E84CE7397718}"/>
            </a:ext>
          </a:extLst>
        </xdr:cNvPr>
        <xdr:cNvSpPr/>
      </xdr:nvSpPr>
      <xdr:spPr>
        <a:xfrm>
          <a:off x="10426700" y="71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17056</xdr:rowOff>
    </xdr:from>
    <xdr:ext cx="534377" cy="259045"/>
    <xdr:sp macro="" textlink="">
      <xdr:nvSpPr>
        <xdr:cNvPr id="122" name="【道路】&#10;一人当たり延長該当値テキスト">
          <a:extLst>
            <a:ext uri="{FF2B5EF4-FFF2-40B4-BE49-F238E27FC236}">
              <a16:creationId xmlns:a16="http://schemas.microsoft.com/office/drawing/2014/main" id="{E853E9E7-08FD-4BE2-B240-16460228D8D5}"/>
            </a:ext>
          </a:extLst>
        </xdr:cNvPr>
        <xdr:cNvSpPr txBox="1"/>
      </xdr:nvSpPr>
      <xdr:spPr>
        <a:xfrm>
          <a:off x="10515600" y="70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102919</xdr:rowOff>
    </xdr:from>
    <xdr:to>
      <xdr:col>50</xdr:col>
      <xdr:colOff>165100</xdr:colOff>
      <xdr:row>42</xdr:row>
      <xdr:rowOff>33069</xdr:rowOff>
    </xdr:to>
    <xdr:sp macro="" textlink="">
      <xdr:nvSpPr>
        <xdr:cNvPr id="123" name="楕円 122">
          <a:extLst>
            <a:ext uri="{FF2B5EF4-FFF2-40B4-BE49-F238E27FC236}">
              <a16:creationId xmlns:a16="http://schemas.microsoft.com/office/drawing/2014/main" id="{C7529B0E-8DF9-47CF-A2E8-619972C25716}"/>
            </a:ext>
          </a:extLst>
        </xdr:cNvPr>
        <xdr:cNvSpPr/>
      </xdr:nvSpPr>
      <xdr:spPr>
        <a:xfrm>
          <a:off x="9588500" y="71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152929</xdr:rowOff>
    </xdr:from>
    <xdr:to>
      <xdr:col>55</xdr:col>
      <xdr:colOff>0</xdr:colOff>
      <xdr:row>41</xdr:row>
      <xdr:rowOff>153719</xdr:rowOff>
    </xdr:to>
    <xdr:cxnSp macro="">
      <xdr:nvCxnSpPr>
        <xdr:cNvPr id="124" name="直線コネクタ 123">
          <a:extLst>
            <a:ext uri="{FF2B5EF4-FFF2-40B4-BE49-F238E27FC236}">
              <a16:creationId xmlns:a16="http://schemas.microsoft.com/office/drawing/2014/main" id="{AA7020FD-C523-4C17-B66B-C3BBD141D868}"/>
            </a:ext>
          </a:extLst>
        </xdr:cNvPr>
        <xdr:cNvCxnSpPr/>
      </xdr:nvCxnSpPr>
      <xdr:spPr>
        <a:xfrm flipV="1">
          <a:off x="9639300" y="7182379"/>
          <a:ext cx="8382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104092</xdr:rowOff>
    </xdr:from>
    <xdr:to>
      <xdr:col>46</xdr:col>
      <xdr:colOff>38100</xdr:colOff>
      <xdr:row>42</xdr:row>
      <xdr:rowOff>34242</xdr:rowOff>
    </xdr:to>
    <xdr:sp macro="" textlink="">
      <xdr:nvSpPr>
        <xdr:cNvPr id="125" name="楕円 124">
          <a:extLst>
            <a:ext uri="{FF2B5EF4-FFF2-40B4-BE49-F238E27FC236}">
              <a16:creationId xmlns:a16="http://schemas.microsoft.com/office/drawing/2014/main" id="{D0133C33-39D8-4392-A440-5734022A16E4}"/>
            </a:ext>
          </a:extLst>
        </xdr:cNvPr>
        <xdr:cNvSpPr/>
      </xdr:nvSpPr>
      <xdr:spPr>
        <a:xfrm>
          <a:off x="8699500" y="71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153719</xdr:rowOff>
    </xdr:from>
    <xdr:to>
      <xdr:col>50</xdr:col>
      <xdr:colOff>114300</xdr:colOff>
      <xdr:row>41</xdr:row>
      <xdr:rowOff>154892</xdr:rowOff>
    </xdr:to>
    <xdr:cxnSp macro="">
      <xdr:nvCxnSpPr>
        <xdr:cNvPr id="126" name="直線コネクタ 125">
          <a:extLst>
            <a:ext uri="{FF2B5EF4-FFF2-40B4-BE49-F238E27FC236}">
              <a16:creationId xmlns:a16="http://schemas.microsoft.com/office/drawing/2014/main" id="{BC957882-5B76-451A-892E-F5F2C01D1C46}"/>
            </a:ext>
          </a:extLst>
        </xdr:cNvPr>
        <xdr:cNvCxnSpPr/>
      </xdr:nvCxnSpPr>
      <xdr:spPr>
        <a:xfrm flipV="1">
          <a:off x="8750300" y="7183169"/>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7" name="n_1aveValue【道路】&#10;一人当たり延長">
          <a:extLst>
            <a:ext uri="{FF2B5EF4-FFF2-40B4-BE49-F238E27FC236}">
              <a16:creationId xmlns:a16="http://schemas.microsoft.com/office/drawing/2014/main" id="{EAB1441A-03F2-4197-99CF-56DFECF54DE9}"/>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8" name="n_2aveValue【道路】&#10;一人当たり延長">
          <a:extLst>
            <a:ext uri="{FF2B5EF4-FFF2-40B4-BE49-F238E27FC236}">
              <a16:creationId xmlns:a16="http://schemas.microsoft.com/office/drawing/2014/main" id="{B8127D6E-F71D-450E-ADC4-06585C527215}"/>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9" name="n_3aveValue【道路】&#10;一人当たり延長">
          <a:extLst>
            <a:ext uri="{FF2B5EF4-FFF2-40B4-BE49-F238E27FC236}">
              <a16:creationId xmlns:a16="http://schemas.microsoft.com/office/drawing/2014/main" id="{5A9F6295-6B9C-4A57-BD8E-037CF5134B03}"/>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24196</xdr:rowOff>
    </xdr:from>
    <xdr:ext cx="534377" cy="259045"/>
    <xdr:sp macro="" textlink="">
      <xdr:nvSpPr>
        <xdr:cNvPr id="130" name="n_1mainValue【道路】&#10;一人当たり延長">
          <a:extLst>
            <a:ext uri="{FF2B5EF4-FFF2-40B4-BE49-F238E27FC236}">
              <a16:creationId xmlns:a16="http://schemas.microsoft.com/office/drawing/2014/main" id="{E595F333-B9F7-4764-9CB0-283A547BA6FD}"/>
            </a:ext>
          </a:extLst>
        </xdr:cNvPr>
        <xdr:cNvSpPr txBox="1"/>
      </xdr:nvSpPr>
      <xdr:spPr>
        <a:xfrm>
          <a:off x="9359411" y="72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25369</xdr:rowOff>
    </xdr:from>
    <xdr:ext cx="534377" cy="259045"/>
    <xdr:sp macro="" textlink="">
      <xdr:nvSpPr>
        <xdr:cNvPr id="131" name="n_2mainValue【道路】&#10;一人当たり延長">
          <a:extLst>
            <a:ext uri="{FF2B5EF4-FFF2-40B4-BE49-F238E27FC236}">
              <a16:creationId xmlns:a16="http://schemas.microsoft.com/office/drawing/2014/main" id="{C5C440DD-9F9A-45D8-BE7C-24D471E9BBF2}"/>
            </a:ext>
          </a:extLst>
        </xdr:cNvPr>
        <xdr:cNvSpPr txBox="1"/>
      </xdr:nvSpPr>
      <xdr:spPr>
        <a:xfrm>
          <a:off x="8483111" y="72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8E5E5C03-2F55-4441-A2F3-2630878E3E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99D491CD-CE3C-4EEA-BB31-23463BD99F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5A5AE9E-859D-4CDB-9C1A-F7E97C96F6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5B34A54C-B616-49F7-B054-DF671BFD46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00D9ECD-4122-432D-819B-ED3885102D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E9E4DA99-0F79-493A-8ED9-68A5C30053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BB7243A9-15A8-47D8-A01D-A57F781603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94B03D2-30D4-4069-9525-744AEB41FB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CA4943B-7759-4FB7-A8BC-956C503634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44F4618E-FAD8-4F37-93E3-ECAA7D2805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9B4537BE-6201-4EA1-82B0-95D083DC769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AEFC90DA-2F6F-4DF9-ADBB-CF2B1D60F09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F6BD6BC1-C2AF-4DDA-AC92-D822D8A6BD2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3C68C3B6-4D35-4672-93D5-F10A078DE42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BC0C1652-5519-440F-91C1-91E2975A081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A4CA3C88-B714-4365-8D51-9075C91F1D2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2623999-219E-49E6-9DD6-9844C505C4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CD62CB20-0B1B-4647-9B3B-FA29E92F39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A5AE522F-E992-4CC9-B70F-CF6A987198E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4F02B854-0A3E-4E8B-95A9-85F6D759A57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F640C17E-7FFE-458A-BC8E-5725153D93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ABF2F876-6F88-4380-9CD0-5443A76C98F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BC919793-5793-46B1-AB5D-43A3DC4B3C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2CFD8363-093D-46B8-9A04-F8CAB434754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772909F-F4EB-495E-97A5-8B4D760BA2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id="{F34DA66F-0EA7-46D4-89A1-6D8981CB86EC}"/>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A0D74260-1CF0-48C7-86FE-4D8A113AF1AF}"/>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id="{D261BF20-C616-4204-9C7A-BEBEBF9970A6}"/>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5620AE9D-FD8B-4AF9-BC50-D351A8A773A1}"/>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a16="http://schemas.microsoft.com/office/drawing/2014/main" id="{6C01FAC7-442B-46A6-9A7C-DCC608E8FD87}"/>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EF1169BE-A726-404A-AFA8-08C6A3FF8DF0}"/>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a16="http://schemas.microsoft.com/office/drawing/2014/main" id="{F70288CE-1FDB-4444-99AE-0B591DA5BC36}"/>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a16="http://schemas.microsoft.com/office/drawing/2014/main" id="{27DCA45D-18FB-4545-8572-84B5DB27233E}"/>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a16="http://schemas.microsoft.com/office/drawing/2014/main" id="{3FD0FBB2-5106-4BE9-8D00-DB21C81EFA3F}"/>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a:extLst>
            <a:ext uri="{FF2B5EF4-FFF2-40B4-BE49-F238E27FC236}">
              <a16:creationId xmlns:a16="http://schemas.microsoft.com/office/drawing/2014/main" id="{81B04E7E-3557-4E30-999B-56FDBACDB1E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D5D6DCE-CD8F-4C0A-B4E1-C57F6E6882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44E0931-0AFC-4C97-A3B5-3BBF298CC1B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ABAAE38-6DDB-4703-9BE4-5841CD94DF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1C967BD-FB39-490A-8397-6800E8A823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5E21AE6-91E6-410C-B858-6DD43B53F5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53703</xdr:rowOff>
    </xdr:from>
    <xdr:to>
      <xdr:col>24</xdr:col>
      <xdr:colOff>114300</xdr:colOff>
      <xdr:row>61</xdr:row>
      <xdr:rowOff>155303</xdr:rowOff>
    </xdr:to>
    <xdr:sp macro="" textlink="">
      <xdr:nvSpPr>
        <xdr:cNvPr id="172" name="楕円 171">
          <a:extLst>
            <a:ext uri="{FF2B5EF4-FFF2-40B4-BE49-F238E27FC236}">
              <a16:creationId xmlns:a16="http://schemas.microsoft.com/office/drawing/2014/main" id="{01F6DDA5-DE1F-4425-BCEB-8604DA4EC31D}"/>
            </a:ext>
          </a:extLst>
        </xdr:cNvPr>
        <xdr:cNvSpPr/>
      </xdr:nvSpPr>
      <xdr:spPr>
        <a:xfrm>
          <a:off x="4584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32130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CFA9913D-E444-45FD-80C9-4279A3C133DA}"/>
            </a:ext>
          </a:extLst>
        </xdr:cNvPr>
        <xdr:cNvSpPr txBox="1"/>
      </xdr:nvSpPr>
      <xdr:spPr>
        <a:xfrm>
          <a:off x="4673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74" name="楕円 173">
          <a:extLst>
            <a:ext uri="{FF2B5EF4-FFF2-40B4-BE49-F238E27FC236}">
              <a16:creationId xmlns:a16="http://schemas.microsoft.com/office/drawing/2014/main" id="{37A9E382-E684-4872-9CD3-A3824494CA73}"/>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104503</xdr:rowOff>
    </xdr:from>
    <xdr:to>
      <xdr:col>24</xdr:col>
      <xdr:colOff>63500</xdr:colOff>
      <xdr:row>61</xdr:row>
      <xdr:rowOff>132262</xdr:rowOff>
    </xdr:to>
    <xdr:cxnSp macro="">
      <xdr:nvCxnSpPr>
        <xdr:cNvPr id="175" name="直線コネクタ 174">
          <a:extLst>
            <a:ext uri="{FF2B5EF4-FFF2-40B4-BE49-F238E27FC236}">
              <a16:creationId xmlns:a16="http://schemas.microsoft.com/office/drawing/2014/main" id="{0F4AEEBE-F1D0-4E21-9723-53D6BAD07F0C}"/>
            </a:ext>
          </a:extLst>
        </xdr:cNvPr>
        <xdr:cNvCxnSpPr/>
      </xdr:nvCxnSpPr>
      <xdr:spPr>
        <a:xfrm flipV="1">
          <a:off x="3797300" y="1056295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105954</xdr:rowOff>
    </xdr:from>
    <xdr:to>
      <xdr:col>15</xdr:col>
      <xdr:colOff>101600</xdr:colOff>
      <xdr:row>62</xdr:row>
      <xdr:rowOff>36104</xdr:rowOff>
    </xdr:to>
    <xdr:sp macro="" textlink="">
      <xdr:nvSpPr>
        <xdr:cNvPr id="176" name="楕円 175">
          <a:extLst>
            <a:ext uri="{FF2B5EF4-FFF2-40B4-BE49-F238E27FC236}">
              <a16:creationId xmlns:a16="http://schemas.microsoft.com/office/drawing/2014/main" id="{453AC3BF-3F68-4E24-9309-7AAD24A33752}"/>
            </a:ext>
          </a:extLst>
        </xdr:cNvPr>
        <xdr:cNvSpPr/>
      </xdr:nvSpPr>
      <xdr:spPr>
        <a:xfrm>
          <a:off x="2857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156754</xdr:rowOff>
    </xdr:to>
    <xdr:cxnSp macro="">
      <xdr:nvCxnSpPr>
        <xdr:cNvPr id="177" name="直線コネクタ 176">
          <a:extLst>
            <a:ext uri="{FF2B5EF4-FFF2-40B4-BE49-F238E27FC236}">
              <a16:creationId xmlns:a16="http://schemas.microsoft.com/office/drawing/2014/main" id="{6DBF6191-129E-45B4-B038-AFCD54CB190F}"/>
            </a:ext>
          </a:extLst>
        </xdr:cNvPr>
        <xdr:cNvCxnSpPr/>
      </xdr:nvCxnSpPr>
      <xdr:spPr>
        <a:xfrm flipV="1">
          <a:off x="2908300" y="105907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62BA0007-C5CB-4DE6-9F41-9B580BA47545}"/>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A8A2974E-3038-4A2A-AB5D-034761DA527E}"/>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11222B33-381E-48C8-9566-650F7CC5CBFE}"/>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C30D4C80-9C58-471D-A3D6-A3621530AB0E}"/>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27231</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278577D9-E6C4-4AAA-B05A-56B794434F9B}"/>
            </a:ext>
          </a:extLst>
        </xdr:cNvPr>
        <xdr:cNvSpPr txBox="1"/>
      </xdr:nvSpPr>
      <xdr:spPr>
        <a:xfrm>
          <a:off x="2705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9F0D9B35-3CFC-4B3A-8383-A4B2F7D476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80CDF1A6-A31A-423A-A909-B26EF0D461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B2A0ACEE-E29E-47C7-9835-B98759222A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C1B6D0FE-CD7F-42A6-A3E7-E5723C8AFF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FEBF67FB-AB65-487B-88AF-B09D59E429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C8574A71-4919-46D1-BD53-7F3A497F8A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E216D4AB-B0F3-46C8-8058-164F144A58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192F7048-8262-4458-84A8-7702B899C5F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C7232230-E955-4ACF-96C8-607DA92F5D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96CC88F3-9F1F-416C-9B66-2FAA10B972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67ED84A0-58AC-424B-B8E4-27C19ED8B5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8781E8D9-5E3D-470A-8E52-FF16D1B2E70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C2207A9B-AE4A-4E79-AAE8-E4BAB157EE6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a:extLst>
            <a:ext uri="{FF2B5EF4-FFF2-40B4-BE49-F238E27FC236}">
              <a16:creationId xmlns:a16="http://schemas.microsoft.com/office/drawing/2014/main" id="{99D9E1B8-9BE8-4C8C-B4D2-E0F5D8367CE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3C4C5448-1978-4806-8F0D-78F58FDBE66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a:extLst>
            <a:ext uri="{FF2B5EF4-FFF2-40B4-BE49-F238E27FC236}">
              <a16:creationId xmlns:a16="http://schemas.microsoft.com/office/drawing/2014/main" id="{8CE775D0-36B2-4801-A6D1-1393A11BB9A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4DC6A049-147A-412B-98C3-5F26CB3F71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a:extLst>
            <a:ext uri="{FF2B5EF4-FFF2-40B4-BE49-F238E27FC236}">
              <a16:creationId xmlns:a16="http://schemas.microsoft.com/office/drawing/2014/main" id="{66AB87EC-1920-4991-B898-EB7B2BE5EF0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E2B1C463-ABA7-412B-BB50-B08151058C9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02FF1955-CCE1-4CD2-9424-78943077342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BAD2B5D0-F84D-4447-9144-47743262CC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A6FC4E0E-C09A-4482-BC71-3513B8B9780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E6C5E7AD-44C2-4300-963C-AD6880C192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a:extLst>
            <a:ext uri="{FF2B5EF4-FFF2-40B4-BE49-F238E27FC236}">
              <a16:creationId xmlns:a16="http://schemas.microsoft.com/office/drawing/2014/main" id="{E6B81D0B-9782-4FE3-8914-577BAC138813}"/>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a:extLst>
            <a:ext uri="{FF2B5EF4-FFF2-40B4-BE49-F238E27FC236}">
              <a16:creationId xmlns:a16="http://schemas.microsoft.com/office/drawing/2014/main" id="{46513EEF-BB3E-42B9-9544-D8AB08FD4042}"/>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a:extLst>
            <a:ext uri="{FF2B5EF4-FFF2-40B4-BE49-F238E27FC236}">
              <a16:creationId xmlns:a16="http://schemas.microsoft.com/office/drawing/2014/main" id="{648A5BD0-C943-4B4E-A893-673F9FAB9223}"/>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E219621D-53E7-4754-9A4E-F7455D6E6DDF}"/>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a:extLst>
            <a:ext uri="{FF2B5EF4-FFF2-40B4-BE49-F238E27FC236}">
              <a16:creationId xmlns:a16="http://schemas.microsoft.com/office/drawing/2014/main" id="{805ACF7B-A604-4316-BB00-A42F0ED2F5AA}"/>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789ACEE3-1C2D-4A2F-9597-6D76A1FAD868}"/>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a:extLst>
            <a:ext uri="{FF2B5EF4-FFF2-40B4-BE49-F238E27FC236}">
              <a16:creationId xmlns:a16="http://schemas.microsoft.com/office/drawing/2014/main" id="{086C7EC1-FE0A-405E-A02D-81404C7403C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a:extLst>
            <a:ext uri="{FF2B5EF4-FFF2-40B4-BE49-F238E27FC236}">
              <a16:creationId xmlns:a16="http://schemas.microsoft.com/office/drawing/2014/main" id="{39884E45-627B-45C0-9358-B9278EE46CFE}"/>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a:extLst>
            <a:ext uri="{FF2B5EF4-FFF2-40B4-BE49-F238E27FC236}">
              <a16:creationId xmlns:a16="http://schemas.microsoft.com/office/drawing/2014/main" id="{9598AEEB-0CC9-41E4-BF43-8957AF622BDC}"/>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a:extLst>
            <a:ext uri="{FF2B5EF4-FFF2-40B4-BE49-F238E27FC236}">
              <a16:creationId xmlns:a16="http://schemas.microsoft.com/office/drawing/2014/main" id="{F735AEAA-14D1-45A9-B08A-7C489DC4542E}"/>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FCD17C3-665D-41A3-A2B7-0F00901983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CF1F6A3-49D6-41C2-91F1-BD1F8B2357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3E89ACD-F356-4E59-B656-88E1502264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C20926FE-6DDB-469A-979F-F99129051C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DAFAA75-55E2-47DC-A95D-8F71B9A38D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167732</xdr:rowOff>
    </xdr:from>
    <xdr:to>
      <xdr:col>55</xdr:col>
      <xdr:colOff>50800</xdr:colOff>
      <xdr:row>63</xdr:row>
      <xdr:rowOff>97882</xdr:rowOff>
    </xdr:to>
    <xdr:sp macro="" textlink="">
      <xdr:nvSpPr>
        <xdr:cNvPr id="221" name="楕円 220">
          <a:extLst>
            <a:ext uri="{FF2B5EF4-FFF2-40B4-BE49-F238E27FC236}">
              <a16:creationId xmlns:a16="http://schemas.microsoft.com/office/drawing/2014/main" id="{83CA60AD-F824-4A65-98D5-8C5FFCA12BC3}"/>
            </a:ext>
          </a:extLst>
        </xdr:cNvPr>
        <xdr:cNvSpPr/>
      </xdr:nvSpPr>
      <xdr:spPr>
        <a:xfrm>
          <a:off x="10426700" y="107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19159</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CE0C4BD4-18A4-4E90-A6F8-CC74CFF380CF}"/>
            </a:ext>
          </a:extLst>
        </xdr:cNvPr>
        <xdr:cNvSpPr txBox="1"/>
      </xdr:nvSpPr>
      <xdr:spPr>
        <a:xfrm>
          <a:off x="10515600" y="106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170434</xdr:rowOff>
    </xdr:from>
    <xdr:to>
      <xdr:col>50</xdr:col>
      <xdr:colOff>165100</xdr:colOff>
      <xdr:row>63</xdr:row>
      <xdr:rowOff>100584</xdr:rowOff>
    </xdr:to>
    <xdr:sp macro="" textlink="">
      <xdr:nvSpPr>
        <xdr:cNvPr id="223" name="楕円 222">
          <a:extLst>
            <a:ext uri="{FF2B5EF4-FFF2-40B4-BE49-F238E27FC236}">
              <a16:creationId xmlns:a16="http://schemas.microsoft.com/office/drawing/2014/main" id="{6B9B399B-115C-440D-AB3B-D7A25756677E}"/>
            </a:ext>
          </a:extLst>
        </xdr:cNvPr>
        <xdr:cNvSpPr/>
      </xdr:nvSpPr>
      <xdr:spPr>
        <a:xfrm>
          <a:off x="9588500" y="108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47082</xdr:rowOff>
    </xdr:from>
    <xdr:to>
      <xdr:col>55</xdr:col>
      <xdr:colOff>0</xdr:colOff>
      <xdr:row>63</xdr:row>
      <xdr:rowOff>49784</xdr:rowOff>
    </xdr:to>
    <xdr:cxnSp macro="">
      <xdr:nvCxnSpPr>
        <xdr:cNvPr id="224" name="直線コネクタ 223">
          <a:extLst>
            <a:ext uri="{FF2B5EF4-FFF2-40B4-BE49-F238E27FC236}">
              <a16:creationId xmlns:a16="http://schemas.microsoft.com/office/drawing/2014/main" id="{277CC997-5820-405E-AB02-8CC683207D6F}"/>
            </a:ext>
          </a:extLst>
        </xdr:cNvPr>
        <xdr:cNvCxnSpPr/>
      </xdr:nvCxnSpPr>
      <xdr:spPr>
        <a:xfrm flipV="1">
          <a:off x="9639300" y="10848432"/>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4077</xdr:rowOff>
    </xdr:from>
    <xdr:to>
      <xdr:col>46</xdr:col>
      <xdr:colOff>38100</xdr:colOff>
      <xdr:row>63</xdr:row>
      <xdr:rowOff>105677</xdr:rowOff>
    </xdr:to>
    <xdr:sp macro="" textlink="">
      <xdr:nvSpPr>
        <xdr:cNvPr id="225" name="楕円 224">
          <a:extLst>
            <a:ext uri="{FF2B5EF4-FFF2-40B4-BE49-F238E27FC236}">
              <a16:creationId xmlns:a16="http://schemas.microsoft.com/office/drawing/2014/main" id="{8CF0B0DB-778D-4625-B530-A3C84695E7C2}"/>
            </a:ext>
          </a:extLst>
        </xdr:cNvPr>
        <xdr:cNvSpPr/>
      </xdr:nvSpPr>
      <xdr:spPr>
        <a:xfrm>
          <a:off x="8699500" y="108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49784</xdr:rowOff>
    </xdr:from>
    <xdr:to>
      <xdr:col>50</xdr:col>
      <xdr:colOff>114300</xdr:colOff>
      <xdr:row>63</xdr:row>
      <xdr:rowOff>54877</xdr:rowOff>
    </xdr:to>
    <xdr:cxnSp macro="">
      <xdr:nvCxnSpPr>
        <xdr:cNvPr id="226" name="直線コネクタ 225">
          <a:extLst>
            <a:ext uri="{FF2B5EF4-FFF2-40B4-BE49-F238E27FC236}">
              <a16:creationId xmlns:a16="http://schemas.microsoft.com/office/drawing/2014/main" id="{CCC9BDEE-B9F5-4E1F-B471-084379F6A041}"/>
            </a:ext>
          </a:extLst>
        </xdr:cNvPr>
        <xdr:cNvCxnSpPr/>
      </xdr:nvCxnSpPr>
      <xdr:spPr>
        <a:xfrm flipV="1">
          <a:off x="8750300" y="10851134"/>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F718F257-66CE-4B15-9493-8398F03EE325}"/>
            </a:ext>
          </a:extLst>
        </xdr:cNvPr>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C0DC0B2B-02C1-4C0D-946A-EB71E228217C}"/>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39E4C461-6EDE-445A-A3FC-F3624ABCA4FF}"/>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117111</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165E3D49-389C-4F2E-A790-CEACCFADA447}"/>
            </a:ext>
          </a:extLst>
        </xdr:cNvPr>
        <xdr:cNvSpPr txBox="1"/>
      </xdr:nvSpPr>
      <xdr:spPr>
        <a:xfrm>
          <a:off x="9327095" y="1057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96804</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5A42201A-7242-44F2-8DBA-89C758C6069C}"/>
            </a:ext>
          </a:extLst>
        </xdr:cNvPr>
        <xdr:cNvSpPr txBox="1"/>
      </xdr:nvSpPr>
      <xdr:spPr>
        <a:xfrm>
          <a:off x="8450795" y="108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207F52C7-17EE-4FC6-BA9F-4576210397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15C576E6-6586-4FF1-A145-A46AE69FD7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28615652-BB9F-4AEB-B3F5-7B4A3B3E1E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4AB22496-ED01-4FE7-A526-67F65FAEC4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D0FA757-0591-4ED0-B471-51FDEA58D3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4D271452-80E8-41D2-AC2B-6EF6605EA5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85113EB3-8B0E-4349-AF4A-377216A9E9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F939931A-DF31-4BD7-A811-9086E09880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1700EFE5-84B8-4152-B86D-32C49F1807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950A9FD2-D3FD-4942-85AB-2FB5E31D9A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750A5AF1-2772-4207-B0FF-001AC138540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E14FFD88-67E7-4B30-8EC7-2A3ECEF109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A75227B5-BEB0-410B-AF41-6142A302C4D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42E58A06-D84F-42DD-BABB-BD5B4B32509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73F717B3-606E-46A6-A709-B927A9F6C2C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C13FD068-EED1-49E3-A92D-275B2210E86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85F7AC79-B668-41B3-86D0-9A44BB1C38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FDCBD427-550E-425D-86FA-D359CC45F2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BC8881FB-46F7-4AB0-AED8-D1AEB2EC4B9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D40B4361-7F16-42D0-81FC-4ACC3DC6255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B5908FF9-7634-43AF-B3CB-CA7B4BB75F9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83A6DEC6-A646-4666-833A-44495FFA28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70D47787-DA14-4EA1-98E2-9A4A6D1B11B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5A96BA73-C16A-4FD0-9053-F101B36BD4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a:extLst>
            <a:ext uri="{FF2B5EF4-FFF2-40B4-BE49-F238E27FC236}">
              <a16:creationId xmlns:a16="http://schemas.microsoft.com/office/drawing/2014/main" id="{CE39AD38-1634-4E31-8671-F350625D14DA}"/>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86FF5180-8ECA-4E71-91E8-EE9D91F8B496}"/>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a:extLst>
            <a:ext uri="{FF2B5EF4-FFF2-40B4-BE49-F238E27FC236}">
              <a16:creationId xmlns:a16="http://schemas.microsoft.com/office/drawing/2014/main" id="{5DD2D505-2AD1-4684-930F-27B325C50003}"/>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10C9F5E-89A3-4278-AB9F-58E51029313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D8C87FBE-A773-4C5B-9CBF-3BF48A29447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B4DBEB34-0E72-4594-866E-04B7A35493B7}"/>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a:extLst>
            <a:ext uri="{FF2B5EF4-FFF2-40B4-BE49-F238E27FC236}">
              <a16:creationId xmlns:a16="http://schemas.microsoft.com/office/drawing/2014/main" id="{CAECA943-0D00-4EC0-A9E8-E521C50AA2E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a:extLst>
            <a:ext uri="{FF2B5EF4-FFF2-40B4-BE49-F238E27FC236}">
              <a16:creationId xmlns:a16="http://schemas.microsoft.com/office/drawing/2014/main" id="{9E9F0575-3615-4E4C-BD77-E833F056680E}"/>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a:extLst>
            <a:ext uri="{FF2B5EF4-FFF2-40B4-BE49-F238E27FC236}">
              <a16:creationId xmlns:a16="http://schemas.microsoft.com/office/drawing/2014/main" id="{99646861-880D-411D-9B9A-69C7830E8154}"/>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a:extLst>
            <a:ext uri="{FF2B5EF4-FFF2-40B4-BE49-F238E27FC236}">
              <a16:creationId xmlns:a16="http://schemas.microsoft.com/office/drawing/2014/main" id="{F82C0D5D-B927-490C-892B-9BBB9A55C7EB}"/>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C5FAC1C-A0F6-4C98-9695-2EB304B35F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161D5E2-6AF0-4958-BAC3-9235DF7058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100FC67-89F6-4E09-9F5B-7AD781B365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DEC75FDA-4586-4F61-8CAB-3EBABAE02E5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D40EFB31-3A52-44B5-B04B-7981FA7F01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84455</xdr:rowOff>
    </xdr:from>
    <xdr:to>
      <xdr:col>24</xdr:col>
      <xdr:colOff>114300</xdr:colOff>
      <xdr:row>78</xdr:row>
      <xdr:rowOff>14605</xdr:rowOff>
    </xdr:to>
    <xdr:sp macro="" textlink="">
      <xdr:nvSpPr>
        <xdr:cNvPr id="271" name="楕円 270">
          <a:extLst>
            <a:ext uri="{FF2B5EF4-FFF2-40B4-BE49-F238E27FC236}">
              <a16:creationId xmlns:a16="http://schemas.microsoft.com/office/drawing/2014/main" id="{A08BDE45-4A68-47EB-8094-0794B58A93DC}"/>
            </a:ext>
          </a:extLst>
        </xdr:cNvPr>
        <xdr:cNvSpPr/>
      </xdr:nvSpPr>
      <xdr:spPr>
        <a:xfrm>
          <a:off x="45847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367220B9-7955-40AE-AB11-59E6743E95EF}"/>
            </a:ext>
          </a:extLst>
        </xdr:cNvPr>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90170</xdr:rowOff>
    </xdr:from>
    <xdr:to>
      <xdr:col>20</xdr:col>
      <xdr:colOff>38100</xdr:colOff>
      <xdr:row>78</xdr:row>
      <xdr:rowOff>20320</xdr:rowOff>
    </xdr:to>
    <xdr:sp macro="" textlink="">
      <xdr:nvSpPr>
        <xdr:cNvPr id="273" name="楕円 272">
          <a:extLst>
            <a:ext uri="{FF2B5EF4-FFF2-40B4-BE49-F238E27FC236}">
              <a16:creationId xmlns:a16="http://schemas.microsoft.com/office/drawing/2014/main" id="{AF0B542D-816E-4915-AE6F-A9F460850DAC}"/>
            </a:ext>
          </a:extLst>
        </xdr:cNvPr>
        <xdr:cNvSpPr/>
      </xdr:nvSpPr>
      <xdr:spPr>
        <a:xfrm>
          <a:off x="3746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135255</xdr:rowOff>
    </xdr:from>
    <xdr:to>
      <xdr:col>24</xdr:col>
      <xdr:colOff>63500</xdr:colOff>
      <xdr:row>77</xdr:row>
      <xdr:rowOff>140970</xdr:rowOff>
    </xdr:to>
    <xdr:cxnSp macro="">
      <xdr:nvCxnSpPr>
        <xdr:cNvPr id="274" name="直線コネクタ 273">
          <a:extLst>
            <a:ext uri="{FF2B5EF4-FFF2-40B4-BE49-F238E27FC236}">
              <a16:creationId xmlns:a16="http://schemas.microsoft.com/office/drawing/2014/main" id="{87EFD6D3-86D2-47FD-8A32-D5D6A14BC4C9}"/>
            </a:ext>
          </a:extLst>
        </xdr:cNvPr>
        <xdr:cNvCxnSpPr/>
      </xdr:nvCxnSpPr>
      <xdr:spPr>
        <a:xfrm flipV="1">
          <a:off x="3797300" y="13336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111125</xdr:rowOff>
    </xdr:from>
    <xdr:to>
      <xdr:col>15</xdr:col>
      <xdr:colOff>101600</xdr:colOff>
      <xdr:row>78</xdr:row>
      <xdr:rowOff>41275</xdr:rowOff>
    </xdr:to>
    <xdr:sp macro="" textlink="">
      <xdr:nvSpPr>
        <xdr:cNvPr id="275" name="楕円 274">
          <a:extLst>
            <a:ext uri="{FF2B5EF4-FFF2-40B4-BE49-F238E27FC236}">
              <a16:creationId xmlns:a16="http://schemas.microsoft.com/office/drawing/2014/main" id="{9C5025AE-1D68-4A31-8076-12F2A0B7E603}"/>
            </a:ext>
          </a:extLst>
        </xdr:cNvPr>
        <xdr:cNvSpPr/>
      </xdr:nvSpPr>
      <xdr:spPr>
        <a:xfrm>
          <a:off x="2857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140970</xdr:rowOff>
    </xdr:from>
    <xdr:to>
      <xdr:col>19</xdr:col>
      <xdr:colOff>177800</xdr:colOff>
      <xdr:row>77</xdr:row>
      <xdr:rowOff>161925</xdr:rowOff>
    </xdr:to>
    <xdr:cxnSp macro="">
      <xdr:nvCxnSpPr>
        <xdr:cNvPr id="276" name="直線コネクタ 275">
          <a:extLst>
            <a:ext uri="{FF2B5EF4-FFF2-40B4-BE49-F238E27FC236}">
              <a16:creationId xmlns:a16="http://schemas.microsoft.com/office/drawing/2014/main" id="{09C22B4E-FC05-4F1B-9ED8-6118B71222DB}"/>
            </a:ext>
          </a:extLst>
        </xdr:cNvPr>
        <xdr:cNvCxnSpPr/>
      </xdr:nvCxnSpPr>
      <xdr:spPr>
        <a:xfrm flipV="1">
          <a:off x="2908300" y="133426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77" name="n_1aveValue【公営住宅】&#10;有形固定資産減価償却率">
          <a:extLst>
            <a:ext uri="{FF2B5EF4-FFF2-40B4-BE49-F238E27FC236}">
              <a16:creationId xmlns:a16="http://schemas.microsoft.com/office/drawing/2014/main" id="{A6DE57F8-548B-404E-8F88-DCC3953E29DC}"/>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8" name="n_2aveValue【公営住宅】&#10;有形固定資産減価償却率">
          <a:extLst>
            <a:ext uri="{FF2B5EF4-FFF2-40B4-BE49-F238E27FC236}">
              <a16:creationId xmlns:a16="http://schemas.microsoft.com/office/drawing/2014/main" id="{225C7757-71FD-4E79-AAD1-94D32583CE3D}"/>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9" name="n_3aveValue【公営住宅】&#10;有形固定資産減価償却率">
          <a:extLst>
            <a:ext uri="{FF2B5EF4-FFF2-40B4-BE49-F238E27FC236}">
              <a16:creationId xmlns:a16="http://schemas.microsoft.com/office/drawing/2014/main" id="{926EC136-0A16-4367-83FF-8CB434EAA144}"/>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36847</xdr:rowOff>
    </xdr:from>
    <xdr:ext cx="405111" cy="259045"/>
    <xdr:sp macro="" textlink="">
      <xdr:nvSpPr>
        <xdr:cNvPr id="280" name="n_1mainValue【公営住宅】&#10;有形固定資産減価償却率">
          <a:extLst>
            <a:ext uri="{FF2B5EF4-FFF2-40B4-BE49-F238E27FC236}">
              <a16:creationId xmlns:a16="http://schemas.microsoft.com/office/drawing/2014/main" id="{19E1C967-8C74-4899-8933-9B132352B6F9}"/>
            </a:ext>
          </a:extLst>
        </xdr:cNvPr>
        <xdr:cNvSpPr txBox="1"/>
      </xdr:nvSpPr>
      <xdr:spPr>
        <a:xfrm>
          <a:off x="35820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57802</xdr:rowOff>
    </xdr:from>
    <xdr:ext cx="405111" cy="259045"/>
    <xdr:sp macro="" textlink="">
      <xdr:nvSpPr>
        <xdr:cNvPr id="281" name="n_2mainValue【公営住宅】&#10;有形固定資産減価償却率">
          <a:extLst>
            <a:ext uri="{FF2B5EF4-FFF2-40B4-BE49-F238E27FC236}">
              <a16:creationId xmlns:a16="http://schemas.microsoft.com/office/drawing/2014/main" id="{6A34545B-8D43-41F6-B5B2-CC1E59175A44}"/>
            </a:ext>
          </a:extLst>
        </xdr:cNvPr>
        <xdr:cNvSpPr txBox="1"/>
      </xdr:nvSpPr>
      <xdr:spPr>
        <a:xfrm>
          <a:off x="2705744"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35ACB1B7-B3CB-4AC7-8704-6A6279A3A2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4F84D072-4E43-4A6B-A76E-31F46C6E37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771EB4F1-628D-458E-BB1A-2C7127FD75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4E48B529-B0CB-4497-AA22-ED7C488F84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B6735913-F6CD-46DF-BEEB-718B8E00B11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1F59762E-7271-4729-AC33-234030F656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62959E79-41A3-4DDA-8CA2-C2B7BEB4B6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327BD234-164C-4377-BEDC-341710EBB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698CF5C7-1BDA-4A91-BEA2-A46565CF76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526A6FD4-F5F6-4D36-8ADC-BDAB2F0FF0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019C76FA-5C92-4892-BA2C-55FC88100C2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3F09C518-4AE6-433A-BB12-5350C8E2F6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77D90D27-FFF2-43E0-BADD-ACD7944CA11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467DB6B8-9C0C-452A-862F-58F76E6F0DB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B01E8A93-1DDD-46CF-9B81-6DA65A2D13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836F7216-5108-43FF-AD59-9AB6A69A2F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38BA71B0-42A5-44D7-BA36-296FCC49785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0F4E0081-9BBA-478F-8155-0D593D5600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DD93DC1A-975F-4223-B087-12B7BCF1E4D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ECBD88E3-2FC4-4FB3-BBB1-FEBCA0F66FE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A56E9948-9957-45F4-A02D-19005D5D13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33A77F74-ED9B-487E-814E-F2860AE17CD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1E31BD4D-8685-4C62-AA6C-41A72D6E8C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18252632-BA06-404B-A874-3CEC23B8F7E5}"/>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DD888CC1-41BD-45DD-B3A3-E49D84E87FC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F698A6BB-98B1-4B74-8971-171DD3FAACDD}"/>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a:extLst>
            <a:ext uri="{FF2B5EF4-FFF2-40B4-BE49-F238E27FC236}">
              <a16:creationId xmlns:a16="http://schemas.microsoft.com/office/drawing/2014/main" id="{B8BEFDB6-D3C9-4629-A7EF-4B837B1EB7D3}"/>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a:extLst>
            <a:ext uri="{FF2B5EF4-FFF2-40B4-BE49-F238E27FC236}">
              <a16:creationId xmlns:a16="http://schemas.microsoft.com/office/drawing/2014/main" id="{16395C0E-FEF4-462C-AD0C-F7FBA1034F2F}"/>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a:extLst>
            <a:ext uri="{FF2B5EF4-FFF2-40B4-BE49-F238E27FC236}">
              <a16:creationId xmlns:a16="http://schemas.microsoft.com/office/drawing/2014/main" id="{0C03D06F-BE57-411C-A6EA-19D41890F08F}"/>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a:extLst>
            <a:ext uri="{FF2B5EF4-FFF2-40B4-BE49-F238E27FC236}">
              <a16:creationId xmlns:a16="http://schemas.microsoft.com/office/drawing/2014/main" id="{B5884EEC-33BC-4DDD-BE2C-70D2104AB60C}"/>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a:extLst>
            <a:ext uri="{FF2B5EF4-FFF2-40B4-BE49-F238E27FC236}">
              <a16:creationId xmlns:a16="http://schemas.microsoft.com/office/drawing/2014/main" id="{EA9750C1-71AF-4971-99C0-93AA8ACE3E0A}"/>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a:extLst>
            <a:ext uri="{FF2B5EF4-FFF2-40B4-BE49-F238E27FC236}">
              <a16:creationId xmlns:a16="http://schemas.microsoft.com/office/drawing/2014/main" id="{66A1A320-EB45-4847-9E7E-5EAF9A2D36EA}"/>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a:extLst>
            <a:ext uri="{FF2B5EF4-FFF2-40B4-BE49-F238E27FC236}">
              <a16:creationId xmlns:a16="http://schemas.microsoft.com/office/drawing/2014/main" id="{020ACEE8-81D5-47E5-A5B9-5A19AC82DE6D}"/>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1C6C8A5D-59E5-4AC1-A30D-C8DAE30DC1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5225BD2-0582-4355-A95C-A4C036EDF3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E1F19D2-BE31-4E48-BD6B-E6437DAA60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43821189-0AF0-4344-AD7D-1C1C2D1952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89D7E1E-59D8-40F7-B48C-956F1DBCCD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46737</xdr:rowOff>
    </xdr:from>
    <xdr:to>
      <xdr:col>55</xdr:col>
      <xdr:colOff>50800</xdr:colOff>
      <xdr:row>82</xdr:row>
      <xdr:rowOff>148337</xdr:rowOff>
    </xdr:to>
    <xdr:sp macro="" textlink="">
      <xdr:nvSpPr>
        <xdr:cNvPr id="320" name="楕円 319">
          <a:extLst>
            <a:ext uri="{FF2B5EF4-FFF2-40B4-BE49-F238E27FC236}">
              <a16:creationId xmlns:a16="http://schemas.microsoft.com/office/drawing/2014/main" id="{7182BE47-0F2A-4744-904A-C8212D170335}"/>
            </a:ext>
          </a:extLst>
        </xdr:cNvPr>
        <xdr:cNvSpPr/>
      </xdr:nvSpPr>
      <xdr:spPr>
        <a:xfrm>
          <a:off x="10426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69614</xdr:rowOff>
    </xdr:from>
    <xdr:ext cx="469744" cy="259045"/>
    <xdr:sp macro="" textlink="">
      <xdr:nvSpPr>
        <xdr:cNvPr id="321" name="【公営住宅】&#10;一人当たり面積該当値テキスト">
          <a:extLst>
            <a:ext uri="{FF2B5EF4-FFF2-40B4-BE49-F238E27FC236}">
              <a16:creationId xmlns:a16="http://schemas.microsoft.com/office/drawing/2014/main" id="{A19E772D-975B-4039-BDA8-67A165C69196}"/>
            </a:ext>
          </a:extLst>
        </xdr:cNvPr>
        <xdr:cNvSpPr txBox="1"/>
      </xdr:nvSpPr>
      <xdr:spPr>
        <a:xfrm>
          <a:off x="10515600"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52451</xdr:rowOff>
    </xdr:from>
    <xdr:to>
      <xdr:col>50</xdr:col>
      <xdr:colOff>165100</xdr:colOff>
      <xdr:row>82</xdr:row>
      <xdr:rowOff>154051</xdr:rowOff>
    </xdr:to>
    <xdr:sp macro="" textlink="">
      <xdr:nvSpPr>
        <xdr:cNvPr id="322" name="楕円 321">
          <a:extLst>
            <a:ext uri="{FF2B5EF4-FFF2-40B4-BE49-F238E27FC236}">
              <a16:creationId xmlns:a16="http://schemas.microsoft.com/office/drawing/2014/main" id="{5D1B5CB6-4491-4120-8F87-929629F7E441}"/>
            </a:ext>
          </a:extLst>
        </xdr:cNvPr>
        <xdr:cNvSpPr/>
      </xdr:nvSpPr>
      <xdr:spPr>
        <a:xfrm>
          <a:off x="9588500" y="141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97537</xdr:rowOff>
    </xdr:from>
    <xdr:to>
      <xdr:col>55</xdr:col>
      <xdr:colOff>0</xdr:colOff>
      <xdr:row>82</xdr:row>
      <xdr:rowOff>103251</xdr:rowOff>
    </xdr:to>
    <xdr:cxnSp macro="">
      <xdr:nvCxnSpPr>
        <xdr:cNvPr id="323" name="直線コネクタ 322">
          <a:extLst>
            <a:ext uri="{FF2B5EF4-FFF2-40B4-BE49-F238E27FC236}">
              <a16:creationId xmlns:a16="http://schemas.microsoft.com/office/drawing/2014/main" id="{C64FE250-FD9D-44C7-8351-5E75A24E9141}"/>
            </a:ext>
          </a:extLst>
        </xdr:cNvPr>
        <xdr:cNvCxnSpPr/>
      </xdr:nvCxnSpPr>
      <xdr:spPr>
        <a:xfrm flipV="1">
          <a:off x="9639300" y="14156437"/>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65596</xdr:rowOff>
    </xdr:from>
    <xdr:to>
      <xdr:col>46</xdr:col>
      <xdr:colOff>38100</xdr:colOff>
      <xdr:row>82</xdr:row>
      <xdr:rowOff>167196</xdr:rowOff>
    </xdr:to>
    <xdr:sp macro="" textlink="">
      <xdr:nvSpPr>
        <xdr:cNvPr id="324" name="楕円 323">
          <a:extLst>
            <a:ext uri="{FF2B5EF4-FFF2-40B4-BE49-F238E27FC236}">
              <a16:creationId xmlns:a16="http://schemas.microsoft.com/office/drawing/2014/main" id="{958EB3AC-DED3-4594-B79F-A820E3596D36}"/>
            </a:ext>
          </a:extLst>
        </xdr:cNvPr>
        <xdr:cNvSpPr/>
      </xdr:nvSpPr>
      <xdr:spPr>
        <a:xfrm>
          <a:off x="8699500" y="141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103251</xdr:rowOff>
    </xdr:from>
    <xdr:to>
      <xdr:col>50</xdr:col>
      <xdr:colOff>114300</xdr:colOff>
      <xdr:row>82</xdr:row>
      <xdr:rowOff>116396</xdr:rowOff>
    </xdr:to>
    <xdr:cxnSp macro="">
      <xdr:nvCxnSpPr>
        <xdr:cNvPr id="325" name="直線コネクタ 324">
          <a:extLst>
            <a:ext uri="{FF2B5EF4-FFF2-40B4-BE49-F238E27FC236}">
              <a16:creationId xmlns:a16="http://schemas.microsoft.com/office/drawing/2014/main" id="{C2CA76D1-D532-4498-8B2B-CECE4840090D}"/>
            </a:ext>
          </a:extLst>
        </xdr:cNvPr>
        <xdr:cNvCxnSpPr/>
      </xdr:nvCxnSpPr>
      <xdr:spPr>
        <a:xfrm flipV="1">
          <a:off x="8750300" y="1416215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26" name="n_1aveValue【公営住宅】&#10;一人当たり面積">
          <a:extLst>
            <a:ext uri="{FF2B5EF4-FFF2-40B4-BE49-F238E27FC236}">
              <a16:creationId xmlns:a16="http://schemas.microsoft.com/office/drawing/2014/main" id="{271E1345-F63A-491E-965D-18D7846DFBF4}"/>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27" name="n_2aveValue【公営住宅】&#10;一人当たり面積">
          <a:extLst>
            <a:ext uri="{FF2B5EF4-FFF2-40B4-BE49-F238E27FC236}">
              <a16:creationId xmlns:a16="http://schemas.microsoft.com/office/drawing/2014/main" id="{9A056021-7BAB-4CA2-8945-61FE80AC74F3}"/>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8" name="n_3aveValue【公営住宅】&#10;一人当たり面積">
          <a:extLst>
            <a:ext uri="{FF2B5EF4-FFF2-40B4-BE49-F238E27FC236}">
              <a16:creationId xmlns:a16="http://schemas.microsoft.com/office/drawing/2014/main" id="{C78BE6CD-D4CE-4490-9D81-04581F3C0F83}"/>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170578</xdr:rowOff>
    </xdr:from>
    <xdr:ext cx="469744" cy="259045"/>
    <xdr:sp macro="" textlink="">
      <xdr:nvSpPr>
        <xdr:cNvPr id="329" name="n_1mainValue【公営住宅】&#10;一人当たり面積">
          <a:extLst>
            <a:ext uri="{FF2B5EF4-FFF2-40B4-BE49-F238E27FC236}">
              <a16:creationId xmlns:a16="http://schemas.microsoft.com/office/drawing/2014/main" id="{C564E6D9-FE8B-456C-870C-F786F3583573}"/>
            </a:ext>
          </a:extLst>
        </xdr:cNvPr>
        <xdr:cNvSpPr txBox="1"/>
      </xdr:nvSpPr>
      <xdr:spPr>
        <a:xfrm>
          <a:off x="9391727" y="1388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12273</xdr:rowOff>
    </xdr:from>
    <xdr:ext cx="469744" cy="259045"/>
    <xdr:sp macro="" textlink="">
      <xdr:nvSpPr>
        <xdr:cNvPr id="330" name="n_2mainValue【公営住宅】&#10;一人当たり面積">
          <a:extLst>
            <a:ext uri="{FF2B5EF4-FFF2-40B4-BE49-F238E27FC236}">
              <a16:creationId xmlns:a16="http://schemas.microsoft.com/office/drawing/2014/main" id="{6060E5A3-20FD-4EE1-9782-31695C9824CC}"/>
            </a:ext>
          </a:extLst>
        </xdr:cNvPr>
        <xdr:cNvSpPr txBox="1"/>
      </xdr:nvSpPr>
      <xdr:spPr>
        <a:xfrm>
          <a:off x="8515427" y="1389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61DF57E0-A0D4-4884-8958-E94F201B78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6256B02-41D3-48E9-9910-182CF48339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8F7939E7-1020-48CC-8E39-8D19168AE5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1CF359C2-CDE1-41D1-8F03-4D35EF6BED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F208C61B-7BFA-4E89-9B1A-FAA691EE37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F145F747-489B-475A-A37E-4E6F05030A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55B3E5BA-1C55-447E-8E38-7F2D2B38C0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C79B4BF1-7FD8-4356-BEBE-8C06AB71052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A1E8AD26-1A33-4CBC-A111-AD6A5E263B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49362D9C-E9C4-446F-BCA8-4758378AC0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B989EC58-40D5-4F42-85C2-14B5DE112A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889799FA-2B3C-4793-BAA4-27C24A1539B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31CBFF17-4566-4941-9105-D50AB597DA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EE377C8F-C50C-426F-A308-141952E861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57FCFF67-7AC7-40B3-BEC7-42EC5BA114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339EF6CD-F747-4BA3-A696-C2C850BCFFF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846C5A23-6FF5-4C23-9F17-844BF57D2E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86D53795-5557-4E7B-8908-3F89B43CFE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640E0A76-952B-4B7E-94E1-F28AB02ADD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D881A03E-5AF5-4FD6-855A-BA0D38BE34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569995FA-8E0B-497B-B894-CC18892019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7FF36EBA-2128-4990-8D58-0ABCF1C118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3EE4DBE-FE57-40A8-BA74-6B49D2BA89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CAC02B40-E7F2-45D0-AF84-8AFCB9CD2C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1AA6AADE-90CA-4848-A880-321C3092AE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78405C36-75A4-4196-A054-81E5911465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C6C08BE0-90EB-4577-8B1D-76521D2218B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2AB96A3E-09E0-4C8C-A316-9F94E14A1CC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6EB02CC6-F21C-4B81-93BD-481D3360E6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618C3526-13B5-4FC2-85D0-5BFEEFFD33C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7913E0A1-B466-45B7-B5EC-06F3DA8C80F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3F069BA9-81B2-4097-AD58-3B93641DD8D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F9F4C1B3-EC28-4BC2-B0B5-1CEED845148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B1DDF996-9E83-47B3-A707-0F7716A1E3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B7108ED6-C82C-407D-9DCF-3824C850F8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E2E1577F-B705-4428-A9BB-1BC863B6D3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B98D0538-0598-49A7-8CE8-2B485BC98A7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17027993-3FA7-41AD-9C0F-3145843FE88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50D9DB9B-4B9D-402D-B5C0-5815BCE555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4FEE0AC7-B973-4EBB-A053-FCBEE48BCF0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759B288A-7D6F-40B5-AC46-17AEEFC182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2" name="直線コネクタ 371">
          <a:extLst>
            <a:ext uri="{FF2B5EF4-FFF2-40B4-BE49-F238E27FC236}">
              <a16:creationId xmlns:a16="http://schemas.microsoft.com/office/drawing/2014/main" id="{D47C5351-9F19-403B-A258-E704B8E34984}"/>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3" name="【認定こども園・幼稚園・保育所】&#10;有形固定資産減価償却率最小値テキスト">
          <a:extLst>
            <a:ext uri="{FF2B5EF4-FFF2-40B4-BE49-F238E27FC236}">
              <a16:creationId xmlns:a16="http://schemas.microsoft.com/office/drawing/2014/main" id="{E52B8EE5-1E08-43A0-8C59-F90A44E2AAB3}"/>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4" name="直線コネクタ 373">
          <a:extLst>
            <a:ext uri="{FF2B5EF4-FFF2-40B4-BE49-F238E27FC236}">
              <a16:creationId xmlns:a16="http://schemas.microsoft.com/office/drawing/2014/main" id="{8B807F8D-C7CF-4F2A-A98B-3B8A60702069}"/>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3A544D94-E08A-4C88-A4FC-587B67570E6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6BAD30E1-2527-414D-A91F-18984015F15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66040E05-DD96-4F6B-8494-A7C5079AF0EF}"/>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8" name="フローチャート: 判断 377">
          <a:extLst>
            <a:ext uri="{FF2B5EF4-FFF2-40B4-BE49-F238E27FC236}">
              <a16:creationId xmlns:a16="http://schemas.microsoft.com/office/drawing/2014/main" id="{5E78CF79-F085-45F6-B31C-6EB1A88B898A}"/>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9" name="フローチャート: 判断 378">
          <a:extLst>
            <a:ext uri="{FF2B5EF4-FFF2-40B4-BE49-F238E27FC236}">
              <a16:creationId xmlns:a16="http://schemas.microsoft.com/office/drawing/2014/main" id="{58F6FF7A-009B-4412-93CF-ED3FE5C70D4D}"/>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80" name="フローチャート: 判断 379">
          <a:extLst>
            <a:ext uri="{FF2B5EF4-FFF2-40B4-BE49-F238E27FC236}">
              <a16:creationId xmlns:a16="http://schemas.microsoft.com/office/drawing/2014/main" id="{E706350F-3AB4-49C4-B16E-E25123CD1EC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81" name="フローチャート: 判断 380">
          <a:extLst>
            <a:ext uri="{FF2B5EF4-FFF2-40B4-BE49-F238E27FC236}">
              <a16:creationId xmlns:a16="http://schemas.microsoft.com/office/drawing/2014/main" id="{93D1737C-4C54-4DE8-80CD-C36A6288C31B}"/>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6F495B03-6E30-43A2-BCFB-3B99ED82D2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C69476F0-8D6D-45C1-91C1-F2E29E79E9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20411A0-4F9F-4C73-95A4-30B912B5816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3A3D391-5DF9-4F0B-8C53-B9D0D64669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707B834-CFBD-4F86-A947-40F0216516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160927</xdr:rowOff>
    </xdr:from>
    <xdr:to>
      <xdr:col>85</xdr:col>
      <xdr:colOff>177800</xdr:colOff>
      <xdr:row>36</xdr:row>
      <xdr:rowOff>91077</xdr:rowOff>
    </xdr:to>
    <xdr:sp macro="" textlink="">
      <xdr:nvSpPr>
        <xdr:cNvPr id="387" name="楕円 386">
          <a:extLst>
            <a:ext uri="{FF2B5EF4-FFF2-40B4-BE49-F238E27FC236}">
              <a16:creationId xmlns:a16="http://schemas.microsoft.com/office/drawing/2014/main" id="{6B0F217E-2E83-4972-A769-6C06435A52A1}"/>
            </a:ext>
          </a:extLst>
        </xdr:cNvPr>
        <xdr:cNvSpPr/>
      </xdr:nvSpPr>
      <xdr:spPr>
        <a:xfrm>
          <a:off x="16268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12354</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B035EC9F-05D0-409E-86ED-CCC2BC0D0708}"/>
            </a:ext>
          </a:extLst>
        </xdr:cNvPr>
        <xdr:cNvSpPr txBox="1"/>
      </xdr:nvSpPr>
      <xdr:spPr>
        <a:xfrm>
          <a:off x="16357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40096</xdr:rowOff>
    </xdr:from>
    <xdr:to>
      <xdr:col>81</xdr:col>
      <xdr:colOff>101600</xdr:colOff>
      <xdr:row>36</xdr:row>
      <xdr:rowOff>141696</xdr:rowOff>
    </xdr:to>
    <xdr:sp macro="" textlink="">
      <xdr:nvSpPr>
        <xdr:cNvPr id="389" name="楕円 388">
          <a:extLst>
            <a:ext uri="{FF2B5EF4-FFF2-40B4-BE49-F238E27FC236}">
              <a16:creationId xmlns:a16="http://schemas.microsoft.com/office/drawing/2014/main" id="{BAB249EF-BD1D-4F76-8D02-26915A5FE8D2}"/>
            </a:ext>
          </a:extLst>
        </xdr:cNvPr>
        <xdr:cNvSpPr/>
      </xdr:nvSpPr>
      <xdr:spPr>
        <a:xfrm>
          <a:off x="15430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36</xdr:row>
      <xdr:rowOff>90896</xdr:rowOff>
    </xdr:to>
    <xdr:cxnSp macro="">
      <xdr:nvCxnSpPr>
        <xdr:cNvPr id="390" name="直線コネクタ 389">
          <a:extLst>
            <a:ext uri="{FF2B5EF4-FFF2-40B4-BE49-F238E27FC236}">
              <a16:creationId xmlns:a16="http://schemas.microsoft.com/office/drawing/2014/main" id="{70BE7162-0BCD-4ECE-999B-8ADA4C8CA27C}"/>
            </a:ext>
          </a:extLst>
        </xdr:cNvPr>
        <xdr:cNvCxnSpPr/>
      </xdr:nvCxnSpPr>
      <xdr:spPr>
        <a:xfrm flipV="1">
          <a:off x="15481300" y="621247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80917</xdr:rowOff>
    </xdr:from>
    <xdr:to>
      <xdr:col>76</xdr:col>
      <xdr:colOff>165100</xdr:colOff>
      <xdr:row>37</xdr:row>
      <xdr:rowOff>11067</xdr:rowOff>
    </xdr:to>
    <xdr:sp macro="" textlink="">
      <xdr:nvSpPr>
        <xdr:cNvPr id="391" name="楕円 390">
          <a:extLst>
            <a:ext uri="{FF2B5EF4-FFF2-40B4-BE49-F238E27FC236}">
              <a16:creationId xmlns:a16="http://schemas.microsoft.com/office/drawing/2014/main" id="{F849EE6D-6093-4B34-90BD-84F6D79F032B}"/>
            </a:ext>
          </a:extLst>
        </xdr:cNvPr>
        <xdr:cNvSpPr/>
      </xdr:nvSpPr>
      <xdr:spPr>
        <a:xfrm>
          <a:off x="14541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90896</xdr:rowOff>
    </xdr:from>
    <xdr:to>
      <xdr:col>81</xdr:col>
      <xdr:colOff>50800</xdr:colOff>
      <xdr:row>36</xdr:row>
      <xdr:rowOff>131717</xdr:rowOff>
    </xdr:to>
    <xdr:cxnSp macro="">
      <xdr:nvCxnSpPr>
        <xdr:cNvPr id="392" name="直線コネクタ 391">
          <a:extLst>
            <a:ext uri="{FF2B5EF4-FFF2-40B4-BE49-F238E27FC236}">
              <a16:creationId xmlns:a16="http://schemas.microsoft.com/office/drawing/2014/main" id="{75D22656-0FFE-4C9C-8721-079A0DE0DBE0}"/>
            </a:ext>
          </a:extLst>
        </xdr:cNvPr>
        <xdr:cNvCxnSpPr/>
      </xdr:nvCxnSpPr>
      <xdr:spPr>
        <a:xfrm flipV="1">
          <a:off x="14592300" y="62630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F72B216F-8ECE-4E02-9A99-12DBB8E12407}"/>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E848DDC4-C22F-4A89-8ACA-3E704A96DBAA}"/>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56686A54-0924-4A64-B246-FC40609D568C}"/>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158223</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1600588B-0930-4575-A954-307CE9B8ED29}"/>
            </a:ext>
          </a:extLst>
        </xdr:cNvPr>
        <xdr:cNvSpPr txBox="1"/>
      </xdr:nvSpPr>
      <xdr:spPr>
        <a:xfrm>
          <a:off x="15266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27594</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D561676A-3420-4492-8599-37EDB612C8F3}"/>
            </a:ext>
          </a:extLst>
        </xdr:cNvPr>
        <xdr:cNvSpPr txBox="1"/>
      </xdr:nvSpPr>
      <xdr:spPr>
        <a:xfrm>
          <a:off x="14389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B11372CA-0D3E-4EF3-8D46-256D981DAC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10049895-2E2A-4D09-9097-7F21772218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1310457C-E0A5-436D-83BF-9931774F28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2382A6D1-FFE4-4ED9-9B09-365D53D1EE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25D269C9-9DF8-4C23-9DA9-0721682334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2570DCBC-0FB0-42F7-8BAF-5F594140C2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CE39B940-DFD8-42A3-99E7-3C48C277DB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2C7C861D-A916-4E80-A117-1B362DC862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60EEDAED-B90A-4903-8647-A97D65D6FB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6F54473A-4DAA-40A5-A235-4943081A89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89FCF7BC-90CA-4A01-9EA6-3A673C32D62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C80D39F9-473F-4CAB-B620-9C43DB687E0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D2283AF7-AC32-4108-8B98-3FCB7876DE0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2188583D-F0EE-43B6-B5DC-BC2C4DA03A2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ED2B64E3-7B65-43DD-9C4D-25D567B0118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D5DDACFD-13FB-4EAF-BE2E-9EAC9F7C419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B6F03E0A-E908-496A-9C77-C6468248AF3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7003B80E-FA30-417A-90D7-097C3DB637F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15C0E72D-5660-4581-8B05-2E784645AC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72B09D2E-513D-41FD-938E-169E731F51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6473947A-1F44-4552-938C-432A0864CC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9" name="直線コネクタ 418">
          <a:extLst>
            <a:ext uri="{FF2B5EF4-FFF2-40B4-BE49-F238E27FC236}">
              <a16:creationId xmlns:a16="http://schemas.microsoft.com/office/drawing/2014/main" id="{15DD02C3-C0A6-4221-95D9-0082C03E7BE1}"/>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594ED122-C413-4F96-8A0D-EF2AE94D8ECC}"/>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21" name="直線コネクタ 420">
          <a:extLst>
            <a:ext uri="{FF2B5EF4-FFF2-40B4-BE49-F238E27FC236}">
              <a16:creationId xmlns:a16="http://schemas.microsoft.com/office/drawing/2014/main" id="{9F302D7D-3B11-4E2E-9B79-8BA03F6FBBE6}"/>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6842B4AC-995A-400C-B0E1-49C04469648E}"/>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3" name="直線コネクタ 422">
          <a:extLst>
            <a:ext uri="{FF2B5EF4-FFF2-40B4-BE49-F238E27FC236}">
              <a16:creationId xmlns:a16="http://schemas.microsoft.com/office/drawing/2014/main" id="{0B84E606-56D0-4A6B-B475-43EE38C2F7FD}"/>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ED8A5E08-6046-43DA-A777-64D2B0C81CE8}"/>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5" name="フローチャート: 判断 424">
          <a:extLst>
            <a:ext uri="{FF2B5EF4-FFF2-40B4-BE49-F238E27FC236}">
              <a16:creationId xmlns:a16="http://schemas.microsoft.com/office/drawing/2014/main" id="{A00BAA6E-6092-4D4F-85C0-B717EDAFD3AC}"/>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6" name="フローチャート: 判断 425">
          <a:extLst>
            <a:ext uri="{FF2B5EF4-FFF2-40B4-BE49-F238E27FC236}">
              <a16:creationId xmlns:a16="http://schemas.microsoft.com/office/drawing/2014/main" id="{EC118CAC-4424-4118-9B62-06C389681EFA}"/>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7" name="フローチャート: 判断 426">
          <a:extLst>
            <a:ext uri="{FF2B5EF4-FFF2-40B4-BE49-F238E27FC236}">
              <a16:creationId xmlns:a16="http://schemas.microsoft.com/office/drawing/2014/main" id="{766E2FB4-DCED-4F3E-9D9E-C591AFBF1F9D}"/>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8" name="フローチャート: 判断 427">
          <a:extLst>
            <a:ext uri="{FF2B5EF4-FFF2-40B4-BE49-F238E27FC236}">
              <a16:creationId xmlns:a16="http://schemas.microsoft.com/office/drawing/2014/main" id="{6CEBCAC0-E4BF-410D-929E-A541BF8AB728}"/>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F3BCBED-CF51-406C-9602-86D64530FF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EA1EA65-4A17-4016-8B7D-4DFC84D661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ACEAD8F-759F-4081-9800-CF1E776035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71026E2-5578-4D87-AA1F-9307B8B034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89598A1-6C06-4AAF-BC60-1FE531698E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91694</xdr:rowOff>
    </xdr:from>
    <xdr:to>
      <xdr:col>116</xdr:col>
      <xdr:colOff>114300</xdr:colOff>
      <xdr:row>38</xdr:row>
      <xdr:rowOff>21844</xdr:rowOff>
    </xdr:to>
    <xdr:sp macro="" textlink="">
      <xdr:nvSpPr>
        <xdr:cNvPr id="434" name="楕円 433">
          <a:extLst>
            <a:ext uri="{FF2B5EF4-FFF2-40B4-BE49-F238E27FC236}">
              <a16:creationId xmlns:a16="http://schemas.microsoft.com/office/drawing/2014/main" id="{39F65B43-D9F2-431B-8591-6CBB91EFE6F3}"/>
            </a:ext>
          </a:extLst>
        </xdr:cNvPr>
        <xdr:cNvSpPr/>
      </xdr:nvSpPr>
      <xdr:spPr>
        <a:xfrm>
          <a:off x="22110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114571</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E8F95509-A9E1-4F58-ADAF-BBCBA8AE0B11}"/>
            </a:ext>
          </a:extLst>
        </xdr:cNvPr>
        <xdr:cNvSpPr txBox="1"/>
      </xdr:nvSpPr>
      <xdr:spPr>
        <a:xfrm>
          <a:off x="221996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36" name="楕円 435">
          <a:extLst>
            <a:ext uri="{FF2B5EF4-FFF2-40B4-BE49-F238E27FC236}">
              <a16:creationId xmlns:a16="http://schemas.microsoft.com/office/drawing/2014/main" id="{D2CF621D-9DFF-4E75-A9D4-EA6903E576D0}"/>
            </a:ext>
          </a:extLst>
        </xdr:cNvPr>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142494</xdr:rowOff>
    </xdr:from>
    <xdr:to>
      <xdr:col>116</xdr:col>
      <xdr:colOff>63500</xdr:colOff>
      <xdr:row>37</xdr:row>
      <xdr:rowOff>151638</xdr:rowOff>
    </xdr:to>
    <xdr:cxnSp macro="">
      <xdr:nvCxnSpPr>
        <xdr:cNvPr id="437" name="直線コネクタ 436">
          <a:extLst>
            <a:ext uri="{FF2B5EF4-FFF2-40B4-BE49-F238E27FC236}">
              <a16:creationId xmlns:a16="http://schemas.microsoft.com/office/drawing/2014/main" id="{8D42E6C7-6567-4D21-A739-BAB02647B041}"/>
            </a:ext>
          </a:extLst>
        </xdr:cNvPr>
        <xdr:cNvCxnSpPr/>
      </xdr:nvCxnSpPr>
      <xdr:spPr>
        <a:xfrm flipV="1">
          <a:off x="21323300" y="64861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438" name="楕円 437">
          <a:extLst>
            <a:ext uri="{FF2B5EF4-FFF2-40B4-BE49-F238E27FC236}">
              <a16:creationId xmlns:a16="http://schemas.microsoft.com/office/drawing/2014/main" id="{8BB9C946-64E7-4D36-BA79-B5D97A653DF3}"/>
            </a:ext>
          </a:extLst>
        </xdr:cNvPr>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165354</xdr:rowOff>
    </xdr:to>
    <xdr:cxnSp macro="">
      <xdr:nvCxnSpPr>
        <xdr:cNvPr id="439" name="直線コネクタ 438">
          <a:extLst>
            <a:ext uri="{FF2B5EF4-FFF2-40B4-BE49-F238E27FC236}">
              <a16:creationId xmlns:a16="http://schemas.microsoft.com/office/drawing/2014/main" id="{05BF1C0B-50A1-41B7-9BAE-14A9075B1F23}"/>
            </a:ext>
          </a:extLst>
        </xdr:cNvPr>
        <xdr:cNvCxnSpPr/>
      </xdr:nvCxnSpPr>
      <xdr:spPr>
        <a:xfrm flipV="1">
          <a:off x="20434300" y="6495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9E955806-2BA4-469E-853B-E751FFD00D92}"/>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4869E533-11DB-4077-AAFD-B7908F97A828}"/>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540D328C-3F4D-4144-B0F1-DBB9CC123BC1}"/>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D6211469-2E98-45AC-9613-82A2CDC080CE}"/>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64801739-C232-42F4-A822-0AE4F966E642}"/>
            </a:ext>
          </a:extLst>
        </xdr:cNvPr>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B534F8D-74DF-406F-B97D-6A3B56C4A8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6A71565B-DACF-4492-8970-47CEF08E39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D8490083-18DA-4058-94FB-6A1F04FC4F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829214A2-DB54-44B7-B738-91A7A4BD92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675B534D-6676-4FBF-A21A-FBD89EFDEB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23FE4D3E-9A66-4F88-B390-B376F8B6A4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978F99DC-5AC0-45C3-904E-D50B20791D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9AFC6EA6-C701-4D6A-BC81-0A6B13D742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59B016C2-FCC6-4A53-B809-B99FF8C6605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799A1A7F-1582-4CC9-AFDA-8803114C2F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1902B6E0-A0FA-4100-A50B-336F892FE3E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3FC7DA55-91A6-4BEC-A228-3FA4BDE1123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09BBB8A0-C209-4E02-ABFE-7874D176497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74899A4C-DCD6-4B41-8A6E-7DA851664E8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D0F3F02A-DADD-4DED-A424-E6DA90BD72B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E5557D5F-4C76-4FEB-9D9A-FBD627BBDDE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EB783C23-6BB1-4A5D-ACE3-A95A14A00C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B2D0E9DF-873E-4205-A096-A6175338687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7668B700-7A25-4874-8FB8-91FBE41B180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73989288-C53F-4A88-AD12-C31D03C00B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E7CDB2D1-97FD-464C-8D77-B0F0DF1B30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70299B62-6239-49C3-8E6B-088E5A35E03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6CF45918-0222-4E02-9424-95B3A86C55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41386BA4-6F2B-4383-83E7-7468A730165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CC64880F-AD57-4FA3-BFAC-6B8DD9D16E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0" name="直線コネクタ 469">
          <a:extLst>
            <a:ext uri="{FF2B5EF4-FFF2-40B4-BE49-F238E27FC236}">
              <a16:creationId xmlns:a16="http://schemas.microsoft.com/office/drawing/2014/main" id="{1B3E1A27-B652-484A-B671-6DAAB040DD3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1" name="【学校施設】&#10;有形固定資産減価償却率最小値テキスト">
          <a:extLst>
            <a:ext uri="{FF2B5EF4-FFF2-40B4-BE49-F238E27FC236}">
              <a16:creationId xmlns:a16="http://schemas.microsoft.com/office/drawing/2014/main" id="{16AD59C3-7CD5-4260-961A-C627AC47977A}"/>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2" name="直線コネクタ 471">
          <a:extLst>
            <a:ext uri="{FF2B5EF4-FFF2-40B4-BE49-F238E27FC236}">
              <a16:creationId xmlns:a16="http://schemas.microsoft.com/office/drawing/2014/main" id="{BACFBBDD-2FAB-42E7-BB1F-68FDA228CBA9}"/>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ED9EC639-7897-470E-8B4B-789CD7DC9DB5}"/>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4" name="直線コネクタ 473">
          <a:extLst>
            <a:ext uri="{FF2B5EF4-FFF2-40B4-BE49-F238E27FC236}">
              <a16:creationId xmlns:a16="http://schemas.microsoft.com/office/drawing/2014/main" id="{8B66F2A4-32A7-436E-ABE7-EC9E8A701376}"/>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944BC20F-86AB-44C3-85ED-EEB0D8EFBCF2}"/>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6" name="フローチャート: 判断 475">
          <a:extLst>
            <a:ext uri="{FF2B5EF4-FFF2-40B4-BE49-F238E27FC236}">
              <a16:creationId xmlns:a16="http://schemas.microsoft.com/office/drawing/2014/main" id="{38F4EBB4-3A2D-4243-9E5F-94FF7390F94A}"/>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7" name="フローチャート: 判断 476">
          <a:extLst>
            <a:ext uri="{FF2B5EF4-FFF2-40B4-BE49-F238E27FC236}">
              <a16:creationId xmlns:a16="http://schemas.microsoft.com/office/drawing/2014/main" id="{7BDBDFCB-6E7A-4FFC-BF1C-A15A8C7F53EB}"/>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8" name="フローチャート: 判断 477">
          <a:extLst>
            <a:ext uri="{FF2B5EF4-FFF2-40B4-BE49-F238E27FC236}">
              <a16:creationId xmlns:a16="http://schemas.microsoft.com/office/drawing/2014/main" id="{36A417F0-D980-42FF-B8A9-442BD37C6648}"/>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9" name="フローチャート: 判断 478">
          <a:extLst>
            <a:ext uri="{FF2B5EF4-FFF2-40B4-BE49-F238E27FC236}">
              <a16:creationId xmlns:a16="http://schemas.microsoft.com/office/drawing/2014/main" id="{37E8DDAB-F54A-462E-B460-05CF01207AC9}"/>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7483167D-0B50-48B3-855B-607C857939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21F240D-E187-4C27-9FC2-87AAC3F69E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F25273B2-689F-487E-9594-8CF9445ABB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6ED1A7F-FC80-44E9-AA3B-40A1832CC6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E6181C06-2263-4EB4-910E-B03BA0CF8F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85" name="楕円 484">
          <a:extLst>
            <a:ext uri="{FF2B5EF4-FFF2-40B4-BE49-F238E27FC236}">
              <a16:creationId xmlns:a16="http://schemas.microsoft.com/office/drawing/2014/main" id="{23349A18-0C19-4485-87F8-645ADE770A96}"/>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133367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E80F0174-9089-44F4-87BF-9DDECB89C7D2}"/>
            </a:ext>
          </a:extLst>
        </xdr:cNvPr>
        <xdr:cNvSpPr txBox="1"/>
      </xdr:nvSpPr>
      <xdr:spPr>
        <a:xfrm>
          <a:off x="163576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487" name="楕円 486">
          <a:extLst>
            <a:ext uri="{FF2B5EF4-FFF2-40B4-BE49-F238E27FC236}">
              <a16:creationId xmlns:a16="http://schemas.microsoft.com/office/drawing/2014/main" id="{44EF2627-6385-4FD4-B7D1-D037C2E6B607}"/>
            </a:ext>
          </a:extLst>
        </xdr:cNvPr>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37556</xdr:rowOff>
    </xdr:to>
    <xdr:cxnSp macro="">
      <xdr:nvCxnSpPr>
        <xdr:cNvPr id="488" name="直線コネクタ 487">
          <a:extLst>
            <a:ext uri="{FF2B5EF4-FFF2-40B4-BE49-F238E27FC236}">
              <a16:creationId xmlns:a16="http://schemas.microsoft.com/office/drawing/2014/main" id="{BA25A419-3C24-4B63-94D2-FE74E8CAA15B}"/>
            </a:ext>
          </a:extLst>
        </xdr:cNvPr>
        <xdr:cNvCxnSpPr/>
      </xdr:nvCxnSpPr>
      <xdr:spPr>
        <a:xfrm flipV="1">
          <a:off x="15481300" y="101498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489" name="楕円 488">
          <a:extLst>
            <a:ext uri="{FF2B5EF4-FFF2-40B4-BE49-F238E27FC236}">
              <a16:creationId xmlns:a16="http://schemas.microsoft.com/office/drawing/2014/main" id="{F711D313-52B9-457D-834C-365BCCB17270}"/>
            </a:ext>
          </a:extLst>
        </xdr:cNvPr>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37556</xdr:rowOff>
    </xdr:to>
    <xdr:cxnSp macro="">
      <xdr:nvCxnSpPr>
        <xdr:cNvPr id="490" name="直線コネクタ 489">
          <a:extLst>
            <a:ext uri="{FF2B5EF4-FFF2-40B4-BE49-F238E27FC236}">
              <a16:creationId xmlns:a16="http://schemas.microsoft.com/office/drawing/2014/main" id="{B96EF4B4-978E-4695-8AE5-ED4E51C130F9}"/>
            </a:ext>
          </a:extLst>
        </xdr:cNvPr>
        <xdr:cNvCxnSpPr/>
      </xdr:nvCxnSpPr>
      <xdr:spPr>
        <a:xfrm>
          <a:off x="14592300" y="1009269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491" name="n_1aveValue【学校施設】&#10;有形固定資産減価償却率">
          <a:extLst>
            <a:ext uri="{FF2B5EF4-FFF2-40B4-BE49-F238E27FC236}">
              <a16:creationId xmlns:a16="http://schemas.microsoft.com/office/drawing/2014/main" id="{A57BEECF-0E3B-4E7E-8FDC-7052FD9B680D}"/>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92" name="n_2aveValue【学校施設】&#10;有形固定資産減価償却率">
          <a:extLst>
            <a:ext uri="{FF2B5EF4-FFF2-40B4-BE49-F238E27FC236}">
              <a16:creationId xmlns:a16="http://schemas.microsoft.com/office/drawing/2014/main" id="{026A5C51-2FA6-4986-A85C-5DA30FC614A1}"/>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93" name="n_3aveValue【学校施設】&#10;有形固定資産減価償却率">
          <a:extLst>
            <a:ext uri="{FF2B5EF4-FFF2-40B4-BE49-F238E27FC236}">
              <a16:creationId xmlns:a16="http://schemas.microsoft.com/office/drawing/2014/main" id="{BD41F62E-6545-46C6-AA05-5C5006DE5FE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79483</xdr:rowOff>
    </xdr:from>
    <xdr:ext cx="405111" cy="259045"/>
    <xdr:sp macro="" textlink="">
      <xdr:nvSpPr>
        <xdr:cNvPr id="494" name="n_1mainValue【学校施設】&#10;有形固定資産減価償却率">
          <a:extLst>
            <a:ext uri="{FF2B5EF4-FFF2-40B4-BE49-F238E27FC236}">
              <a16:creationId xmlns:a16="http://schemas.microsoft.com/office/drawing/2014/main" id="{9F5B957B-8B39-4B15-9C48-9BD28F06D861}"/>
            </a:ext>
          </a:extLst>
        </xdr:cNvPr>
        <xdr:cNvSpPr txBox="1"/>
      </xdr:nvSpPr>
      <xdr:spPr>
        <a:xfrm>
          <a:off x="15266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495" name="n_2mainValue【学校施設】&#10;有形固定資産減価償却率">
          <a:extLst>
            <a:ext uri="{FF2B5EF4-FFF2-40B4-BE49-F238E27FC236}">
              <a16:creationId xmlns:a16="http://schemas.microsoft.com/office/drawing/2014/main" id="{576DCFE1-970F-46B6-A70A-29ACDF7043C2}"/>
            </a:ext>
          </a:extLst>
        </xdr:cNvPr>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F0BB320F-9C45-4806-BEEA-375092928A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C760DC98-21A3-4C9D-B442-ECD755EFA8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F53B1495-B3F7-4541-BBB2-FE0C1DB010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E288665C-2E50-46AD-9AB6-7DC54E6CD5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9CC8071-8A44-4DF4-B0FE-B38BF1809C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5FBB5F23-99AA-4F52-A337-2CC799EA52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94DFFA19-564D-47CF-B663-6A65C9DBB1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37202F56-7A42-448F-AACA-7610CD70AC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CAE454E5-DB87-4A1A-A8FA-D10DF7DD7C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70408D4A-F97E-408A-9720-73B2CBD514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9607ACBA-DB28-42FF-B61B-44F7751E19E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20EFAC8C-F1B1-4201-9DD9-14D65A3175A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07075ADE-76F4-4ACC-B159-B33F24F8206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70845E69-7677-4072-9D6C-E3FDC25A93C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AA0A5C33-6FC4-4357-88AC-A25D1160E48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EF9B6D8F-4AF5-43F5-BF05-CE334B87514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273DC96E-ACA5-427B-807F-616F3219392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E06823D8-86FB-496A-8012-2B6C77CA890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CBE6DC81-14F4-4344-9652-36C303A7E4D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id="{57A328C4-06CD-47CE-AE5F-BB2F5DE8B9B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FAEEFE92-16E2-4B58-A823-6A330BBAF96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id="{75067A58-4911-4652-83BC-710280F7CFB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1118F331-1564-46D5-AFBC-094BBAFFA8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id="{89371302-8771-48B6-81DB-4758E7CEE94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74A06A49-029E-4535-BB37-FFB7B51A6C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1" name="直線コネクタ 520">
          <a:extLst>
            <a:ext uri="{FF2B5EF4-FFF2-40B4-BE49-F238E27FC236}">
              <a16:creationId xmlns:a16="http://schemas.microsoft.com/office/drawing/2014/main" id="{A307E839-6C93-4C53-9B5D-48668632E9AB}"/>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2" name="【学校施設】&#10;一人当たり面積最小値テキスト">
          <a:extLst>
            <a:ext uri="{FF2B5EF4-FFF2-40B4-BE49-F238E27FC236}">
              <a16:creationId xmlns:a16="http://schemas.microsoft.com/office/drawing/2014/main" id="{9CCEE859-2F55-4F7B-A2CE-7834188585EA}"/>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3" name="直線コネクタ 522">
          <a:extLst>
            <a:ext uri="{FF2B5EF4-FFF2-40B4-BE49-F238E27FC236}">
              <a16:creationId xmlns:a16="http://schemas.microsoft.com/office/drawing/2014/main" id="{27550E90-22BF-445C-A2BE-ECF7FE64C677}"/>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4" name="【学校施設】&#10;一人当たり面積最大値テキスト">
          <a:extLst>
            <a:ext uri="{FF2B5EF4-FFF2-40B4-BE49-F238E27FC236}">
              <a16:creationId xmlns:a16="http://schemas.microsoft.com/office/drawing/2014/main" id="{17756B47-273C-466A-A2FE-E68DE20CC469}"/>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5" name="直線コネクタ 524">
          <a:extLst>
            <a:ext uri="{FF2B5EF4-FFF2-40B4-BE49-F238E27FC236}">
              <a16:creationId xmlns:a16="http://schemas.microsoft.com/office/drawing/2014/main" id="{B7C6788A-F4B4-46D5-B855-286A2620AE0E}"/>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26" name="【学校施設】&#10;一人当たり面積平均値テキスト">
          <a:extLst>
            <a:ext uri="{FF2B5EF4-FFF2-40B4-BE49-F238E27FC236}">
              <a16:creationId xmlns:a16="http://schemas.microsoft.com/office/drawing/2014/main" id="{E9F112FB-EC4B-43D1-8265-F74CC0D37D44}"/>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7" name="フローチャート: 判断 526">
          <a:extLst>
            <a:ext uri="{FF2B5EF4-FFF2-40B4-BE49-F238E27FC236}">
              <a16:creationId xmlns:a16="http://schemas.microsoft.com/office/drawing/2014/main" id="{5E0A6EE1-C0C1-480C-B38E-4151CD872AA6}"/>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8" name="フローチャート: 判断 527">
          <a:extLst>
            <a:ext uri="{FF2B5EF4-FFF2-40B4-BE49-F238E27FC236}">
              <a16:creationId xmlns:a16="http://schemas.microsoft.com/office/drawing/2014/main" id="{4A4B7F85-C465-46AD-B7A1-D886E072B9D8}"/>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9" name="フローチャート: 判断 528">
          <a:extLst>
            <a:ext uri="{FF2B5EF4-FFF2-40B4-BE49-F238E27FC236}">
              <a16:creationId xmlns:a16="http://schemas.microsoft.com/office/drawing/2014/main" id="{25BD7E79-13F2-4272-A72E-842BA5871BE3}"/>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30" name="フローチャート: 判断 529">
          <a:extLst>
            <a:ext uri="{FF2B5EF4-FFF2-40B4-BE49-F238E27FC236}">
              <a16:creationId xmlns:a16="http://schemas.microsoft.com/office/drawing/2014/main" id="{5CC1E4A3-74EE-4F36-B0C6-77C5703D10CF}"/>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C7B5A15E-6CF0-4246-B1B8-0A6D8EC5E0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E8104F4D-E0B2-4C28-92CA-926D4314376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558643A9-D00E-49B1-B4B1-16D63A1E41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2779788-ACE0-481F-A274-B12103B586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49887255-025E-4610-91F8-AE41A48B25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6241</xdr:rowOff>
    </xdr:from>
    <xdr:to>
      <xdr:col>116</xdr:col>
      <xdr:colOff>114300</xdr:colOff>
      <xdr:row>63</xdr:row>
      <xdr:rowOff>107841</xdr:rowOff>
    </xdr:to>
    <xdr:sp macro="" textlink="">
      <xdr:nvSpPr>
        <xdr:cNvPr id="536" name="楕円 535">
          <a:extLst>
            <a:ext uri="{FF2B5EF4-FFF2-40B4-BE49-F238E27FC236}">
              <a16:creationId xmlns:a16="http://schemas.microsoft.com/office/drawing/2014/main" id="{28BD5517-81F0-48CC-A707-0AD037A1E356}"/>
            </a:ext>
          </a:extLst>
        </xdr:cNvPr>
        <xdr:cNvSpPr/>
      </xdr:nvSpPr>
      <xdr:spPr>
        <a:xfrm>
          <a:off x="22110700" y="10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156118</xdr:rowOff>
    </xdr:from>
    <xdr:ext cx="469744" cy="259045"/>
    <xdr:sp macro="" textlink="">
      <xdr:nvSpPr>
        <xdr:cNvPr id="537" name="【学校施設】&#10;一人当たり面積該当値テキスト">
          <a:extLst>
            <a:ext uri="{FF2B5EF4-FFF2-40B4-BE49-F238E27FC236}">
              <a16:creationId xmlns:a16="http://schemas.microsoft.com/office/drawing/2014/main" id="{A9A45821-DD9E-4FF8-AFA1-9E12C08ED170}"/>
            </a:ext>
          </a:extLst>
        </xdr:cNvPr>
        <xdr:cNvSpPr txBox="1"/>
      </xdr:nvSpPr>
      <xdr:spPr>
        <a:xfrm>
          <a:off x="22199600" y="1078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9180</xdr:rowOff>
    </xdr:from>
    <xdr:to>
      <xdr:col>112</xdr:col>
      <xdr:colOff>38100</xdr:colOff>
      <xdr:row>63</xdr:row>
      <xdr:rowOff>110780</xdr:rowOff>
    </xdr:to>
    <xdr:sp macro="" textlink="">
      <xdr:nvSpPr>
        <xdr:cNvPr id="538" name="楕円 537">
          <a:extLst>
            <a:ext uri="{FF2B5EF4-FFF2-40B4-BE49-F238E27FC236}">
              <a16:creationId xmlns:a16="http://schemas.microsoft.com/office/drawing/2014/main" id="{539551A4-17CC-49F7-B158-88E6F1D5ED62}"/>
            </a:ext>
          </a:extLst>
        </xdr:cNvPr>
        <xdr:cNvSpPr/>
      </xdr:nvSpPr>
      <xdr:spPr>
        <a:xfrm>
          <a:off x="21272500" y="108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57041</xdr:rowOff>
    </xdr:from>
    <xdr:to>
      <xdr:col>116</xdr:col>
      <xdr:colOff>63500</xdr:colOff>
      <xdr:row>63</xdr:row>
      <xdr:rowOff>59980</xdr:rowOff>
    </xdr:to>
    <xdr:cxnSp macro="">
      <xdr:nvCxnSpPr>
        <xdr:cNvPr id="539" name="直線コネクタ 538">
          <a:extLst>
            <a:ext uri="{FF2B5EF4-FFF2-40B4-BE49-F238E27FC236}">
              <a16:creationId xmlns:a16="http://schemas.microsoft.com/office/drawing/2014/main" id="{F46EB444-3CAD-4FA6-A2E6-68298E25921D}"/>
            </a:ext>
          </a:extLst>
        </xdr:cNvPr>
        <xdr:cNvCxnSpPr/>
      </xdr:nvCxnSpPr>
      <xdr:spPr>
        <a:xfrm flipV="1">
          <a:off x="21323300" y="10858391"/>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14188</xdr:rowOff>
    </xdr:from>
    <xdr:to>
      <xdr:col>107</xdr:col>
      <xdr:colOff>101600</xdr:colOff>
      <xdr:row>63</xdr:row>
      <xdr:rowOff>115788</xdr:rowOff>
    </xdr:to>
    <xdr:sp macro="" textlink="">
      <xdr:nvSpPr>
        <xdr:cNvPr id="540" name="楕円 539">
          <a:extLst>
            <a:ext uri="{FF2B5EF4-FFF2-40B4-BE49-F238E27FC236}">
              <a16:creationId xmlns:a16="http://schemas.microsoft.com/office/drawing/2014/main" id="{7B07E83B-F40A-481B-B704-994AC1B489AE}"/>
            </a:ext>
          </a:extLst>
        </xdr:cNvPr>
        <xdr:cNvSpPr/>
      </xdr:nvSpPr>
      <xdr:spPr>
        <a:xfrm>
          <a:off x="20383500" y="108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59980</xdr:rowOff>
    </xdr:from>
    <xdr:to>
      <xdr:col>111</xdr:col>
      <xdr:colOff>177800</xdr:colOff>
      <xdr:row>63</xdr:row>
      <xdr:rowOff>64988</xdr:rowOff>
    </xdr:to>
    <xdr:cxnSp macro="">
      <xdr:nvCxnSpPr>
        <xdr:cNvPr id="541" name="直線コネクタ 540">
          <a:extLst>
            <a:ext uri="{FF2B5EF4-FFF2-40B4-BE49-F238E27FC236}">
              <a16:creationId xmlns:a16="http://schemas.microsoft.com/office/drawing/2014/main" id="{D9EDDAC8-CA61-4378-9FB6-A6F4F253AB78}"/>
            </a:ext>
          </a:extLst>
        </xdr:cNvPr>
        <xdr:cNvCxnSpPr/>
      </xdr:nvCxnSpPr>
      <xdr:spPr>
        <a:xfrm flipV="1">
          <a:off x="20434300" y="10861330"/>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42" name="n_1aveValue【学校施設】&#10;一人当たり面積">
          <a:extLst>
            <a:ext uri="{FF2B5EF4-FFF2-40B4-BE49-F238E27FC236}">
              <a16:creationId xmlns:a16="http://schemas.microsoft.com/office/drawing/2014/main" id="{E2A2F0B9-726D-4493-91C6-51AC40463D57}"/>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3" name="n_2aveValue【学校施設】&#10;一人当たり面積">
          <a:extLst>
            <a:ext uri="{FF2B5EF4-FFF2-40B4-BE49-F238E27FC236}">
              <a16:creationId xmlns:a16="http://schemas.microsoft.com/office/drawing/2014/main" id="{DF9C9ED4-C6E7-4579-8C0C-DEC0DAB5228C}"/>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4" name="n_3aveValue【学校施設】&#10;一人当たり面積">
          <a:extLst>
            <a:ext uri="{FF2B5EF4-FFF2-40B4-BE49-F238E27FC236}">
              <a16:creationId xmlns:a16="http://schemas.microsoft.com/office/drawing/2014/main" id="{EDB7B212-22A8-482F-B276-AB397B1F62E6}"/>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101907</xdr:rowOff>
    </xdr:from>
    <xdr:ext cx="469744" cy="259045"/>
    <xdr:sp macro="" textlink="">
      <xdr:nvSpPr>
        <xdr:cNvPr id="545" name="n_1mainValue【学校施設】&#10;一人当たり面積">
          <a:extLst>
            <a:ext uri="{FF2B5EF4-FFF2-40B4-BE49-F238E27FC236}">
              <a16:creationId xmlns:a16="http://schemas.microsoft.com/office/drawing/2014/main" id="{9D181C96-F401-4649-AFC5-5B9D43B11631}"/>
            </a:ext>
          </a:extLst>
        </xdr:cNvPr>
        <xdr:cNvSpPr txBox="1"/>
      </xdr:nvSpPr>
      <xdr:spPr>
        <a:xfrm>
          <a:off x="21075727" y="109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106915</xdr:rowOff>
    </xdr:from>
    <xdr:ext cx="469744" cy="259045"/>
    <xdr:sp macro="" textlink="">
      <xdr:nvSpPr>
        <xdr:cNvPr id="546" name="n_2mainValue【学校施設】&#10;一人当たり面積">
          <a:extLst>
            <a:ext uri="{FF2B5EF4-FFF2-40B4-BE49-F238E27FC236}">
              <a16:creationId xmlns:a16="http://schemas.microsoft.com/office/drawing/2014/main" id="{49D169B8-15AA-4D64-A5C9-9563A424F9C0}"/>
            </a:ext>
          </a:extLst>
        </xdr:cNvPr>
        <xdr:cNvSpPr txBox="1"/>
      </xdr:nvSpPr>
      <xdr:spPr>
        <a:xfrm>
          <a:off x="20199427" y="109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A2D13CB1-1A78-409C-A532-208543098B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74A10F56-4F8F-4F50-9D9C-19506C53D1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2C796E47-1831-4D1A-8FAC-DD5A253CC4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3EEFDF9A-BAF7-4D01-95CB-0756C3E608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2FDCF23D-B85D-431D-ACE3-11615283C2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A57A2269-7F76-4F1B-A58C-F9CB4B72A3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2A0F85D3-E747-4563-96D2-608CE4EC1F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3E3EE393-BA9A-4A43-85F7-2FAEE52A27B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A4638261-DF42-4DF3-A668-7725D9871F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4DBB76C7-8C29-40C0-A060-2015C227BF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11BE045B-808A-4E4B-A563-6E25B1AB91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6B4C3BE4-15BD-4151-852D-ABA093430E2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28407F8F-B26E-4385-965B-9E00F9C64A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E3BF20D0-7ED3-460E-A036-58B9741DE2C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F384A882-9CE2-4E86-8212-7B4A8EFE1B8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8A3DC4EE-8BE8-4382-9BCE-B73C322620C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DC190FE7-3EFC-43E1-9FA2-2025C2E6181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C2DFBC4B-3624-4674-A5C5-28C92235401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337E3184-2557-4EB9-B542-5FE85A10AEE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95667780-4A6E-4184-A462-E344DC7BA4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89FD3A84-1AD4-44FC-9660-F4FD5393B24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F581571F-8BAC-4101-A41B-974F1C6F2D1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2531DF96-E83D-4B9B-8FA0-C20CB7A25C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F68E6D80-C8ED-4385-9C42-803E6D7E6C2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9821F091-2AED-416C-8605-7EAD9C6E82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72" name="直線コネクタ 571">
          <a:extLst>
            <a:ext uri="{FF2B5EF4-FFF2-40B4-BE49-F238E27FC236}">
              <a16:creationId xmlns:a16="http://schemas.microsoft.com/office/drawing/2014/main" id="{90F258CE-F609-47D8-95CB-8F43E05C9022}"/>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3" name="【児童館】&#10;有形固定資産減価償却率最小値テキスト">
          <a:extLst>
            <a:ext uri="{FF2B5EF4-FFF2-40B4-BE49-F238E27FC236}">
              <a16:creationId xmlns:a16="http://schemas.microsoft.com/office/drawing/2014/main" id="{148F563A-ADE0-4B08-A961-D949DBF7B67F}"/>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4" name="直線コネクタ 573">
          <a:extLst>
            <a:ext uri="{FF2B5EF4-FFF2-40B4-BE49-F238E27FC236}">
              <a16:creationId xmlns:a16="http://schemas.microsoft.com/office/drawing/2014/main" id="{B6F94959-E42B-48F2-B99F-652DDF557074}"/>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6E5DCB08-A617-49D1-BA1B-0A1FAFD9EC4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60E0E8B2-5E85-47BB-874A-378ED181882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131008</xdr:rowOff>
    </xdr:from>
    <xdr:ext cx="405111" cy="259045"/>
    <xdr:sp macro="" textlink="">
      <xdr:nvSpPr>
        <xdr:cNvPr id="577" name="【児童館】&#10;有形固定資産減価償却率平均値テキスト">
          <a:extLst>
            <a:ext uri="{FF2B5EF4-FFF2-40B4-BE49-F238E27FC236}">
              <a16:creationId xmlns:a16="http://schemas.microsoft.com/office/drawing/2014/main" id="{9854EE82-2525-4ED7-9806-31F1BE51F3CC}"/>
            </a:ext>
          </a:extLst>
        </xdr:cNvPr>
        <xdr:cNvSpPr txBox="1"/>
      </xdr:nvSpPr>
      <xdr:spPr>
        <a:xfrm>
          <a:off x="16357600" y="1367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78" name="フローチャート: 判断 577">
          <a:extLst>
            <a:ext uri="{FF2B5EF4-FFF2-40B4-BE49-F238E27FC236}">
              <a16:creationId xmlns:a16="http://schemas.microsoft.com/office/drawing/2014/main" id="{3D598183-A58B-493E-ADDB-CD769B44D88F}"/>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79" name="フローチャート: 判断 578">
          <a:extLst>
            <a:ext uri="{FF2B5EF4-FFF2-40B4-BE49-F238E27FC236}">
              <a16:creationId xmlns:a16="http://schemas.microsoft.com/office/drawing/2014/main" id="{B4223E70-54DE-4C32-8D08-3C9B723F6AA2}"/>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80" name="フローチャート: 判断 579">
          <a:extLst>
            <a:ext uri="{FF2B5EF4-FFF2-40B4-BE49-F238E27FC236}">
              <a16:creationId xmlns:a16="http://schemas.microsoft.com/office/drawing/2014/main" id="{D8C6E35D-2908-4955-B5F3-C5C923EEF37E}"/>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81" name="フローチャート: 判断 580">
          <a:extLst>
            <a:ext uri="{FF2B5EF4-FFF2-40B4-BE49-F238E27FC236}">
              <a16:creationId xmlns:a16="http://schemas.microsoft.com/office/drawing/2014/main" id="{0D2C3E55-8093-40C3-8AD2-EBAF609EF81A}"/>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16162747-E7A5-41F1-BC91-6098455D16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EE673148-7443-4CE3-A8C7-9261D3C80E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38CF3B1B-BA9F-4BDE-BA59-52F965C0ED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B72F6E10-4BD2-499A-A9F3-B3C9766F5B9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C7177656-745B-4EE4-A19C-D58AA6E4741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87" name="楕円 586">
          <a:extLst>
            <a:ext uri="{FF2B5EF4-FFF2-40B4-BE49-F238E27FC236}">
              <a16:creationId xmlns:a16="http://schemas.microsoft.com/office/drawing/2014/main" id="{46730535-7001-4865-8A93-7F49170722D3}"/>
            </a:ext>
          </a:extLst>
        </xdr:cNvPr>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52269</xdr:rowOff>
    </xdr:from>
    <xdr:ext cx="405111" cy="259045"/>
    <xdr:sp macro="" textlink="">
      <xdr:nvSpPr>
        <xdr:cNvPr id="588" name="【児童館】&#10;有形固定資産減価償却率該当値テキスト">
          <a:extLst>
            <a:ext uri="{FF2B5EF4-FFF2-40B4-BE49-F238E27FC236}">
              <a16:creationId xmlns:a16="http://schemas.microsoft.com/office/drawing/2014/main" id="{938C0441-DC99-44A4-8DCC-600B5BF81265}"/>
            </a:ext>
          </a:extLst>
        </xdr:cNvPr>
        <xdr:cNvSpPr txBox="1"/>
      </xdr:nvSpPr>
      <xdr:spPr>
        <a:xfrm>
          <a:off x="16357600"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589" name="楕円 588">
          <a:extLst>
            <a:ext uri="{FF2B5EF4-FFF2-40B4-BE49-F238E27FC236}">
              <a16:creationId xmlns:a16="http://schemas.microsoft.com/office/drawing/2014/main" id="{1C1FB32F-D10B-44AD-A5DB-036FC6C2867B}"/>
            </a:ext>
          </a:extLst>
        </xdr:cNvPr>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82</xdr:row>
      <xdr:rowOff>5443</xdr:rowOff>
    </xdr:to>
    <xdr:cxnSp macro="">
      <xdr:nvCxnSpPr>
        <xdr:cNvPr id="590" name="直線コネクタ 589">
          <a:extLst>
            <a:ext uri="{FF2B5EF4-FFF2-40B4-BE49-F238E27FC236}">
              <a16:creationId xmlns:a16="http://schemas.microsoft.com/office/drawing/2014/main" id="{1FDF6DC0-659F-4E99-8590-41AF222BAFF1}"/>
            </a:ext>
          </a:extLst>
        </xdr:cNvPr>
        <xdr:cNvCxnSpPr/>
      </xdr:nvCxnSpPr>
      <xdr:spPr>
        <a:xfrm flipV="1">
          <a:off x="15481300" y="1401209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591" name="楕円 590">
          <a:extLst>
            <a:ext uri="{FF2B5EF4-FFF2-40B4-BE49-F238E27FC236}">
              <a16:creationId xmlns:a16="http://schemas.microsoft.com/office/drawing/2014/main" id="{4CA3FE00-4215-4D39-8196-3A95733F895D}"/>
            </a:ext>
          </a:extLst>
        </xdr:cNvPr>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59327</xdr:rowOff>
    </xdr:to>
    <xdr:cxnSp macro="">
      <xdr:nvCxnSpPr>
        <xdr:cNvPr id="592" name="直線コネクタ 591">
          <a:extLst>
            <a:ext uri="{FF2B5EF4-FFF2-40B4-BE49-F238E27FC236}">
              <a16:creationId xmlns:a16="http://schemas.microsoft.com/office/drawing/2014/main" id="{C3C7EB1E-651A-4947-8F10-9ACDCA7F254A}"/>
            </a:ext>
          </a:extLst>
        </xdr:cNvPr>
        <xdr:cNvCxnSpPr/>
      </xdr:nvCxnSpPr>
      <xdr:spPr>
        <a:xfrm flipV="1">
          <a:off x="14592300" y="140643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593" name="n_1aveValue【児童館】&#10;有形固定資産減価償却率">
          <a:extLst>
            <a:ext uri="{FF2B5EF4-FFF2-40B4-BE49-F238E27FC236}">
              <a16:creationId xmlns:a16="http://schemas.microsoft.com/office/drawing/2014/main" id="{DAE24DE4-5255-4B77-BCCF-8EADB21C566A}"/>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594" name="n_2aveValue【児童館】&#10;有形固定資産減価償却率">
          <a:extLst>
            <a:ext uri="{FF2B5EF4-FFF2-40B4-BE49-F238E27FC236}">
              <a16:creationId xmlns:a16="http://schemas.microsoft.com/office/drawing/2014/main" id="{C7DC3C0B-B3E9-4632-AC0E-FE9ED37C7787}"/>
            </a:ext>
          </a:extLst>
        </xdr:cNvPr>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595" name="n_3aveValue【児童館】&#10;有形固定資産減価償却率">
          <a:extLst>
            <a:ext uri="{FF2B5EF4-FFF2-40B4-BE49-F238E27FC236}">
              <a16:creationId xmlns:a16="http://schemas.microsoft.com/office/drawing/2014/main" id="{55FF321A-1008-491D-8723-4DF651F61EDA}"/>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47370</xdr:rowOff>
    </xdr:from>
    <xdr:ext cx="405111" cy="259045"/>
    <xdr:sp macro="" textlink="">
      <xdr:nvSpPr>
        <xdr:cNvPr id="596" name="n_1mainValue【児童館】&#10;有形固定資産減価償却率">
          <a:extLst>
            <a:ext uri="{FF2B5EF4-FFF2-40B4-BE49-F238E27FC236}">
              <a16:creationId xmlns:a16="http://schemas.microsoft.com/office/drawing/2014/main" id="{F8B5E5B1-4C13-4823-95C8-9D838DA03085}"/>
            </a:ext>
          </a:extLst>
        </xdr:cNvPr>
        <xdr:cNvSpPr txBox="1"/>
      </xdr:nvSpPr>
      <xdr:spPr>
        <a:xfrm>
          <a:off x="15266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97" name="n_2mainValue【児童館】&#10;有形固定資産減価償却率">
          <a:extLst>
            <a:ext uri="{FF2B5EF4-FFF2-40B4-BE49-F238E27FC236}">
              <a16:creationId xmlns:a16="http://schemas.microsoft.com/office/drawing/2014/main" id="{0AA8C55D-44ED-4018-AD04-00D84A0FDC71}"/>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FDD9DF01-B9A7-451B-919A-C897D96536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A940D04B-5F48-4F73-B462-AA40B5E4D1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5CF08899-A9AD-44ED-860C-3DE51AE4B4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20A54ECE-930A-4D81-9E14-F75ECF314AB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4D748049-7ACF-49F6-A035-02E325CA0AB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1A7A5E06-E069-485D-9452-BB836DC5FF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670466E0-076F-4111-9231-02FFDE5671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DE76385D-7AC0-4F42-82B2-2B88E0D527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669F2DF8-A678-4B4F-9EBB-AA78DF67994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BE0FA88F-CBA5-42AC-8B13-C74B038FB93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354B4176-5BA0-4552-B237-5033D115DC5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D7D097E2-111C-40EA-81BA-590BE103249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84574150-6EF5-4C7D-91C4-AFFF0B322F7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CAB5D350-6980-4BDE-A556-7056D7DC1E2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74AF751A-1DE7-4338-B6D4-A4C08CA9E96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768F0D95-A850-4655-8351-E0BB844DC67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E8A3F7FE-44A3-4091-B7C1-104016CBEF6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195FBF89-C962-4EF6-8302-292A802918D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38847045-D01A-43C5-873B-84AD956AE27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B8F76E05-EAAC-48FB-A5D2-F1C69A01D65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0D1225D2-8836-42B1-870A-23A611057B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91F6E3F5-E74D-4DED-8E67-70F67B394B1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BC719355-A7A4-4788-AE17-DDBA18D637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21" name="直線コネクタ 620">
          <a:extLst>
            <a:ext uri="{FF2B5EF4-FFF2-40B4-BE49-F238E27FC236}">
              <a16:creationId xmlns:a16="http://schemas.microsoft.com/office/drawing/2014/main" id="{667AB9DE-4F2E-400D-A837-AB727786079F}"/>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22" name="【児童館】&#10;一人当たり面積最小値テキスト">
          <a:extLst>
            <a:ext uri="{FF2B5EF4-FFF2-40B4-BE49-F238E27FC236}">
              <a16:creationId xmlns:a16="http://schemas.microsoft.com/office/drawing/2014/main" id="{B53ADFF4-9556-436A-AD93-827BF4043A04}"/>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23" name="直線コネクタ 622">
          <a:extLst>
            <a:ext uri="{FF2B5EF4-FFF2-40B4-BE49-F238E27FC236}">
              <a16:creationId xmlns:a16="http://schemas.microsoft.com/office/drawing/2014/main" id="{8DE13AB7-AF43-4495-9C87-21C9F4588A79}"/>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4" name="【児童館】&#10;一人当たり面積最大値テキスト">
          <a:extLst>
            <a:ext uri="{FF2B5EF4-FFF2-40B4-BE49-F238E27FC236}">
              <a16:creationId xmlns:a16="http://schemas.microsoft.com/office/drawing/2014/main" id="{E928DEEC-F4AA-40C5-BEFD-E1E03AE151F8}"/>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5" name="直線コネクタ 624">
          <a:extLst>
            <a:ext uri="{FF2B5EF4-FFF2-40B4-BE49-F238E27FC236}">
              <a16:creationId xmlns:a16="http://schemas.microsoft.com/office/drawing/2014/main" id="{71A685A3-3AE1-4976-9A38-D6089A309FAF}"/>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26" name="【児童館】&#10;一人当たり面積平均値テキスト">
          <a:extLst>
            <a:ext uri="{FF2B5EF4-FFF2-40B4-BE49-F238E27FC236}">
              <a16:creationId xmlns:a16="http://schemas.microsoft.com/office/drawing/2014/main" id="{5D12DC7C-2E57-44C9-8518-17C573440778}"/>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7" name="フローチャート: 判断 626">
          <a:extLst>
            <a:ext uri="{FF2B5EF4-FFF2-40B4-BE49-F238E27FC236}">
              <a16:creationId xmlns:a16="http://schemas.microsoft.com/office/drawing/2014/main" id="{3F619FFA-6D2A-45FA-88B7-639E28883DA3}"/>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28" name="フローチャート: 判断 627">
          <a:extLst>
            <a:ext uri="{FF2B5EF4-FFF2-40B4-BE49-F238E27FC236}">
              <a16:creationId xmlns:a16="http://schemas.microsoft.com/office/drawing/2014/main" id="{75AEA4C1-15E9-4A64-8348-CA1AADFE46F7}"/>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9" name="フローチャート: 判断 628">
          <a:extLst>
            <a:ext uri="{FF2B5EF4-FFF2-40B4-BE49-F238E27FC236}">
              <a16:creationId xmlns:a16="http://schemas.microsoft.com/office/drawing/2014/main" id="{F4FBFD2E-CEA3-468F-8CB1-7E08CA666B16}"/>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30" name="フローチャート: 判断 629">
          <a:extLst>
            <a:ext uri="{FF2B5EF4-FFF2-40B4-BE49-F238E27FC236}">
              <a16:creationId xmlns:a16="http://schemas.microsoft.com/office/drawing/2014/main" id="{B2580AA7-E090-4324-9A56-80E4D0E42B85}"/>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1C162EB-AD3A-4EF4-B92D-E08D1D309E1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8315401-709D-42F4-8A67-C47F44026F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24B3500A-6918-469F-924B-04BCAF0056C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625A1914-A5C1-4463-B67C-2CDF6A1863A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83F5A268-AB39-4F97-A0A3-275A4ED395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2539</xdr:rowOff>
    </xdr:from>
    <xdr:to>
      <xdr:col>116</xdr:col>
      <xdr:colOff>114300</xdr:colOff>
      <xdr:row>82</xdr:row>
      <xdr:rowOff>104139</xdr:rowOff>
    </xdr:to>
    <xdr:sp macro="" textlink="">
      <xdr:nvSpPr>
        <xdr:cNvPr id="636" name="楕円 635">
          <a:extLst>
            <a:ext uri="{FF2B5EF4-FFF2-40B4-BE49-F238E27FC236}">
              <a16:creationId xmlns:a16="http://schemas.microsoft.com/office/drawing/2014/main" id="{0D11F68E-6DBB-4416-9D36-52FB559C0BDC}"/>
            </a:ext>
          </a:extLst>
        </xdr:cNvPr>
        <xdr:cNvSpPr/>
      </xdr:nvSpPr>
      <xdr:spPr>
        <a:xfrm>
          <a:off x="22110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25416</xdr:rowOff>
    </xdr:from>
    <xdr:ext cx="469744" cy="259045"/>
    <xdr:sp macro="" textlink="">
      <xdr:nvSpPr>
        <xdr:cNvPr id="637" name="【児童館】&#10;一人当たり面積該当値テキスト">
          <a:extLst>
            <a:ext uri="{FF2B5EF4-FFF2-40B4-BE49-F238E27FC236}">
              <a16:creationId xmlns:a16="http://schemas.microsoft.com/office/drawing/2014/main" id="{676E53DA-CD58-42EA-97AA-5DAEB9EA6F9B}"/>
            </a:ext>
          </a:extLst>
        </xdr:cNvPr>
        <xdr:cNvSpPr txBox="1"/>
      </xdr:nvSpPr>
      <xdr:spPr>
        <a:xfrm>
          <a:off x="22199600"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17780</xdr:rowOff>
    </xdr:from>
    <xdr:to>
      <xdr:col>112</xdr:col>
      <xdr:colOff>38100</xdr:colOff>
      <xdr:row>82</xdr:row>
      <xdr:rowOff>119380</xdr:rowOff>
    </xdr:to>
    <xdr:sp macro="" textlink="">
      <xdr:nvSpPr>
        <xdr:cNvPr id="638" name="楕円 637">
          <a:extLst>
            <a:ext uri="{FF2B5EF4-FFF2-40B4-BE49-F238E27FC236}">
              <a16:creationId xmlns:a16="http://schemas.microsoft.com/office/drawing/2014/main" id="{5325E6BD-C3F7-4673-8A9F-49702F6E5418}"/>
            </a:ext>
          </a:extLst>
        </xdr:cNvPr>
        <xdr:cNvSpPr/>
      </xdr:nvSpPr>
      <xdr:spPr>
        <a:xfrm>
          <a:off x="21272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53339</xdr:rowOff>
    </xdr:from>
    <xdr:to>
      <xdr:col>116</xdr:col>
      <xdr:colOff>63500</xdr:colOff>
      <xdr:row>82</xdr:row>
      <xdr:rowOff>68580</xdr:rowOff>
    </xdr:to>
    <xdr:cxnSp macro="">
      <xdr:nvCxnSpPr>
        <xdr:cNvPr id="639" name="直線コネクタ 638">
          <a:extLst>
            <a:ext uri="{FF2B5EF4-FFF2-40B4-BE49-F238E27FC236}">
              <a16:creationId xmlns:a16="http://schemas.microsoft.com/office/drawing/2014/main" id="{421793A7-1584-41D2-81BC-BBDA3F195FE8}"/>
            </a:ext>
          </a:extLst>
        </xdr:cNvPr>
        <xdr:cNvCxnSpPr/>
      </xdr:nvCxnSpPr>
      <xdr:spPr>
        <a:xfrm flipV="1">
          <a:off x="21323300" y="14112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640" name="楕円 639">
          <a:extLst>
            <a:ext uri="{FF2B5EF4-FFF2-40B4-BE49-F238E27FC236}">
              <a16:creationId xmlns:a16="http://schemas.microsoft.com/office/drawing/2014/main" id="{0E32E228-8C92-4208-A538-DAA34C59B43F}"/>
            </a:ext>
          </a:extLst>
        </xdr:cNvPr>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68580</xdr:rowOff>
    </xdr:from>
    <xdr:to>
      <xdr:col>111</xdr:col>
      <xdr:colOff>177800</xdr:colOff>
      <xdr:row>82</xdr:row>
      <xdr:rowOff>83820</xdr:rowOff>
    </xdr:to>
    <xdr:cxnSp macro="">
      <xdr:nvCxnSpPr>
        <xdr:cNvPr id="641" name="直線コネクタ 640">
          <a:extLst>
            <a:ext uri="{FF2B5EF4-FFF2-40B4-BE49-F238E27FC236}">
              <a16:creationId xmlns:a16="http://schemas.microsoft.com/office/drawing/2014/main" id="{D152C78D-BE99-4B04-962A-7F185E9F3B49}"/>
            </a:ext>
          </a:extLst>
        </xdr:cNvPr>
        <xdr:cNvCxnSpPr/>
      </xdr:nvCxnSpPr>
      <xdr:spPr>
        <a:xfrm flipV="1">
          <a:off x="20434300" y="14127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42" name="n_1aveValue【児童館】&#10;一人当たり面積">
          <a:extLst>
            <a:ext uri="{FF2B5EF4-FFF2-40B4-BE49-F238E27FC236}">
              <a16:creationId xmlns:a16="http://schemas.microsoft.com/office/drawing/2014/main" id="{E872F813-8253-41F5-9A53-4DC17231C69A}"/>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3" name="n_2aveValue【児童館】&#10;一人当たり面積">
          <a:extLst>
            <a:ext uri="{FF2B5EF4-FFF2-40B4-BE49-F238E27FC236}">
              <a16:creationId xmlns:a16="http://schemas.microsoft.com/office/drawing/2014/main" id="{C8923414-30AB-4007-9357-C71A8F164569}"/>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44" name="n_3aveValue【児童館】&#10;一人当たり面積">
          <a:extLst>
            <a:ext uri="{FF2B5EF4-FFF2-40B4-BE49-F238E27FC236}">
              <a16:creationId xmlns:a16="http://schemas.microsoft.com/office/drawing/2014/main" id="{9410534D-7850-4D73-ACB9-C60ADF388B31}"/>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135907</xdr:rowOff>
    </xdr:from>
    <xdr:ext cx="469744" cy="259045"/>
    <xdr:sp macro="" textlink="">
      <xdr:nvSpPr>
        <xdr:cNvPr id="645" name="n_1mainValue【児童館】&#10;一人当たり面積">
          <a:extLst>
            <a:ext uri="{FF2B5EF4-FFF2-40B4-BE49-F238E27FC236}">
              <a16:creationId xmlns:a16="http://schemas.microsoft.com/office/drawing/2014/main" id="{0E846FC2-4B6D-444B-AF24-33F42BC6E48B}"/>
            </a:ext>
          </a:extLst>
        </xdr:cNvPr>
        <xdr:cNvSpPr txBox="1"/>
      </xdr:nvSpPr>
      <xdr:spPr>
        <a:xfrm>
          <a:off x="21075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646" name="n_2mainValue【児童館】&#10;一人当たり面積">
          <a:extLst>
            <a:ext uri="{FF2B5EF4-FFF2-40B4-BE49-F238E27FC236}">
              <a16:creationId xmlns:a16="http://schemas.microsoft.com/office/drawing/2014/main" id="{39D1A119-E591-423E-9847-CCA19FC547D2}"/>
            </a:ext>
          </a:extLst>
        </xdr:cNvPr>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241A523D-C03C-4AAC-B51C-F32EEAF395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59C8BC25-8B74-4ECD-821D-DB44FFB632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DD8B6D78-0DB6-41D3-A01B-87194CAB17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45C01607-40A0-4FD0-B0FE-CE00C8A292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246DF649-0E06-45A6-AF1F-0855B96FBC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B0B5E70C-080D-45A4-93C7-DCEDD42205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84C805-E469-49A0-818C-BB1F8B5C3E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E38B1A1A-E787-4829-B086-0AB58150FDE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6683D09C-D807-4D72-97A7-8C2A1111F2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583FBC33-6C67-498B-8FCE-4B3825CC90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7" name="テキスト ボックス 656">
          <a:extLst>
            <a:ext uri="{FF2B5EF4-FFF2-40B4-BE49-F238E27FC236}">
              <a16:creationId xmlns:a16="http://schemas.microsoft.com/office/drawing/2014/main" id="{2E91A054-8FD9-4C90-AEA8-6BEC1DF5F72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599764DE-ACEB-4E95-9553-9988F4C998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9" name="テキスト ボックス 658">
          <a:extLst>
            <a:ext uri="{FF2B5EF4-FFF2-40B4-BE49-F238E27FC236}">
              <a16:creationId xmlns:a16="http://schemas.microsoft.com/office/drawing/2014/main" id="{25D0A44E-43A4-4EE2-9ED6-D40BE03F090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86A00432-2610-4507-840F-59CF2CA24FB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DBA70602-7A3C-4CD1-B2D6-75C96C12E97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D441C8A2-6BA1-4246-BA50-3D38AA96653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20B85496-AF28-4C51-B753-9220CA696A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0CF733C5-0DEE-4D5F-89AA-A446379EA57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03BF4035-4A25-4C43-960C-C915A3F2704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219858D3-9624-486E-9270-EDCFD1D83EC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7" name="テキスト ボックス 666">
          <a:extLst>
            <a:ext uri="{FF2B5EF4-FFF2-40B4-BE49-F238E27FC236}">
              <a16:creationId xmlns:a16="http://schemas.microsoft.com/office/drawing/2014/main" id="{46A3F78A-88AE-4205-BCDE-98D16625085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D5F31D7B-7CE8-4934-93F0-4887608ECFE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AC1464E9-B7CD-443F-801C-F04941F94C0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FB7230F5-EEA3-4C34-904E-E3E8862C4C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71" name="直線コネクタ 670">
          <a:extLst>
            <a:ext uri="{FF2B5EF4-FFF2-40B4-BE49-F238E27FC236}">
              <a16:creationId xmlns:a16="http://schemas.microsoft.com/office/drawing/2014/main" id="{D9217494-2068-4AC3-8E3B-294EFF82716E}"/>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72" name="【公民館】&#10;有形固定資産減価償却率最小値テキスト">
          <a:extLst>
            <a:ext uri="{FF2B5EF4-FFF2-40B4-BE49-F238E27FC236}">
              <a16:creationId xmlns:a16="http://schemas.microsoft.com/office/drawing/2014/main" id="{8645B07A-9071-4063-8C2D-5AE4A9ECD85E}"/>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73" name="直線コネクタ 672">
          <a:extLst>
            <a:ext uri="{FF2B5EF4-FFF2-40B4-BE49-F238E27FC236}">
              <a16:creationId xmlns:a16="http://schemas.microsoft.com/office/drawing/2014/main" id="{54516CC4-522E-488D-8843-AD5EA6E61ECC}"/>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4" name="【公民館】&#10;有形固定資産減価償却率最大値テキスト">
          <a:extLst>
            <a:ext uri="{FF2B5EF4-FFF2-40B4-BE49-F238E27FC236}">
              <a16:creationId xmlns:a16="http://schemas.microsoft.com/office/drawing/2014/main" id="{1EDDA05D-0C5B-447F-B25C-30EA776E65FD}"/>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5" name="直線コネクタ 674">
          <a:extLst>
            <a:ext uri="{FF2B5EF4-FFF2-40B4-BE49-F238E27FC236}">
              <a16:creationId xmlns:a16="http://schemas.microsoft.com/office/drawing/2014/main" id="{D3519E67-FC37-4713-838F-4B703D5F0E2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76" name="【公民館】&#10;有形固定資産減価償却率平均値テキスト">
          <a:extLst>
            <a:ext uri="{FF2B5EF4-FFF2-40B4-BE49-F238E27FC236}">
              <a16:creationId xmlns:a16="http://schemas.microsoft.com/office/drawing/2014/main" id="{C81B55D0-3683-4CB1-8C21-4C90222F87F7}"/>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77" name="フローチャート: 判断 676">
          <a:extLst>
            <a:ext uri="{FF2B5EF4-FFF2-40B4-BE49-F238E27FC236}">
              <a16:creationId xmlns:a16="http://schemas.microsoft.com/office/drawing/2014/main" id="{CB46672E-6C9F-4330-97BC-433CB4FDC906}"/>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8" name="フローチャート: 判断 677">
          <a:extLst>
            <a:ext uri="{FF2B5EF4-FFF2-40B4-BE49-F238E27FC236}">
              <a16:creationId xmlns:a16="http://schemas.microsoft.com/office/drawing/2014/main" id="{F2032319-59A9-4CEA-966B-5E2B5038B29B}"/>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79" name="フローチャート: 判断 678">
          <a:extLst>
            <a:ext uri="{FF2B5EF4-FFF2-40B4-BE49-F238E27FC236}">
              <a16:creationId xmlns:a16="http://schemas.microsoft.com/office/drawing/2014/main" id="{8D479F8A-CA3B-4FBD-BDCD-91092FBFEEE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80" name="フローチャート: 判断 679">
          <a:extLst>
            <a:ext uri="{FF2B5EF4-FFF2-40B4-BE49-F238E27FC236}">
              <a16:creationId xmlns:a16="http://schemas.microsoft.com/office/drawing/2014/main" id="{394EB9DF-9EB4-4EA6-A8F7-A675E87A3A93}"/>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3B0AE8A-3312-4CC9-86AC-81BF2BE97E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C16EEAB-F149-4FF5-87D6-6FFDCFB213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92B5EBB-E214-410F-A134-51ADD829F2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56BC370-2672-4364-9653-55CDE466E2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9C148D31-08EE-421C-9C09-10B2D47BF1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61595</xdr:rowOff>
    </xdr:from>
    <xdr:to>
      <xdr:col>85</xdr:col>
      <xdr:colOff>177800</xdr:colOff>
      <xdr:row>101</xdr:row>
      <xdr:rowOff>163195</xdr:rowOff>
    </xdr:to>
    <xdr:sp macro="" textlink="">
      <xdr:nvSpPr>
        <xdr:cNvPr id="686" name="楕円 685">
          <a:extLst>
            <a:ext uri="{FF2B5EF4-FFF2-40B4-BE49-F238E27FC236}">
              <a16:creationId xmlns:a16="http://schemas.microsoft.com/office/drawing/2014/main" id="{FAABE67C-233C-4539-AB43-6C6E0988A4F2}"/>
            </a:ext>
          </a:extLst>
        </xdr:cNvPr>
        <xdr:cNvSpPr/>
      </xdr:nvSpPr>
      <xdr:spPr>
        <a:xfrm>
          <a:off x="16268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84472</xdr:rowOff>
    </xdr:from>
    <xdr:ext cx="405111" cy="259045"/>
    <xdr:sp macro="" textlink="">
      <xdr:nvSpPr>
        <xdr:cNvPr id="687" name="【公民館】&#10;有形固定資産減価償却率該当値テキスト">
          <a:extLst>
            <a:ext uri="{FF2B5EF4-FFF2-40B4-BE49-F238E27FC236}">
              <a16:creationId xmlns:a16="http://schemas.microsoft.com/office/drawing/2014/main" id="{608A72D8-A579-41E8-B70D-AF6A6FC58205}"/>
            </a:ext>
          </a:extLst>
        </xdr:cNvPr>
        <xdr:cNvSpPr txBox="1"/>
      </xdr:nvSpPr>
      <xdr:spPr>
        <a:xfrm>
          <a:off x="16357600"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95886</xdr:rowOff>
    </xdr:from>
    <xdr:to>
      <xdr:col>81</xdr:col>
      <xdr:colOff>101600</xdr:colOff>
      <xdr:row>102</xdr:row>
      <xdr:rowOff>26036</xdr:rowOff>
    </xdr:to>
    <xdr:sp macro="" textlink="">
      <xdr:nvSpPr>
        <xdr:cNvPr id="688" name="楕円 687">
          <a:extLst>
            <a:ext uri="{FF2B5EF4-FFF2-40B4-BE49-F238E27FC236}">
              <a16:creationId xmlns:a16="http://schemas.microsoft.com/office/drawing/2014/main" id="{9D700408-C92F-4AF7-8E43-17DAF20B096A}"/>
            </a:ext>
          </a:extLst>
        </xdr:cNvPr>
        <xdr:cNvSpPr/>
      </xdr:nvSpPr>
      <xdr:spPr>
        <a:xfrm>
          <a:off x="15430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112395</xdr:rowOff>
    </xdr:from>
    <xdr:to>
      <xdr:col>85</xdr:col>
      <xdr:colOff>127000</xdr:colOff>
      <xdr:row>101</xdr:row>
      <xdr:rowOff>146686</xdr:rowOff>
    </xdr:to>
    <xdr:cxnSp macro="">
      <xdr:nvCxnSpPr>
        <xdr:cNvPr id="689" name="直線コネクタ 688">
          <a:extLst>
            <a:ext uri="{FF2B5EF4-FFF2-40B4-BE49-F238E27FC236}">
              <a16:creationId xmlns:a16="http://schemas.microsoft.com/office/drawing/2014/main" id="{4C9E074D-2CD8-41D4-A312-F97E8D0F2CB1}"/>
            </a:ext>
          </a:extLst>
        </xdr:cNvPr>
        <xdr:cNvCxnSpPr/>
      </xdr:nvCxnSpPr>
      <xdr:spPr>
        <a:xfrm flipV="1">
          <a:off x="15481300" y="174288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124461</xdr:rowOff>
    </xdr:from>
    <xdr:to>
      <xdr:col>76</xdr:col>
      <xdr:colOff>165100</xdr:colOff>
      <xdr:row>102</xdr:row>
      <xdr:rowOff>54611</xdr:rowOff>
    </xdr:to>
    <xdr:sp macro="" textlink="">
      <xdr:nvSpPr>
        <xdr:cNvPr id="690" name="楕円 689">
          <a:extLst>
            <a:ext uri="{FF2B5EF4-FFF2-40B4-BE49-F238E27FC236}">
              <a16:creationId xmlns:a16="http://schemas.microsoft.com/office/drawing/2014/main" id="{C2021B4E-CA45-4013-BB20-4E21B10361D3}"/>
            </a:ext>
          </a:extLst>
        </xdr:cNvPr>
        <xdr:cNvSpPr/>
      </xdr:nvSpPr>
      <xdr:spPr>
        <a:xfrm>
          <a:off x="14541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146686</xdr:rowOff>
    </xdr:from>
    <xdr:to>
      <xdr:col>81</xdr:col>
      <xdr:colOff>50800</xdr:colOff>
      <xdr:row>102</xdr:row>
      <xdr:rowOff>3811</xdr:rowOff>
    </xdr:to>
    <xdr:cxnSp macro="">
      <xdr:nvCxnSpPr>
        <xdr:cNvPr id="691" name="直線コネクタ 690">
          <a:extLst>
            <a:ext uri="{FF2B5EF4-FFF2-40B4-BE49-F238E27FC236}">
              <a16:creationId xmlns:a16="http://schemas.microsoft.com/office/drawing/2014/main" id="{AA8160C3-13DE-4A45-A16B-D945DBA78BE2}"/>
            </a:ext>
          </a:extLst>
        </xdr:cNvPr>
        <xdr:cNvCxnSpPr/>
      </xdr:nvCxnSpPr>
      <xdr:spPr>
        <a:xfrm flipV="1">
          <a:off x="14592300" y="17463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92" name="n_1aveValue【公民館】&#10;有形固定資産減価償却率">
          <a:extLst>
            <a:ext uri="{FF2B5EF4-FFF2-40B4-BE49-F238E27FC236}">
              <a16:creationId xmlns:a16="http://schemas.microsoft.com/office/drawing/2014/main" id="{628BD871-910E-457E-BA6E-A341892D0A45}"/>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93" name="n_2aveValue【公民館】&#10;有形固定資産減価償却率">
          <a:extLst>
            <a:ext uri="{FF2B5EF4-FFF2-40B4-BE49-F238E27FC236}">
              <a16:creationId xmlns:a16="http://schemas.microsoft.com/office/drawing/2014/main" id="{756A8456-B035-469A-BE65-D7736BB731D7}"/>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94" name="n_3aveValue【公民館】&#10;有形固定資産減価償却率">
          <a:extLst>
            <a:ext uri="{FF2B5EF4-FFF2-40B4-BE49-F238E27FC236}">
              <a16:creationId xmlns:a16="http://schemas.microsoft.com/office/drawing/2014/main" id="{FCC364FA-631D-434D-B7A3-CC9DC3ADFFAD}"/>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42563</xdr:rowOff>
    </xdr:from>
    <xdr:ext cx="405111" cy="259045"/>
    <xdr:sp macro="" textlink="">
      <xdr:nvSpPr>
        <xdr:cNvPr id="695" name="n_1mainValue【公民館】&#10;有形固定資産減価償却率">
          <a:extLst>
            <a:ext uri="{FF2B5EF4-FFF2-40B4-BE49-F238E27FC236}">
              <a16:creationId xmlns:a16="http://schemas.microsoft.com/office/drawing/2014/main" id="{44DC7FB1-88A3-490D-B649-86C669FFF640}"/>
            </a:ext>
          </a:extLst>
        </xdr:cNvPr>
        <xdr:cNvSpPr txBox="1"/>
      </xdr:nvSpPr>
      <xdr:spPr>
        <a:xfrm>
          <a:off x="152660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71138</xdr:rowOff>
    </xdr:from>
    <xdr:ext cx="405111" cy="259045"/>
    <xdr:sp macro="" textlink="">
      <xdr:nvSpPr>
        <xdr:cNvPr id="696" name="n_2mainValue【公民館】&#10;有形固定資産減価償却率">
          <a:extLst>
            <a:ext uri="{FF2B5EF4-FFF2-40B4-BE49-F238E27FC236}">
              <a16:creationId xmlns:a16="http://schemas.microsoft.com/office/drawing/2014/main" id="{70A50204-FDE0-4B3F-9B43-678BC53B8107}"/>
            </a:ext>
          </a:extLst>
        </xdr:cNvPr>
        <xdr:cNvSpPr txBox="1"/>
      </xdr:nvSpPr>
      <xdr:spPr>
        <a:xfrm>
          <a:off x="143897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5AF1FEDC-60E0-4F1E-AEC5-1977CFE07E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C1D1BCCD-FA2B-46A6-B2A1-D4D3D7BA7D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31CBE2FF-AF9F-4130-ABDC-F7F2E4C2C2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ACB54DC-DAAA-4DED-A231-550A4BEC71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DD8F5022-68C5-40DA-B457-FD9D1F5A21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DEBDFF12-F69E-40CF-8130-8A82F94BB9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96EACB69-7C09-4FEA-8771-9421935669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A963396D-48CA-40E5-9743-364431CC35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8F0B0F42-7A4F-440B-B439-6B2CE5AB379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95A82319-F10E-4454-A2A0-3D6E59330C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8FECB39E-F180-42A3-9F6A-50CE449C1CF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D538DEE6-41A8-4446-AF98-8EB980DEFBE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F12A5B03-E824-45B7-91D9-ED0394178B2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85E43005-3147-4D14-918D-1386299E3F5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6415744D-8DD6-47FC-871A-56AA5B6D7A6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B2C085D2-2608-4F0C-B046-8F130F58603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1D4EDAA5-3762-4843-A177-F0817872032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72A018C6-AF3C-44EA-A446-C3A356154EE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1AD2BEC1-E703-49C0-9974-18E64FCEB3F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75937DEC-3FDA-4D6A-81C6-0110F26EEC9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7BA2228E-973F-4E4B-9B95-E18FBCD770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AA877AD1-1AB5-4736-B88D-CF1918C698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5BE63B4-5FA3-494F-B3C7-2DA80F3120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20" name="直線コネクタ 719">
          <a:extLst>
            <a:ext uri="{FF2B5EF4-FFF2-40B4-BE49-F238E27FC236}">
              <a16:creationId xmlns:a16="http://schemas.microsoft.com/office/drawing/2014/main" id="{E139958B-C3E7-4D44-B2D0-08C087D16705}"/>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21" name="【公民館】&#10;一人当たり面積最小値テキスト">
          <a:extLst>
            <a:ext uri="{FF2B5EF4-FFF2-40B4-BE49-F238E27FC236}">
              <a16:creationId xmlns:a16="http://schemas.microsoft.com/office/drawing/2014/main" id="{758D6D89-E76B-4D31-875B-B5444536110F}"/>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22" name="直線コネクタ 721">
          <a:extLst>
            <a:ext uri="{FF2B5EF4-FFF2-40B4-BE49-F238E27FC236}">
              <a16:creationId xmlns:a16="http://schemas.microsoft.com/office/drawing/2014/main" id="{4E38E69A-3500-40AC-8637-BFA53AD160A7}"/>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23" name="【公民館】&#10;一人当たり面積最大値テキスト">
          <a:extLst>
            <a:ext uri="{FF2B5EF4-FFF2-40B4-BE49-F238E27FC236}">
              <a16:creationId xmlns:a16="http://schemas.microsoft.com/office/drawing/2014/main" id="{47FED6CE-18E0-40B4-9757-AF5CBCE51C0D}"/>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24" name="直線コネクタ 723">
          <a:extLst>
            <a:ext uri="{FF2B5EF4-FFF2-40B4-BE49-F238E27FC236}">
              <a16:creationId xmlns:a16="http://schemas.microsoft.com/office/drawing/2014/main" id="{2A0B4FD8-B0C5-46EC-AB70-3F6A1683120B}"/>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25" name="【公民館】&#10;一人当たり面積平均値テキスト">
          <a:extLst>
            <a:ext uri="{FF2B5EF4-FFF2-40B4-BE49-F238E27FC236}">
              <a16:creationId xmlns:a16="http://schemas.microsoft.com/office/drawing/2014/main" id="{802DD29E-7F8F-451B-B435-514E0E926C09}"/>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26" name="フローチャート: 判断 725">
          <a:extLst>
            <a:ext uri="{FF2B5EF4-FFF2-40B4-BE49-F238E27FC236}">
              <a16:creationId xmlns:a16="http://schemas.microsoft.com/office/drawing/2014/main" id="{800A5812-0A64-40B0-900D-9F6116298B03}"/>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7" name="フローチャート: 判断 726">
          <a:extLst>
            <a:ext uri="{FF2B5EF4-FFF2-40B4-BE49-F238E27FC236}">
              <a16:creationId xmlns:a16="http://schemas.microsoft.com/office/drawing/2014/main" id="{2C0FF799-70DD-43EA-8985-BD6E015903D5}"/>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28" name="フローチャート: 判断 727">
          <a:extLst>
            <a:ext uri="{FF2B5EF4-FFF2-40B4-BE49-F238E27FC236}">
              <a16:creationId xmlns:a16="http://schemas.microsoft.com/office/drawing/2014/main" id="{9F38893F-A0B6-4999-A9A2-45D5A9764E2D}"/>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29" name="フローチャート: 判断 728">
          <a:extLst>
            <a:ext uri="{FF2B5EF4-FFF2-40B4-BE49-F238E27FC236}">
              <a16:creationId xmlns:a16="http://schemas.microsoft.com/office/drawing/2014/main" id="{A965E7EF-59E1-416D-9C8D-8B4D26C500E6}"/>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237F3E5-7CF4-4138-AECC-473327176F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E52D8D8-439D-4A86-B4E4-01DEFC0E88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718B331-F27F-4725-8077-876346E92F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330DBED-DDA8-40D2-9ADC-D72A12865C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BCD79CC-1491-4BC9-AAD9-1911CEC4EA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3811</xdr:rowOff>
    </xdr:from>
    <xdr:to>
      <xdr:col>116</xdr:col>
      <xdr:colOff>114300</xdr:colOff>
      <xdr:row>107</xdr:row>
      <xdr:rowOff>105411</xdr:rowOff>
    </xdr:to>
    <xdr:sp macro="" textlink="">
      <xdr:nvSpPr>
        <xdr:cNvPr id="735" name="楕円 734">
          <a:extLst>
            <a:ext uri="{FF2B5EF4-FFF2-40B4-BE49-F238E27FC236}">
              <a16:creationId xmlns:a16="http://schemas.microsoft.com/office/drawing/2014/main" id="{A9D3C8DB-64CB-436C-A8C6-5E9F81670935}"/>
            </a:ext>
          </a:extLst>
        </xdr:cNvPr>
        <xdr:cNvSpPr/>
      </xdr:nvSpPr>
      <xdr:spPr>
        <a:xfrm>
          <a:off x="22110700" y="183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153688</xdr:rowOff>
    </xdr:from>
    <xdr:ext cx="469744" cy="259045"/>
    <xdr:sp macro="" textlink="">
      <xdr:nvSpPr>
        <xdr:cNvPr id="736" name="【公民館】&#10;一人当たり面積該当値テキスト">
          <a:extLst>
            <a:ext uri="{FF2B5EF4-FFF2-40B4-BE49-F238E27FC236}">
              <a16:creationId xmlns:a16="http://schemas.microsoft.com/office/drawing/2014/main" id="{B3DC1AF3-5AD6-4D0E-9ED1-4F50AEA53E6C}"/>
            </a:ext>
          </a:extLst>
        </xdr:cNvPr>
        <xdr:cNvSpPr txBox="1"/>
      </xdr:nvSpPr>
      <xdr:spPr>
        <a:xfrm>
          <a:off x="22199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737" name="楕円 736">
          <a:extLst>
            <a:ext uri="{FF2B5EF4-FFF2-40B4-BE49-F238E27FC236}">
              <a16:creationId xmlns:a16="http://schemas.microsoft.com/office/drawing/2014/main" id="{5D25323D-4DD2-4E91-9EAD-E617295CA50C}"/>
            </a:ext>
          </a:extLst>
        </xdr:cNvPr>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54611</xdr:rowOff>
    </xdr:from>
    <xdr:to>
      <xdr:col>116</xdr:col>
      <xdr:colOff>63500</xdr:colOff>
      <xdr:row>107</xdr:row>
      <xdr:rowOff>57150</xdr:rowOff>
    </xdr:to>
    <xdr:cxnSp macro="">
      <xdr:nvCxnSpPr>
        <xdr:cNvPr id="738" name="直線コネクタ 737">
          <a:extLst>
            <a:ext uri="{FF2B5EF4-FFF2-40B4-BE49-F238E27FC236}">
              <a16:creationId xmlns:a16="http://schemas.microsoft.com/office/drawing/2014/main" id="{C1B6E211-2B48-4414-8871-7CE6DAB84045}"/>
            </a:ext>
          </a:extLst>
        </xdr:cNvPr>
        <xdr:cNvCxnSpPr/>
      </xdr:nvCxnSpPr>
      <xdr:spPr>
        <a:xfrm flipV="1">
          <a:off x="21323300" y="183997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39" name="楕円 738">
          <a:extLst>
            <a:ext uri="{FF2B5EF4-FFF2-40B4-BE49-F238E27FC236}">
              <a16:creationId xmlns:a16="http://schemas.microsoft.com/office/drawing/2014/main" id="{FAEDFC4E-AE1D-41E3-A45B-C683436E2277}"/>
            </a:ext>
          </a:extLst>
        </xdr:cNvPr>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107</xdr:row>
      <xdr:rowOff>57150</xdr:rowOff>
    </xdr:to>
    <xdr:cxnSp macro="">
      <xdr:nvCxnSpPr>
        <xdr:cNvPr id="740" name="直線コネクタ 739">
          <a:extLst>
            <a:ext uri="{FF2B5EF4-FFF2-40B4-BE49-F238E27FC236}">
              <a16:creationId xmlns:a16="http://schemas.microsoft.com/office/drawing/2014/main" id="{FE8871E5-AAF9-4439-B8CB-ECCAFB4867D8}"/>
            </a:ext>
          </a:extLst>
        </xdr:cNvPr>
        <xdr:cNvCxnSpPr/>
      </xdr:nvCxnSpPr>
      <xdr:spPr>
        <a:xfrm>
          <a:off x="20434300" y="18333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41" name="n_1aveValue【公民館】&#10;一人当たり面積">
          <a:extLst>
            <a:ext uri="{FF2B5EF4-FFF2-40B4-BE49-F238E27FC236}">
              <a16:creationId xmlns:a16="http://schemas.microsoft.com/office/drawing/2014/main" id="{8E302F8E-7490-484B-84CF-C8B82188C677}"/>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42" name="n_2aveValue【公民館】&#10;一人当たり面積">
          <a:extLst>
            <a:ext uri="{FF2B5EF4-FFF2-40B4-BE49-F238E27FC236}">
              <a16:creationId xmlns:a16="http://schemas.microsoft.com/office/drawing/2014/main" id="{37186083-E5D0-4648-8870-56AB5A25D50A}"/>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43" name="n_3aveValue【公民館】&#10;一人当たり面積">
          <a:extLst>
            <a:ext uri="{FF2B5EF4-FFF2-40B4-BE49-F238E27FC236}">
              <a16:creationId xmlns:a16="http://schemas.microsoft.com/office/drawing/2014/main" id="{7D937E33-C75D-41B0-BC1E-EDF15154E4F7}"/>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744" name="n_1mainValue【公民館】&#10;一人当たり面積">
          <a:extLst>
            <a:ext uri="{FF2B5EF4-FFF2-40B4-BE49-F238E27FC236}">
              <a16:creationId xmlns:a16="http://schemas.microsoft.com/office/drawing/2014/main" id="{D821FA0D-C8F0-4D24-8AE7-19805C1ECDF5}"/>
            </a:ext>
          </a:extLst>
        </xdr:cNvPr>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45" name="n_2mainValue【公民館】&#10;一人当たり面積">
          <a:extLst>
            <a:ext uri="{FF2B5EF4-FFF2-40B4-BE49-F238E27FC236}">
              <a16:creationId xmlns:a16="http://schemas.microsoft.com/office/drawing/2014/main" id="{3AFAAD36-45D4-4ECF-8226-6ED3EE99B7DF}"/>
            </a:ext>
          </a:extLst>
        </xdr:cNvPr>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45C3F561-BD67-4B13-B6A5-962D91BF3F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72F57709-6D84-4DBD-899F-CA9D8A1F51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11593059-2FF0-4596-B610-489596BB3B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類似団体と比較して特に有形固定資産減価償却率が高くなっている施設は公営住宅、認定こども園であり、特に低くなっている施設は、道路、橋りょうである。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公営住宅については、７施設のうち６施設が昭和３２年から昭和５７年に建築されたものであり、その大半が減価償却を完了している。公営住宅の需要を踏まえながら新築や廃止などを幅広く検討していく。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認定こども園についても、今後の少子化対策等を踏まえ施設の在り方を検討していく必要がある。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道路及び橋りょうについては、順次更新整備を行っており、これにより類似団体と比較して有形固定資産減価償却率が低くなっている。今後も計画的な整備により維持管理を行っていく。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747EF2-6B17-4396-9086-88CA4C0510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4010FD-AB70-4C05-8D1A-1B1C437CE9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BFBAFB-AE1C-47B5-9A4D-EFA09849CD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1483AC-C26E-44DE-BEAC-01479D456A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9E3D23-5BA4-40E9-852F-A672257F8E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8F3965-A264-49B9-85A1-B01A12C249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8836C8-FD7C-4D19-89C8-5A4BA1EC21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2444D8-31A1-4A65-80E3-9DEF27EC66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17BFCB-FE1D-43CB-9C35-F29AA67C55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AB0ED0-A9C0-422A-AF54-C9D9289E33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7,751
7,563
14.28
4,468,327
4,308,745
156,071
2,693,393
4,947,442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2AACE0-0FD9-43D6-9883-30C4F3B45A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B6CA16-A06E-40EB-8511-718A8D7010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1F5FD6-3C37-4FB7-B69B-30B58B9BA0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C756B9-492C-40F8-A40F-75B4D3DBDD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A59FB0-3D00-4E36-8769-39DAA4D3D5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D58D1BB-3EE3-4E10-AB7C-B97B519F7B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35CFA9-FEA4-4722-8F9A-E2F9666D8E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D61989-9566-4260-BFAD-7B45F13A07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069495-5CF2-4151-A292-7A9370E21F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D2FF90-21E8-4A83-829C-87D4A7FE17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5B87DC-2AEA-450D-BF82-101ED08710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F923B2-F037-45C3-AB95-761B767E8B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7B9437-3D06-414A-BE7A-2FCD71FF7E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53AEFE-07F0-4C4A-AE14-AEF62C9A21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6FE047-978F-4FD9-BE2C-D0F7BB9458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29F419-0052-4862-B331-9AC1697C5B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67D4B4-DAD7-42D8-8CE4-F61F80ECB3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206FB8-32FF-48B2-8B90-A760EB7AF3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7191C8-16EB-427B-8D2B-B7F8CD1070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E84F44-0F08-4C3E-B0A1-9D73B3243C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A59AE5-D81F-4775-BD82-E459A72F0F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68AEA79-BA36-44B0-9CDC-2276267140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8C19D7F-9861-47E6-B787-AD6D54F6FC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98FD48F-B8A4-4EED-80E2-04077A8FD0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8BD78C0-47B0-465C-9A51-99D6DDC886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6BE5E54-2E08-4629-B8E3-A0B1996C54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6E8B613-6096-4816-9D6A-59B9ABA773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59B44BD-3BC2-4850-AAE7-6BB195F70C4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6946BAE-C900-4081-A253-084F4AD0AB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A2D9CB-DC1D-406C-996D-346B4E0050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E16DC0A-590B-4D6C-86E6-891777036C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4C4015D-9DB3-4D00-B5E5-2984CA82AE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624560D-0D08-4CAE-BE22-B49F8DCA11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AC27CCF-761B-4C2B-B65F-43B1019042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C84F0B7-D91E-4689-BE15-300238EFC2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340A9C6-F5D1-40E7-8D6F-86F50833A06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927198A-ACEA-42FB-83D2-D42AC4B765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153E223-336F-473F-ADCC-1112664755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E815EBB-C897-42FA-B239-EB41AABA0B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270A66B-77C0-4098-9F7D-47150167C1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38DE245-70E0-4744-A792-4BD9F5AB21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2E69C20-F39F-49F1-8AEC-1C6ED9C605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FB8F871-AF9C-4E44-B9B3-E19871D813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1613A1D-3D66-436A-A360-C3585B66BF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A92B276-90D8-4A0C-B0C9-7C1B312BE8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2AA9D356-5C8D-4187-A0E1-6ACF3B2097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384D76B9-D295-4B85-8DA7-53BFAA4AD1E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D2105ADC-5CF4-431F-AC58-9EC21AB307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2E9B8EC2-1E2F-4A8F-A33C-97D8404515F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BCDB2271-CC3F-439C-812E-A0DFE13A9BB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9BD0C2AD-85D8-4ED2-86E5-3A9FAABC721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4A1A94B7-B529-4BC1-9493-CF3D8058E7E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B2FD5073-7722-4EBE-9A79-67FDB1C6762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7FDA362-EA26-49AC-96A0-BF415E5B2FB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3825F0E5-AEC8-40C2-AFA5-B41C4B269E7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77774E69-3993-4F5E-8B14-2BE308D7347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59DFC3E7-0B00-41F9-A137-F9F02FC4EBA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B3EF59F8-3F2D-4D45-B5C3-BA1B21939E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AAF937E-32C2-4B20-896C-A7BE03DD353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7A1A827-A2AB-4122-9751-616E9C3113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A2C202A2-B42D-4C93-A8CC-0B0A60F89333}"/>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4B452294-EB6A-4135-9EA7-00A108C5346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356A67B2-08BF-4C47-813E-8BDB1C51B6A4}"/>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BAEDAD92-A182-40FD-81E7-5687E08D199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5B418F0-16B4-45D6-91E6-7CF6ED1096D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7B2693D-B8FA-4F52-A8B7-7BFF0C5B2B3F}"/>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3CFEE61E-E5A8-47EC-BFD3-FB1B130FF5A9}"/>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0B74110F-3CD5-45D2-B7DB-361E83729EEA}"/>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41D71F1B-929B-49E8-B504-392666DE0D92}"/>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E9AA46B9-7B2D-4160-BBDE-280CF10079C5}"/>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D1269EAD-D194-4767-AFDF-2DBCFCCACD39}"/>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876354E2-22F0-4D5E-A021-DEB61F54A2B2}"/>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04E96439-B739-49F1-8524-4C69EF9D01F7}"/>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688DA79-FF7A-4E46-A23C-0F1155076C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DFF137D-7E15-42FA-84AB-B28885D2CB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7D92546-2B74-4040-B984-5B09FEE899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29CD988-CF8D-4CE5-9B2E-C823D15522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F8F99F2-ED46-442B-B14B-0625041A6D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90" name="楕円 89">
          <a:extLst>
            <a:ext uri="{FF2B5EF4-FFF2-40B4-BE49-F238E27FC236}">
              <a16:creationId xmlns:a16="http://schemas.microsoft.com/office/drawing/2014/main" id="{647356D3-7C1F-45B7-9DA8-FA51CEC5CD6D}"/>
            </a:ext>
          </a:extLst>
        </xdr:cNvPr>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113047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61CACDA-6C5E-44BE-A6DD-58C682233497}"/>
            </a:ext>
          </a:extLst>
        </xdr:cNvPr>
        <xdr:cNvSpPr txBox="1"/>
      </xdr:nvSpPr>
      <xdr:spPr>
        <a:xfrm>
          <a:off x="4673600"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118745</xdr:rowOff>
    </xdr:from>
    <xdr:to>
      <xdr:col>20</xdr:col>
      <xdr:colOff>38100</xdr:colOff>
      <xdr:row>57</xdr:row>
      <xdr:rowOff>48895</xdr:rowOff>
    </xdr:to>
    <xdr:sp macro="" textlink="">
      <xdr:nvSpPr>
        <xdr:cNvPr id="92" name="楕円 91">
          <a:extLst>
            <a:ext uri="{FF2B5EF4-FFF2-40B4-BE49-F238E27FC236}">
              <a16:creationId xmlns:a16="http://schemas.microsoft.com/office/drawing/2014/main" id="{549CD724-971E-4D0A-AC7F-6A809FC5C80D}"/>
            </a:ext>
          </a:extLst>
        </xdr:cNvPr>
        <xdr:cNvSpPr/>
      </xdr:nvSpPr>
      <xdr:spPr>
        <a:xfrm>
          <a:off x="3746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56</xdr:row>
      <xdr:rowOff>169545</xdr:rowOff>
    </xdr:to>
    <xdr:cxnSp macro="">
      <xdr:nvCxnSpPr>
        <xdr:cNvPr id="93" name="直線コネクタ 92">
          <a:extLst>
            <a:ext uri="{FF2B5EF4-FFF2-40B4-BE49-F238E27FC236}">
              <a16:creationId xmlns:a16="http://schemas.microsoft.com/office/drawing/2014/main" id="{00D0588D-0280-4844-B44B-1B54EA29F736}"/>
            </a:ext>
          </a:extLst>
        </xdr:cNvPr>
        <xdr:cNvCxnSpPr/>
      </xdr:nvCxnSpPr>
      <xdr:spPr>
        <a:xfrm flipV="1">
          <a:off x="3797300" y="97421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151130</xdr:rowOff>
    </xdr:from>
    <xdr:to>
      <xdr:col>15</xdr:col>
      <xdr:colOff>101600</xdr:colOff>
      <xdr:row>57</xdr:row>
      <xdr:rowOff>81280</xdr:rowOff>
    </xdr:to>
    <xdr:sp macro="" textlink="">
      <xdr:nvSpPr>
        <xdr:cNvPr id="94" name="楕円 93">
          <a:extLst>
            <a:ext uri="{FF2B5EF4-FFF2-40B4-BE49-F238E27FC236}">
              <a16:creationId xmlns:a16="http://schemas.microsoft.com/office/drawing/2014/main" id="{DAF08F45-9951-409E-84A4-31F56B5707F5}"/>
            </a:ext>
          </a:extLst>
        </xdr:cNvPr>
        <xdr:cNvSpPr/>
      </xdr:nvSpPr>
      <xdr:spPr>
        <a:xfrm>
          <a:off x="2857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169545</xdr:rowOff>
    </xdr:from>
    <xdr:to>
      <xdr:col>19</xdr:col>
      <xdr:colOff>177800</xdr:colOff>
      <xdr:row>57</xdr:row>
      <xdr:rowOff>30480</xdr:rowOff>
    </xdr:to>
    <xdr:cxnSp macro="">
      <xdr:nvCxnSpPr>
        <xdr:cNvPr id="95" name="直線コネクタ 94">
          <a:extLst>
            <a:ext uri="{FF2B5EF4-FFF2-40B4-BE49-F238E27FC236}">
              <a16:creationId xmlns:a16="http://schemas.microsoft.com/office/drawing/2014/main" id="{4CC3DB35-6258-4D60-B74C-A5C3FAD86618}"/>
            </a:ext>
          </a:extLst>
        </xdr:cNvPr>
        <xdr:cNvCxnSpPr/>
      </xdr:nvCxnSpPr>
      <xdr:spPr>
        <a:xfrm flipV="1">
          <a:off x="2908300" y="9770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65422</xdr:rowOff>
    </xdr:from>
    <xdr:ext cx="405111" cy="259045"/>
    <xdr:sp macro="" textlink="">
      <xdr:nvSpPr>
        <xdr:cNvPr id="96" name="n_1mainValue【体育館・プール】&#10;有形固定資産減価償却率">
          <a:extLst>
            <a:ext uri="{FF2B5EF4-FFF2-40B4-BE49-F238E27FC236}">
              <a16:creationId xmlns:a16="http://schemas.microsoft.com/office/drawing/2014/main" id="{037EC89B-B364-4A9D-AD56-34958EA07A4E}"/>
            </a:ext>
          </a:extLst>
        </xdr:cNvPr>
        <xdr:cNvSpPr txBox="1"/>
      </xdr:nvSpPr>
      <xdr:spPr>
        <a:xfrm>
          <a:off x="35820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97807</xdr:rowOff>
    </xdr:from>
    <xdr:ext cx="405111" cy="259045"/>
    <xdr:sp macro="" textlink="">
      <xdr:nvSpPr>
        <xdr:cNvPr id="97" name="n_2mainValue【体育館・プール】&#10;有形固定資産減価償却率">
          <a:extLst>
            <a:ext uri="{FF2B5EF4-FFF2-40B4-BE49-F238E27FC236}">
              <a16:creationId xmlns:a16="http://schemas.microsoft.com/office/drawing/2014/main" id="{5EB6187F-6569-429F-B1D2-6580A3A2CD84}"/>
            </a:ext>
          </a:extLst>
        </xdr:cNvPr>
        <xdr:cNvSpPr txBox="1"/>
      </xdr:nvSpPr>
      <xdr:spPr>
        <a:xfrm>
          <a:off x="2705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3C434570-AE28-483E-A091-F5AB7AD457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ED2C6F23-B17F-487F-9F29-2DF91000A6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F511BC8D-E51E-41CA-9726-5EB68A9A46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5021F9A6-D527-4528-8154-9331E412E4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15B5FEBD-43D9-4968-A557-B7655F897C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674DEC9-BC75-48A2-9913-91C7E0A576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D633CEF9-7D44-46B0-8F57-A00924887A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C9D3B5E0-E8C2-4FCA-BAD6-B70BCB82F8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6BF3A670-6BE8-48D8-8484-080AB0CC2F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3511D0A3-3E49-45F1-8863-89CAE30508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id="{D2DDC249-0AA5-4CBF-B7DE-88AA3CA6EF9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id="{ECCFAF7F-F5DF-4240-83E3-80F93A7D269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id="{6885A491-43CB-4602-A32A-9F76926213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1" name="テキスト ボックス 110">
          <a:extLst>
            <a:ext uri="{FF2B5EF4-FFF2-40B4-BE49-F238E27FC236}">
              <a16:creationId xmlns:a16="http://schemas.microsoft.com/office/drawing/2014/main" id="{5884A4E1-9C4C-4C31-A188-6F0622B6BD71}"/>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id="{69DE3CDB-48AC-4075-9D09-595043CD771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3" name="テキスト ボックス 112">
          <a:extLst>
            <a:ext uri="{FF2B5EF4-FFF2-40B4-BE49-F238E27FC236}">
              <a16:creationId xmlns:a16="http://schemas.microsoft.com/office/drawing/2014/main" id="{5B8AA9A0-0CD8-486C-9858-3960A54234EA}"/>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id="{C59F200D-D51E-4BE1-80FB-9E874FC0DD3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5" name="テキスト ボックス 114">
          <a:extLst>
            <a:ext uri="{FF2B5EF4-FFF2-40B4-BE49-F238E27FC236}">
              <a16:creationId xmlns:a16="http://schemas.microsoft.com/office/drawing/2014/main" id="{F286385A-307C-4A48-A1DE-EC64D7391BD1}"/>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7B641A9A-AE74-40EA-929E-FADABD7045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id="{F3157FFB-D1E1-4E6A-B807-6C66F9E1907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80ED6440-FEF0-4203-986B-71767BCC6F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9" name="直線コネクタ 118">
          <a:extLst>
            <a:ext uri="{FF2B5EF4-FFF2-40B4-BE49-F238E27FC236}">
              <a16:creationId xmlns:a16="http://schemas.microsoft.com/office/drawing/2014/main" id="{65BEC94F-3B25-4052-8F85-247A5BCBA981}"/>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0" name="【体育館・プール】&#10;一人当たり面積最小値テキスト">
          <a:extLst>
            <a:ext uri="{FF2B5EF4-FFF2-40B4-BE49-F238E27FC236}">
              <a16:creationId xmlns:a16="http://schemas.microsoft.com/office/drawing/2014/main" id="{EBAADCAF-450D-4EEB-8649-CE82BE53002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1" name="直線コネクタ 120">
          <a:extLst>
            <a:ext uri="{FF2B5EF4-FFF2-40B4-BE49-F238E27FC236}">
              <a16:creationId xmlns:a16="http://schemas.microsoft.com/office/drawing/2014/main" id="{51515892-BD54-41C0-9F5F-5C5DDF20849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2" name="【体育館・プール】&#10;一人当たり面積最大値テキスト">
          <a:extLst>
            <a:ext uri="{FF2B5EF4-FFF2-40B4-BE49-F238E27FC236}">
              <a16:creationId xmlns:a16="http://schemas.microsoft.com/office/drawing/2014/main" id="{1B971E58-FB40-46D9-B40C-FB2E6CB105C9}"/>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3" name="直線コネクタ 122">
          <a:extLst>
            <a:ext uri="{FF2B5EF4-FFF2-40B4-BE49-F238E27FC236}">
              <a16:creationId xmlns:a16="http://schemas.microsoft.com/office/drawing/2014/main" id="{5068ABB1-2263-4C54-8488-A4A3CB547435}"/>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4" name="【体育館・プール】&#10;一人当たり面積平均値テキスト">
          <a:extLst>
            <a:ext uri="{FF2B5EF4-FFF2-40B4-BE49-F238E27FC236}">
              <a16:creationId xmlns:a16="http://schemas.microsoft.com/office/drawing/2014/main" id="{4633C725-FEF3-402D-B672-AAED4582CA48}"/>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5" name="フローチャート: 判断 124">
          <a:extLst>
            <a:ext uri="{FF2B5EF4-FFF2-40B4-BE49-F238E27FC236}">
              <a16:creationId xmlns:a16="http://schemas.microsoft.com/office/drawing/2014/main" id="{E29C5854-F3E7-4B86-A8C9-5F1C671EA7DF}"/>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6" name="フローチャート: 判断 125">
          <a:extLst>
            <a:ext uri="{FF2B5EF4-FFF2-40B4-BE49-F238E27FC236}">
              <a16:creationId xmlns:a16="http://schemas.microsoft.com/office/drawing/2014/main" id="{0C8230CD-D210-49A8-AF58-224837917B56}"/>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7" name="n_1aveValue【体育館・プール】&#10;一人当たり面積">
          <a:extLst>
            <a:ext uri="{FF2B5EF4-FFF2-40B4-BE49-F238E27FC236}">
              <a16:creationId xmlns:a16="http://schemas.microsoft.com/office/drawing/2014/main" id="{0CD6CCF4-39C8-493E-AC1D-38833E7CD407}"/>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8" name="フローチャート: 判断 127">
          <a:extLst>
            <a:ext uri="{FF2B5EF4-FFF2-40B4-BE49-F238E27FC236}">
              <a16:creationId xmlns:a16="http://schemas.microsoft.com/office/drawing/2014/main" id="{13387333-28D0-4504-8D7B-5B5C900A9764}"/>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9" name="n_2aveValue【体育館・プール】&#10;一人当たり面積">
          <a:extLst>
            <a:ext uri="{FF2B5EF4-FFF2-40B4-BE49-F238E27FC236}">
              <a16:creationId xmlns:a16="http://schemas.microsoft.com/office/drawing/2014/main" id="{EE1DEA72-A321-4C8E-AF81-099F6F9263A3}"/>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0" name="フローチャート: 判断 129">
          <a:extLst>
            <a:ext uri="{FF2B5EF4-FFF2-40B4-BE49-F238E27FC236}">
              <a16:creationId xmlns:a16="http://schemas.microsoft.com/office/drawing/2014/main" id="{8F0C3CE0-7ACB-4716-8167-E56798B9FDB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1" name="n_3aveValue【体育館・プール】&#10;一人当たり面積">
          <a:extLst>
            <a:ext uri="{FF2B5EF4-FFF2-40B4-BE49-F238E27FC236}">
              <a16:creationId xmlns:a16="http://schemas.microsoft.com/office/drawing/2014/main" id="{D42ECA93-4B19-43EA-81E6-26A3993D9797}"/>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EAF282C-022B-497B-8A23-F9AB6B6B18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5A412A9-F093-400D-A5FE-3F7989D699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F17E51FE-5333-46F6-95FF-C8E4D69644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B261577C-9668-4D78-90D1-D23B570BED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A348B195-51A9-4356-AA88-1327963749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113747</xdr:rowOff>
    </xdr:from>
    <xdr:to>
      <xdr:col>55</xdr:col>
      <xdr:colOff>50800</xdr:colOff>
      <xdr:row>64</xdr:row>
      <xdr:rowOff>43897</xdr:rowOff>
    </xdr:to>
    <xdr:sp macro="" textlink="">
      <xdr:nvSpPr>
        <xdr:cNvPr id="137" name="楕円 136">
          <a:extLst>
            <a:ext uri="{FF2B5EF4-FFF2-40B4-BE49-F238E27FC236}">
              <a16:creationId xmlns:a16="http://schemas.microsoft.com/office/drawing/2014/main" id="{EE2A4532-0CC7-4685-A0F8-F7896D6BF09D}"/>
            </a:ext>
          </a:extLst>
        </xdr:cNvPr>
        <xdr:cNvSpPr/>
      </xdr:nvSpPr>
      <xdr:spPr>
        <a:xfrm>
          <a:off x="10426700" y="109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38" name="【体育館・プール】&#10;一人当たり面積該当値テキスト">
          <a:extLst>
            <a:ext uri="{FF2B5EF4-FFF2-40B4-BE49-F238E27FC236}">
              <a16:creationId xmlns:a16="http://schemas.microsoft.com/office/drawing/2014/main" id="{8EFAA3BD-84D4-48AF-A2C9-E3D47040DF2B}"/>
            </a:ext>
          </a:extLst>
        </xdr:cNvPr>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113838</xdr:rowOff>
    </xdr:from>
    <xdr:to>
      <xdr:col>50</xdr:col>
      <xdr:colOff>165100</xdr:colOff>
      <xdr:row>64</xdr:row>
      <xdr:rowOff>43988</xdr:rowOff>
    </xdr:to>
    <xdr:sp macro="" textlink="">
      <xdr:nvSpPr>
        <xdr:cNvPr id="139" name="楕円 138">
          <a:extLst>
            <a:ext uri="{FF2B5EF4-FFF2-40B4-BE49-F238E27FC236}">
              <a16:creationId xmlns:a16="http://schemas.microsoft.com/office/drawing/2014/main" id="{8944CE39-D6EF-4FE0-9AAB-F7CDD3CB3779}"/>
            </a:ext>
          </a:extLst>
        </xdr:cNvPr>
        <xdr:cNvSpPr/>
      </xdr:nvSpPr>
      <xdr:spPr>
        <a:xfrm>
          <a:off x="9588500" y="109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164547</xdr:rowOff>
    </xdr:from>
    <xdr:to>
      <xdr:col>55</xdr:col>
      <xdr:colOff>0</xdr:colOff>
      <xdr:row>63</xdr:row>
      <xdr:rowOff>164638</xdr:rowOff>
    </xdr:to>
    <xdr:cxnSp macro="">
      <xdr:nvCxnSpPr>
        <xdr:cNvPr id="140" name="直線コネクタ 139">
          <a:extLst>
            <a:ext uri="{FF2B5EF4-FFF2-40B4-BE49-F238E27FC236}">
              <a16:creationId xmlns:a16="http://schemas.microsoft.com/office/drawing/2014/main" id="{B0C1A400-AD17-4E53-8540-7B9394D8F7CD}"/>
            </a:ext>
          </a:extLst>
        </xdr:cNvPr>
        <xdr:cNvCxnSpPr/>
      </xdr:nvCxnSpPr>
      <xdr:spPr>
        <a:xfrm flipV="1">
          <a:off x="9639300" y="1096589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113975</xdr:rowOff>
    </xdr:from>
    <xdr:to>
      <xdr:col>46</xdr:col>
      <xdr:colOff>38100</xdr:colOff>
      <xdr:row>64</xdr:row>
      <xdr:rowOff>44125</xdr:rowOff>
    </xdr:to>
    <xdr:sp macro="" textlink="">
      <xdr:nvSpPr>
        <xdr:cNvPr id="141" name="楕円 140">
          <a:extLst>
            <a:ext uri="{FF2B5EF4-FFF2-40B4-BE49-F238E27FC236}">
              <a16:creationId xmlns:a16="http://schemas.microsoft.com/office/drawing/2014/main" id="{2E587200-B890-401A-97F5-E088D5659E49}"/>
            </a:ext>
          </a:extLst>
        </xdr:cNvPr>
        <xdr:cNvSpPr/>
      </xdr:nvSpPr>
      <xdr:spPr>
        <a:xfrm>
          <a:off x="8699500" y="109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164638</xdr:rowOff>
    </xdr:from>
    <xdr:to>
      <xdr:col>50</xdr:col>
      <xdr:colOff>114300</xdr:colOff>
      <xdr:row>63</xdr:row>
      <xdr:rowOff>164775</xdr:rowOff>
    </xdr:to>
    <xdr:cxnSp macro="">
      <xdr:nvCxnSpPr>
        <xdr:cNvPr id="142" name="直線コネクタ 141">
          <a:extLst>
            <a:ext uri="{FF2B5EF4-FFF2-40B4-BE49-F238E27FC236}">
              <a16:creationId xmlns:a16="http://schemas.microsoft.com/office/drawing/2014/main" id="{24CAF295-1CD3-4D5C-9556-CF81BDA8E3E3}"/>
            </a:ext>
          </a:extLst>
        </xdr:cNvPr>
        <xdr:cNvCxnSpPr/>
      </xdr:nvCxnSpPr>
      <xdr:spPr>
        <a:xfrm flipV="1">
          <a:off x="8750300" y="1096598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35115</xdr:rowOff>
    </xdr:from>
    <xdr:ext cx="469744" cy="259045"/>
    <xdr:sp macro="" textlink="">
      <xdr:nvSpPr>
        <xdr:cNvPr id="143" name="n_1mainValue【体育館・プール】&#10;一人当たり面積">
          <a:extLst>
            <a:ext uri="{FF2B5EF4-FFF2-40B4-BE49-F238E27FC236}">
              <a16:creationId xmlns:a16="http://schemas.microsoft.com/office/drawing/2014/main" id="{8BE71007-11F9-4136-98E5-5C43A09AF9A1}"/>
            </a:ext>
          </a:extLst>
        </xdr:cNvPr>
        <xdr:cNvSpPr txBox="1"/>
      </xdr:nvSpPr>
      <xdr:spPr>
        <a:xfrm>
          <a:off x="9391727" y="11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35252</xdr:rowOff>
    </xdr:from>
    <xdr:ext cx="469744" cy="259045"/>
    <xdr:sp macro="" textlink="">
      <xdr:nvSpPr>
        <xdr:cNvPr id="144" name="n_2mainValue【体育館・プール】&#10;一人当たり面積">
          <a:extLst>
            <a:ext uri="{FF2B5EF4-FFF2-40B4-BE49-F238E27FC236}">
              <a16:creationId xmlns:a16="http://schemas.microsoft.com/office/drawing/2014/main" id="{76ABC971-2CA2-4058-A7D4-DAD92F4039D8}"/>
            </a:ext>
          </a:extLst>
        </xdr:cNvPr>
        <xdr:cNvSpPr txBox="1"/>
      </xdr:nvSpPr>
      <xdr:spPr>
        <a:xfrm>
          <a:off x="8515427" y="1100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48166F0F-833B-4D58-9EFC-010D0230480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F1F1913E-7E7A-4EA8-965C-664CE8E725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67CFF07B-3888-473F-9CBD-DD3EB5040C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7C13F828-A71C-41F9-BE15-8AEBF8FE11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88C8A077-5321-4675-800D-97361975FC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3AEC3152-A4D1-4A01-A562-73D60AD30F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F33477A3-E26C-4AD8-8245-164A5D076F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8BA7F995-E29A-43B7-8FD9-7ABFA82058E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a:extLst>
            <a:ext uri="{FF2B5EF4-FFF2-40B4-BE49-F238E27FC236}">
              <a16:creationId xmlns:a16="http://schemas.microsoft.com/office/drawing/2014/main" id="{06B690DA-E116-42C6-937E-928037425AF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a:extLst>
            <a:ext uri="{FF2B5EF4-FFF2-40B4-BE49-F238E27FC236}">
              <a16:creationId xmlns:a16="http://schemas.microsoft.com/office/drawing/2014/main" id="{94ADD625-347D-45F0-AAA1-85A605E5F6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a:extLst>
            <a:ext uri="{FF2B5EF4-FFF2-40B4-BE49-F238E27FC236}">
              <a16:creationId xmlns:a16="http://schemas.microsoft.com/office/drawing/2014/main" id="{AFEC210F-D3DB-4FE5-B9A3-A14FD34391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a:extLst>
            <a:ext uri="{FF2B5EF4-FFF2-40B4-BE49-F238E27FC236}">
              <a16:creationId xmlns:a16="http://schemas.microsoft.com/office/drawing/2014/main" id="{EA19071B-5EE2-478C-A4B5-4CDB616A8F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a:extLst>
            <a:ext uri="{FF2B5EF4-FFF2-40B4-BE49-F238E27FC236}">
              <a16:creationId xmlns:a16="http://schemas.microsoft.com/office/drawing/2014/main" id="{08A6E845-0FEC-497A-BACE-B3F3D75551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a:extLst>
            <a:ext uri="{FF2B5EF4-FFF2-40B4-BE49-F238E27FC236}">
              <a16:creationId xmlns:a16="http://schemas.microsoft.com/office/drawing/2014/main" id="{541F68EC-D511-4414-99CB-C1EC827763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a:extLst>
            <a:ext uri="{FF2B5EF4-FFF2-40B4-BE49-F238E27FC236}">
              <a16:creationId xmlns:a16="http://schemas.microsoft.com/office/drawing/2014/main" id="{CE2D55BD-9D07-4463-92E1-093F509C3D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a:extLst>
            <a:ext uri="{FF2B5EF4-FFF2-40B4-BE49-F238E27FC236}">
              <a16:creationId xmlns:a16="http://schemas.microsoft.com/office/drawing/2014/main" id="{B18F36A0-E21B-4279-AD17-6AC17AD60EB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a:extLst>
            <a:ext uri="{FF2B5EF4-FFF2-40B4-BE49-F238E27FC236}">
              <a16:creationId xmlns:a16="http://schemas.microsoft.com/office/drawing/2014/main" id="{15A00B60-4271-443F-9A22-C81AD1A2A1C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a:extLst>
            <a:ext uri="{FF2B5EF4-FFF2-40B4-BE49-F238E27FC236}">
              <a16:creationId xmlns:a16="http://schemas.microsoft.com/office/drawing/2014/main" id="{D3204527-716B-47E6-9857-DA4D7E23C6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a:extLst>
            <a:ext uri="{FF2B5EF4-FFF2-40B4-BE49-F238E27FC236}">
              <a16:creationId xmlns:a16="http://schemas.microsoft.com/office/drawing/2014/main" id="{BAB88A1F-0448-4F20-9858-8B98DF3080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a:extLst>
            <a:ext uri="{FF2B5EF4-FFF2-40B4-BE49-F238E27FC236}">
              <a16:creationId xmlns:a16="http://schemas.microsoft.com/office/drawing/2014/main" id="{B11DCB79-5C5F-43ED-81B5-69035D7CED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a:extLst>
            <a:ext uri="{FF2B5EF4-FFF2-40B4-BE49-F238E27FC236}">
              <a16:creationId xmlns:a16="http://schemas.microsoft.com/office/drawing/2014/main" id="{6758892C-E151-4148-A3E7-EC83D406C3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a:extLst>
            <a:ext uri="{FF2B5EF4-FFF2-40B4-BE49-F238E27FC236}">
              <a16:creationId xmlns:a16="http://schemas.microsoft.com/office/drawing/2014/main" id="{5958E42A-02ED-446D-9DF3-1B27E6729A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a:extLst>
            <a:ext uri="{FF2B5EF4-FFF2-40B4-BE49-F238E27FC236}">
              <a16:creationId xmlns:a16="http://schemas.microsoft.com/office/drawing/2014/main" id="{801B34E5-84C0-4003-9F10-6F7E55A963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a:extLst>
            <a:ext uri="{FF2B5EF4-FFF2-40B4-BE49-F238E27FC236}">
              <a16:creationId xmlns:a16="http://schemas.microsoft.com/office/drawing/2014/main" id="{29B7C0B9-64CF-492D-A64E-9139197CF9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a:extLst>
            <a:ext uri="{FF2B5EF4-FFF2-40B4-BE49-F238E27FC236}">
              <a16:creationId xmlns:a16="http://schemas.microsoft.com/office/drawing/2014/main" id="{29E4176E-A600-49B7-84F8-EC31E7CF7F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a:extLst>
            <a:ext uri="{FF2B5EF4-FFF2-40B4-BE49-F238E27FC236}">
              <a16:creationId xmlns:a16="http://schemas.microsoft.com/office/drawing/2014/main" id="{03927C6C-173A-459A-9C16-DC0BEFEE3A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a:extLst>
            <a:ext uri="{FF2B5EF4-FFF2-40B4-BE49-F238E27FC236}">
              <a16:creationId xmlns:a16="http://schemas.microsoft.com/office/drawing/2014/main" id="{C0732211-919F-4E9A-9D08-F7442D00E1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a:extLst>
            <a:ext uri="{FF2B5EF4-FFF2-40B4-BE49-F238E27FC236}">
              <a16:creationId xmlns:a16="http://schemas.microsoft.com/office/drawing/2014/main" id="{B2ED989E-5295-408E-8A5C-33E9D6119B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a:extLst>
            <a:ext uri="{FF2B5EF4-FFF2-40B4-BE49-F238E27FC236}">
              <a16:creationId xmlns:a16="http://schemas.microsoft.com/office/drawing/2014/main" id="{F0F5FAE4-E83F-4561-9E3F-10388160D4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a:extLst>
            <a:ext uri="{FF2B5EF4-FFF2-40B4-BE49-F238E27FC236}">
              <a16:creationId xmlns:a16="http://schemas.microsoft.com/office/drawing/2014/main" id="{D89A116F-44AA-4CD0-BFE0-CE029E4807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a:extLst>
            <a:ext uri="{FF2B5EF4-FFF2-40B4-BE49-F238E27FC236}">
              <a16:creationId xmlns:a16="http://schemas.microsoft.com/office/drawing/2014/main" id="{FC5094E3-00A2-4AC5-B9B1-C0C72E8493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a:extLst>
            <a:ext uri="{FF2B5EF4-FFF2-40B4-BE49-F238E27FC236}">
              <a16:creationId xmlns:a16="http://schemas.microsoft.com/office/drawing/2014/main" id="{4FE22D8F-A9B2-4C3A-AF9B-EBEC12D6A98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a:extLst>
            <a:ext uri="{FF2B5EF4-FFF2-40B4-BE49-F238E27FC236}">
              <a16:creationId xmlns:a16="http://schemas.microsoft.com/office/drawing/2014/main" id="{5D840925-4F2B-4E79-8304-951D9E7F5A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a:extLst>
            <a:ext uri="{FF2B5EF4-FFF2-40B4-BE49-F238E27FC236}">
              <a16:creationId xmlns:a16="http://schemas.microsoft.com/office/drawing/2014/main" id="{F434A841-4C4C-4891-AB9F-58A857F256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a:extLst>
            <a:ext uri="{FF2B5EF4-FFF2-40B4-BE49-F238E27FC236}">
              <a16:creationId xmlns:a16="http://schemas.microsoft.com/office/drawing/2014/main" id="{9BA7C6C7-E86C-44B2-A464-AE186DFDCFD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a:extLst>
            <a:ext uri="{FF2B5EF4-FFF2-40B4-BE49-F238E27FC236}">
              <a16:creationId xmlns:a16="http://schemas.microsoft.com/office/drawing/2014/main" id="{024EA758-CCDF-4D58-9896-6B240E4FF5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a:extLst>
            <a:ext uri="{FF2B5EF4-FFF2-40B4-BE49-F238E27FC236}">
              <a16:creationId xmlns:a16="http://schemas.microsoft.com/office/drawing/2014/main" id="{B3D2A866-4281-42F9-B8FA-1D5170DC38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a:extLst>
            <a:ext uri="{FF2B5EF4-FFF2-40B4-BE49-F238E27FC236}">
              <a16:creationId xmlns:a16="http://schemas.microsoft.com/office/drawing/2014/main" id="{EFAF42C2-C5BE-4774-9DFC-046A284D37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a:extLst>
            <a:ext uri="{FF2B5EF4-FFF2-40B4-BE49-F238E27FC236}">
              <a16:creationId xmlns:a16="http://schemas.microsoft.com/office/drawing/2014/main" id="{3B1C6E70-6B73-4561-A567-3B07B4A0C7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a:extLst>
            <a:ext uri="{FF2B5EF4-FFF2-40B4-BE49-F238E27FC236}">
              <a16:creationId xmlns:a16="http://schemas.microsoft.com/office/drawing/2014/main" id="{1BB81CA9-5F4B-4AB5-A480-961A952F7E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a:extLst>
            <a:ext uri="{FF2B5EF4-FFF2-40B4-BE49-F238E27FC236}">
              <a16:creationId xmlns:a16="http://schemas.microsoft.com/office/drawing/2014/main" id="{84E4D039-5DCF-43FA-9FC2-0FCABFF3CA4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a:extLst>
            <a:ext uri="{FF2B5EF4-FFF2-40B4-BE49-F238E27FC236}">
              <a16:creationId xmlns:a16="http://schemas.microsoft.com/office/drawing/2014/main" id="{48BBB8A0-421B-4AF5-8E52-DE3A7A9A47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87" name="直線コネクタ 186">
          <a:extLst>
            <a:ext uri="{FF2B5EF4-FFF2-40B4-BE49-F238E27FC236}">
              <a16:creationId xmlns:a16="http://schemas.microsoft.com/office/drawing/2014/main" id="{C0E2E5AA-B406-4248-8056-D46A4E4F150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88" name="テキスト ボックス 187">
          <a:extLst>
            <a:ext uri="{FF2B5EF4-FFF2-40B4-BE49-F238E27FC236}">
              <a16:creationId xmlns:a16="http://schemas.microsoft.com/office/drawing/2014/main" id="{3E35FB26-E5CA-4527-83E3-FD5EAB3C4ED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9" name="直線コネクタ 188">
          <a:extLst>
            <a:ext uri="{FF2B5EF4-FFF2-40B4-BE49-F238E27FC236}">
              <a16:creationId xmlns:a16="http://schemas.microsoft.com/office/drawing/2014/main" id="{C9FDE390-98A4-4623-B5BE-F8223C00C8F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0" name="テキスト ボックス 189">
          <a:extLst>
            <a:ext uri="{FF2B5EF4-FFF2-40B4-BE49-F238E27FC236}">
              <a16:creationId xmlns:a16="http://schemas.microsoft.com/office/drawing/2014/main" id="{54D77D23-CA7C-423F-A2F2-E28CED841D6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1" name="直線コネクタ 190">
          <a:extLst>
            <a:ext uri="{FF2B5EF4-FFF2-40B4-BE49-F238E27FC236}">
              <a16:creationId xmlns:a16="http://schemas.microsoft.com/office/drawing/2014/main" id="{36CEEF66-C801-47ED-A2B3-0FCF8CD8B7B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2" name="テキスト ボックス 191">
          <a:extLst>
            <a:ext uri="{FF2B5EF4-FFF2-40B4-BE49-F238E27FC236}">
              <a16:creationId xmlns:a16="http://schemas.microsoft.com/office/drawing/2014/main" id="{D56DE311-867C-4D3C-86C5-897F263D82A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3" name="直線コネクタ 192">
          <a:extLst>
            <a:ext uri="{FF2B5EF4-FFF2-40B4-BE49-F238E27FC236}">
              <a16:creationId xmlns:a16="http://schemas.microsoft.com/office/drawing/2014/main" id="{32C58AB6-4507-4B17-B117-0DAB4F4FB78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4" name="テキスト ボックス 193">
          <a:extLst>
            <a:ext uri="{FF2B5EF4-FFF2-40B4-BE49-F238E27FC236}">
              <a16:creationId xmlns:a16="http://schemas.microsoft.com/office/drawing/2014/main" id="{23C2BB23-A891-4751-8E6C-A9B7DC02B0F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5" name="直線コネクタ 194">
          <a:extLst>
            <a:ext uri="{FF2B5EF4-FFF2-40B4-BE49-F238E27FC236}">
              <a16:creationId xmlns:a16="http://schemas.microsoft.com/office/drawing/2014/main" id="{6FEA67BD-2CDD-43A1-A149-16F45C898A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6" name="テキスト ボックス 195">
          <a:extLst>
            <a:ext uri="{FF2B5EF4-FFF2-40B4-BE49-F238E27FC236}">
              <a16:creationId xmlns:a16="http://schemas.microsoft.com/office/drawing/2014/main" id="{8974CCEA-E8F7-4607-96BF-F9C671E0876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7" name="直線コネクタ 196">
          <a:extLst>
            <a:ext uri="{FF2B5EF4-FFF2-40B4-BE49-F238E27FC236}">
              <a16:creationId xmlns:a16="http://schemas.microsoft.com/office/drawing/2014/main" id="{4D93E3E2-1C94-4FDD-91A6-013D160346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98" name="テキスト ボックス 197">
          <a:extLst>
            <a:ext uri="{FF2B5EF4-FFF2-40B4-BE49-F238E27FC236}">
              <a16:creationId xmlns:a16="http://schemas.microsoft.com/office/drawing/2014/main" id="{D8767C97-E161-429C-AB05-83550F6C100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9" name="直線コネクタ 198">
          <a:extLst>
            <a:ext uri="{FF2B5EF4-FFF2-40B4-BE49-F238E27FC236}">
              <a16:creationId xmlns:a16="http://schemas.microsoft.com/office/drawing/2014/main" id="{09BD3C73-9B31-4B7A-9D11-19381A7540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0" name="テキスト ボックス 199">
          <a:extLst>
            <a:ext uri="{FF2B5EF4-FFF2-40B4-BE49-F238E27FC236}">
              <a16:creationId xmlns:a16="http://schemas.microsoft.com/office/drawing/2014/main" id="{8B381160-4839-4A0E-8A1D-EEC3F716462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1" name="【一般廃棄物処理施設】&#10;有形固定資産減価償却率グラフ枠">
          <a:extLst>
            <a:ext uri="{FF2B5EF4-FFF2-40B4-BE49-F238E27FC236}">
              <a16:creationId xmlns:a16="http://schemas.microsoft.com/office/drawing/2014/main" id="{0B164A8A-9A48-4838-8A96-A39AD7DD8E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02" name="直線コネクタ 201">
          <a:extLst>
            <a:ext uri="{FF2B5EF4-FFF2-40B4-BE49-F238E27FC236}">
              <a16:creationId xmlns:a16="http://schemas.microsoft.com/office/drawing/2014/main" id="{FF902573-06AA-4D23-B137-2E6C7AB732CE}"/>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03" name="【一般廃棄物処理施設】&#10;有形固定資産減価償却率最小値テキスト">
          <a:extLst>
            <a:ext uri="{FF2B5EF4-FFF2-40B4-BE49-F238E27FC236}">
              <a16:creationId xmlns:a16="http://schemas.microsoft.com/office/drawing/2014/main" id="{876099F2-5A71-4551-A4A6-418A1D6481C5}"/>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04" name="直線コネクタ 203">
          <a:extLst>
            <a:ext uri="{FF2B5EF4-FFF2-40B4-BE49-F238E27FC236}">
              <a16:creationId xmlns:a16="http://schemas.microsoft.com/office/drawing/2014/main" id="{84813507-148F-4CDC-992B-91A835F74A5D}"/>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05" name="【一般廃棄物処理施設】&#10;有形固定資産減価償却率最大値テキスト">
          <a:extLst>
            <a:ext uri="{FF2B5EF4-FFF2-40B4-BE49-F238E27FC236}">
              <a16:creationId xmlns:a16="http://schemas.microsoft.com/office/drawing/2014/main" id="{D5E31684-F773-4091-BE8F-E711D243FE6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06" name="直線コネクタ 205">
          <a:extLst>
            <a:ext uri="{FF2B5EF4-FFF2-40B4-BE49-F238E27FC236}">
              <a16:creationId xmlns:a16="http://schemas.microsoft.com/office/drawing/2014/main" id="{ABDBCFF2-CB3D-4C7A-B3FA-99816B45FD5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207" name="【一般廃棄物処理施設】&#10;有形固定資産減価償却率平均値テキスト">
          <a:extLst>
            <a:ext uri="{FF2B5EF4-FFF2-40B4-BE49-F238E27FC236}">
              <a16:creationId xmlns:a16="http://schemas.microsoft.com/office/drawing/2014/main" id="{65330076-9D94-4B12-B48B-856CC5C9C37F}"/>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08" name="フローチャート: 判断 207">
          <a:extLst>
            <a:ext uri="{FF2B5EF4-FFF2-40B4-BE49-F238E27FC236}">
              <a16:creationId xmlns:a16="http://schemas.microsoft.com/office/drawing/2014/main" id="{24417A34-69DB-4EF1-9726-17DD29DCF522}"/>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09" name="フローチャート: 判断 208">
          <a:extLst>
            <a:ext uri="{FF2B5EF4-FFF2-40B4-BE49-F238E27FC236}">
              <a16:creationId xmlns:a16="http://schemas.microsoft.com/office/drawing/2014/main" id="{C845E4B2-F804-4895-9981-9924D9077CC8}"/>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210" name="n_1aveValue【一般廃棄物処理施設】&#10;有形固定資産減価償却率">
          <a:extLst>
            <a:ext uri="{FF2B5EF4-FFF2-40B4-BE49-F238E27FC236}">
              <a16:creationId xmlns:a16="http://schemas.microsoft.com/office/drawing/2014/main" id="{D7051B6C-3B8C-4D26-B568-9E30CECB05FB}"/>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11" name="フローチャート: 判断 210">
          <a:extLst>
            <a:ext uri="{FF2B5EF4-FFF2-40B4-BE49-F238E27FC236}">
              <a16:creationId xmlns:a16="http://schemas.microsoft.com/office/drawing/2014/main" id="{479EA36F-7CD8-4CB8-80E7-71DEAEF9FB96}"/>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12" name="n_2aveValue【一般廃棄物処理施設】&#10;有形固定資産減価償却率">
          <a:extLst>
            <a:ext uri="{FF2B5EF4-FFF2-40B4-BE49-F238E27FC236}">
              <a16:creationId xmlns:a16="http://schemas.microsoft.com/office/drawing/2014/main" id="{C4FA53FB-CC0E-4F74-AB00-644BDECFE2F6}"/>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13" name="フローチャート: 判断 212">
          <a:extLst>
            <a:ext uri="{FF2B5EF4-FFF2-40B4-BE49-F238E27FC236}">
              <a16:creationId xmlns:a16="http://schemas.microsoft.com/office/drawing/2014/main" id="{8374B55F-3A11-4202-ACF0-C9B157B0E204}"/>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14" name="n_3aveValue【一般廃棄物処理施設】&#10;有形固定資産減価償却率">
          <a:extLst>
            <a:ext uri="{FF2B5EF4-FFF2-40B4-BE49-F238E27FC236}">
              <a16:creationId xmlns:a16="http://schemas.microsoft.com/office/drawing/2014/main" id="{9AD2978D-5E2B-4C8F-B718-EE788F2DB58B}"/>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49DCEB04-83AC-4E6A-9172-999BFE94FF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6" name="テキスト ボックス 215">
          <a:extLst>
            <a:ext uri="{FF2B5EF4-FFF2-40B4-BE49-F238E27FC236}">
              <a16:creationId xmlns:a16="http://schemas.microsoft.com/office/drawing/2014/main" id="{FBE96C49-3031-494A-A684-0C74E614CB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54C59696-3429-47F2-A58D-2977874C793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BDD577C5-2F64-4D29-AB8D-54BC4A6A6F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A6583FB0-12A5-4E47-B18D-3D20759B2D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220" name="楕円 219">
          <a:extLst>
            <a:ext uri="{FF2B5EF4-FFF2-40B4-BE49-F238E27FC236}">
              <a16:creationId xmlns:a16="http://schemas.microsoft.com/office/drawing/2014/main" id="{BD1B0C97-45F3-41CF-A039-8804F13515AC}"/>
            </a:ext>
          </a:extLst>
        </xdr:cNvPr>
        <xdr:cNvSpPr/>
      </xdr:nvSpPr>
      <xdr:spPr>
        <a:xfrm>
          <a:off x="16268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74403</xdr:rowOff>
    </xdr:from>
    <xdr:ext cx="405111" cy="259045"/>
    <xdr:sp macro="" textlink="">
      <xdr:nvSpPr>
        <xdr:cNvPr id="221" name="【一般廃棄物処理施設】&#10;有形固定資産減価償却率該当値テキスト">
          <a:extLst>
            <a:ext uri="{FF2B5EF4-FFF2-40B4-BE49-F238E27FC236}">
              <a16:creationId xmlns:a16="http://schemas.microsoft.com/office/drawing/2014/main" id="{9D5FEC3E-BFB7-4669-BDCB-ED2F59FEB8AD}"/>
            </a:ext>
          </a:extLst>
        </xdr:cNvPr>
        <xdr:cNvSpPr txBox="1"/>
      </xdr:nvSpPr>
      <xdr:spPr>
        <a:xfrm>
          <a:off x="1635760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92347</xdr:rowOff>
    </xdr:from>
    <xdr:to>
      <xdr:col>81</xdr:col>
      <xdr:colOff>101600</xdr:colOff>
      <xdr:row>37</xdr:row>
      <xdr:rowOff>22497</xdr:rowOff>
    </xdr:to>
    <xdr:sp macro="" textlink="">
      <xdr:nvSpPr>
        <xdr:cNvPr id="222" name="楕円 221">
          <a:extLst>
            <a:ext uri="{FF2B5EF4-FFF2-40B4-BE49-F238E27FC236}">
              <a16:creationId xmlns:a16="http://schemas.microsoft.com/office/drawing/2014/main" id="{605B7285-A58A-4255-8981-48B47ACB0289}"/>
            </a:ext>
          </a:extLst>
        </xdr:cNvPr>
        <xdr:cNvSpPr/>
      </xdr:nvSpPr>
      <xdr:spPr>
        <a:xfrm>
          <a:off x="15430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36</xdr:row>
      <xdr:rowOff>143147</xdr:rowOff>
    </xdr:to>
    <xdr:cxnSp macro="">
      <xdr:nvCxnSpPr>
        <xdr:cNvPr id="223" name="直線コネクタ 222">
          <a:extLst>
            <a:ext uri="{FF2B5EF4-FFF2-40B4-BE49-F238E27FC236}">
              <a16:creationId xmlns:a16="http://schemas.microsoft.com/office/drawing/2014/main" id="{FBA89753-0E6F-4199-8CEE-92E6F635A01D}"/>
            </a:ext>
          </a:extLst>
        </xdr:cNvPr>
        <xdr:cNvCxnSpPr/>
      </xdr:nvCxnSpPr>
      <xdr:spPr>
        <a:xfrm flipV="1">
          <a:off x="15481300" y="62745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224" name="n_1mainValue【一般廃棄物処理施設】&#10;有形固定資産減価償却率">
          <a:extLst>
            <a:ext uri="{FF2B5EF4-FFF2-40B4-BE49-F238E27FC236}">
              <a16:creationId xmlns:a16="http://schemas.microsoft.com/office/drawing/2014/main" id="{46D9EF29-AA12-470A-90F4-69DF22ADDA9E}"/>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a:extLst>
            <a:ext uri="{FF2B5EF4-FFF2-40B4-BE49-F238E27FC236}">
              <a16:creationId xmlns:a16="http://schemas.microsoft.com/office/drawing/2014/main" id="{2B1FEEEC-6FF5-46D0-B817-576454ECDF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a:extLst>
            <a:ext uri="{FF2B5EF4-FFF2-40B4-BE49-F238E27FC236}">
              <a16:creationId xmlns:a16="http://schemas.microsoft.com/office/drawing/2014/main" id="{D54A411F-9372-4E4C-960E-E46F7E265D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a:extLst>
            <a:ext uri="{FF2B5EF4-FFF2-40B4-BE49-F238E27FC236}">
              <a16:creationId xmlns:a16="http://schemas.microsoft.com/office/drawing/2014/main" id="{C3EC9CB3-B479-4B91-8E0F-6B47C19557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a:extLst>
            <a:ext uri="{FF2B5EF4-FFF2-40B4-BE49-F238E27FC236}">
              <a16:creationId xmlns:a16="http://schemas.microsoft.com/office/drawing/2014/main" id="{D6422467-B6AF-4345-8DA7-5004103F20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a:extLst>
            <a:ext uri="{FF2B5EF4-FFF2-40B4-BE49-F238E27FC236}">
              <a16:creationId xmlns:a16="http://schemas.microsoft.com/office/drawing/2014/main" id="{684E8F55-3A46-44F0-A99B-C6E9BD3168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a:extLst>
            <a:ext uri="{FF2B5EF4-FFF2-40B4-BE49-F238E27FC236}">
              <a16:creationId xmlns:a16="http://schemas.microsoft.com/office/drawing/2014/main" id="{5A4AC47C-D1E0-401C-9D83-E4D9AB5D0C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a:extLst>
            <a:ext uri="{FF2B5EF4-FFF2-40B4-BE49-F238E27FC236}">
              <a16:creationId xmlns:a16="http://schemas.microsoft.com/office/drawing/2014/main" id="{9C892BDD-18D5-4B1B-878D-91C396B79E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a:extLst>
            <a:ext uri="{FF2B5EF4-FFF2-40B4-BE49-F238E27FC236}">
              <a16:creationId xmlns:a16="http://schemas.microsoft.com/office/drawing/2014/main" id="{5B8C9FBC-ACF4-4660-9356-20B94A577F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a:extLst>
            <a:ext uri="{FF2B5EF4-FFF2-40B4-BE49-F238E27FC236}">
              <a16:creationId xmlns:a16="http://schemas.microsoft.com/office/drawing/2014/main" id="{8490689C-8746-44C9-9A5E-5ADDD4A39E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a:extLst>
            <a:ext uri="{FF2B5EF4-FFF2-40B4-BE49-F238E27FC236}">
              <a16:creationId xmlns:a16="http://schemas.microsoft.com/office/drawing/2014/main" id="{697BC3D6-4DDE-49C7-A708-5E00435ADE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35" name="直線コネクタ 234">
          <a:extLst>
            <a:ext uri="{FF2B5EF4-FFF2-40B4-BE49-F238E27FC236}">
              <a16:creationId xmlns:a16="http://schemas.microsoft.com/office/drawing/2014/main" id="{F70083BC-BF69-458D-B298-727D9C29926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36" name="テキスト ボックス 235">
          <a:extLst>
            <a:ext uri="{FF2B5EF4-FFF2-40B4-BE49-F238E27FC236}">
              <a16:creationId xmlns:a16="http://schemas.microsoft.com/office/drawing/2014/main" id="{2AF7D550-46D2-4411-8C8B-E952020CD0F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37" name="直線コネクタ 236">
          <a:extLst>
            <a:ext uri="{FF2B5EF4-FFF2-40B4-BE49-F238E27FC236}">
              <a16:creationId xmlns:a16="http://schemas.microsoft.com/office/drawing/2014/main" id="{0F623B3B-6DC6-4B91-8425-3701E9EE1A8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38" name="テキスト ボックス 237">
          <a:extLst>
            <a:ext uri="{FF2B5EF4-FFF2-40B4-BE49-F238E27FC236}">
              <a16:creationId xmlns:a16="http://schemas.microsoft.com/office/drawing/2014/main" id="{BB60E57F-AC26-494C-AEA3-9FF53A1BF38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39" name="直線コネクタ 238">
          <a:extLst>
            <a:ext uri="{FF2B5EF4-FFF2-40B4-BE49-F238E27FC236}">
              <a16:creationId xmlns:a16="http://schemas.microsoft.com/office/drawing/2014/main" id="{0F301DFF-5B11-4174-B410-C35C9764BB8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40" name="テキスト ボックス 239">
          <a:extLst>
            <a:ext uri="{FF2B5EF4-FFF2-40B4-BE49-F238E27FC236}">
              <a16:creationId xmlns:a16="http://schemas.microsoft.com/office/drawing/2014/main" id="{49F586DD-4CB0-43E9-9E62-CCBAC242929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41" name="直線コネクタ 240">
          <a:extLst>
            <a:ext uri="{FF2B5EF4-FFF2-40B4-BE49-F238E27FC236}">
              <a16:creationId xmlns:a16="http://schemas.microsoft.com/office/drawing/2014/main" id="{ECABE573-BC6A-4FEC-803B-7D235B85A9D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42" name="テキスト ボックス 241">
          <a:extLst>
            <a:ext uri="{FF2B5EF4-FFF2-40B4-BE49-F238E27FC236}">
              <a16:creationId xmlns:a16="http://schemas.microsoft.com/office/drawing/2014/main" id="{13259F68-A781-48A1-9E3C-7DB93E43290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3" name="直線コネクタ 242">
          <a:extLst>
            <a:ext uri="{FF2B5EF4-FFF2-40B4-BE49-F238E27FC236}">
              <a16:creationId xmlns:a16="http://schemas.microsoft.com/office/drawing/2014/main" id="{FDD851F2-3BA6-4370-9F25-2D4C7D9492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44" name="テキスト ボックス 243">
          <a:extLst>
            <a:ext uri="{FF2B5EF4-FFF2-40B4-BE49-F238E27FC236}">
              <a16:creationId xmlns:a16="http://schemas.microsoft.com/office/drawing/2014/main" id="{A582858E-AB2C-4758-8ECC-EAF4C0223CF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5" name="【一般廃棄物処理施設】&#10;一人当たり有形固定資産（償却資産）額グラフ枠">
          <a:extLst>
            <a:ext uri="{FF2B5EF4-FFF2-40B4-BE49-F238E27FC236}">
              <a16:creationId xmlns:a16="http://schemas.microsoft.com/office/drawing/2014/main" id="{00B06B35-5FB7-4249-987E-C179CF56E4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246" name="直線コネクタ 245">
          <a:extLst>
            <a:ext uri="{FF2B5EF4-FFF2-40B4-BE49-F238E27FC236}">
              <a16:creationId xmlns:a16="http://schemas.microsoft.com/office/drawing/2014/main" id="{BA5BDD96-BDF4-437A-A56D-470216F775C2}"/>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247" name="【一般廃棄物処理施設】&#10;一人当たり有形固定資産（償却資産）額最小値テキスト">
          <a:extLst>
            <a:ext uri="{FF2B5EF4-FFF2-40B4-BE49-F238E27FC236}">
              <a16:creationId xmlns:a16="http://schemas.microsoft.com/office/drawing/2014/main" id="{AAE6E9DC-91B9-4A38-81DE-129BE5255AA7}"/>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248" name="直線コネクタ 247">
          <a:extLst>
            <a:ext uri="{FF2B5EF4-FFF2-40B4-BE49-F238E27FC236}">
              <a16:creationId xmlns:a16="http://schemas.microsoft.com/office/drawing/2014/main" id="{6915981F-5156-4B6F-8963-8A5F18DD51E6}"/>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249" name="【一般廃棄物処理施設】&#10;一人当たり有形固定資産（償却資産）額最大値テキスト">
          <a:extLst>
            <a:ext uri="{FF2B5EF4-FFF2-40B4-BE49-F238E27FC236}">
              <a16:creationId xmlns:a16="http://schemas.microsoft.com/office/drawing/2014/main" id="{3EF2A8F6-5930-4A70-A1DF-B955C33A1355}"/>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250" name="直線コネクタ 249">
          <a:extLst>
            <a:ext uri="{FF2B5EF4-FFF2-40B4-BE49-F238E27FC236}">
              <a16:creationId xmlns:a16="http://schemas.microsoft.com/office/drawing/2014/main" id="{0364F4B1-6F7B-42A3-8BD2-DBF3ECA3F63C}"/>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251" name="【一般廃棄物処理施設】&#10;一人当たり有形固定資産（償却資産）額平均値テキスト">
          <a:extLst>
            <a:ext uri="{FF2B5EF4-FFF2-40B4-BE49-F238E27FC236}">
              <a16:creationId xmlns:a16="http://schemas.microsoft.com/office/drawing/2014/main" id="{6A12214E-60AE-4B0D-B9F9-122EED0600A5}"/>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252" name="フローチャート: 判断 251">
          <a:extLst>
            <a:ext uri="{FF2B5EF4-FFF2-40B4-BE49-F238E27FC236}">
              <a16:creationId xmlns:a16="http://schemas.microsoft.com/office/drawing/2014/main" id="{418E35B6-FBEE-4094-9B9A-19DEF6EDB4EE}"/>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253" name="フローチャート: 判断 252">
          <a:extLst>
            <a:ext uri="{FF2B5EF4-FFF2-40B4-BE49-F238E27FC236}">
              <a16:creationId xmlns:a16="http://schemas.microsoft.com/office/drawing/2014/main" id="{8834B84D-6C04-4C5D-A810-35C36A6F4813}"/>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254" name="n_1aveValue【一般廃棄物処理施設】&#10;一人当たり有形固定資産（償却資産）額">
          <a:extLst>
            <a:ext uri="{FF2B5EF4-FFF2-40B4-BE49-F238E27FC236}">
              <a16:creationId xmlns:a16="http://schemas.microsoft.com/office/drawing/2014/main" id="{42B181DB-EFA0-4F51-B1A3-F4DFD2A040E7}"/>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255" name="フローチャート: 判断 254">
          <a:extLst>
            <a:ext uri="{FF2B5EF4-FFF2-40B4-BE49-F238E27FC236}">
              <a16:creationId xmlns:a16="http://schemas.microsoft.com/office/drawing/2014/main" id="{77DD2F0D-BE8F-4068-9F42-D5346BD9EFFF}"/>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256" name="n_2aveValue【一般廃棄物処理施設】&#10;一人当たり有形固定資産（償却資産）額">
          <a:extLst>
            <a:ext uri="{FF2B5EF4-FFF2-40B4-BE49-F238E27FC236}">
              <a16:creationId xmlns:a16="http://schemas.microsoft.com/office/drawing/2014/main" id="{D54F2D80-C5A1-4FCD-8C53-500120F1DCA4}"/>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257" name="フローチャート: 判断 256">
          <a:extLst>
            <a:ext uri="{FF2B5EF4-FFF2-40B4-BE49-F238E27FC236}">
              <a16:creationId xmlns:a16="http://schemas.microsoft.com/office/drawing/2014/main" id="{F2318F06-4883-43B4-A5F1-77F707A7CBDF}"/>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258" name="n_3aveValue【一般廃棄物処理施設】&#10;一人当たり有形固定資産（償却資産）額">
          <a:extLst>
            <a:ext uri="{FF2B5EF4-FFF2-40B4-BE49-F238E27FC236}">
              <a16:creationId xmlns:a16="http://schemas.microsoft.com/office/drawing/2014/main" id="{15E6A311-2B50-4A6C-A0F7-00B7B0A6AB2B}"/>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04D4CB45-ABD2-47EB-8122-34B854D5BB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id="{F90C570C-3797-41E2-B7E2-390D3A9C5E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2E7D38DA-EC31-472F-8BFD-D7AFFD4E5A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9D95150B-D87E-49F3-93AE-5FF7C5032C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4CFA4F36-B6DF-424C-80A8-93F97603416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85371</xdr:rowOff>
    </xdr:from>
    <xdr:to>
      <xdr:col>116</xdr:col>
      <xdr:colOff>114300</xdr:colOff>
      <xdr:row>40</xdr:row>
      <xdr:rowOff>15521</xdr:rowOff>
    </xdr:to>
    <xdr:sp macro="" textlink="">
      <xdr:nvSpPr>
        <xdr:cNvPr id="264" name="楕円 263">
          <a:extLst>
            <a:ext uri="{FF2B5EF4-FFF2-40B4-BE49-F238E27FC236}">
              <a16:creationId xmlns:a16="http://schemas.microsoft.com/office/drawing/2014/main" id="{A3F59F5B-9C9A-4FA0-9FD5-E0DE1E3F7585}"/>
            </a:ext>
          </a:extLst>
        </xdr:cNvPr>
        <xdr:cNvSpPr/>
      </xdr:nvSpPr>
      <xdr:spPr>
        <a:xfrm>
          <a:off x="22110700" y="67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108248</xdr:rowOff>
    </xdr:from>
    <xdr:ext cx="599010" cy="259045"/>
    <xdr:sp macro="" textlink="">
      <xdr:nvSpPr>
        <xdr:cNvPr id="265" name="【一般廃棄物処理施設】&#10;一人当たり有形固定資産（償却資産）額該当値テキスト">
          <a:extLst>
            <a:ext uri="{FF2B5EF4-FFF2-40B4-BE49-F238E27FC236}">
              <a16:creationId xmlns:a16="http://schemas.microsoft.com/office/drawing/2014/main" id="{5D194A79-1ACC-4CAD-9555-356E31FE16BC}"/>
            </a:ext>
          </a:extLst>
        </xdr:cNvPr>
        <xdr:cNvSpPr txBox="1"/>
      </xdr:nvSpPr>
      <xdr:spPr>
        <a:xfrm>
          <a:off x="22199600" y="662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91111</xdr:rowOff>
    </xdr:from>
    <xdr:to>
      <xdr:col>112</xdr:col>
      <xdr:colOff>38100</xdr:colOff>
      <xdr:row>40</xdr:row>
      <xdr:rowOff>21261</xdr:rowOff>
    </xdr:to>
    <xdr:sp macro="" textlink="">
      <xdr:nvSpPr>
        <xdr:cNvPr id="266" name="楕円 265">
          <a:extLst>
            <a:ext uri="{FF2B5EF4-FFF2-40B4-BE49-F238E27FC236}">
              <a16:creationId xmlns:a16="http://schemas.microsoft.com/office/drawing/2014/main" id="{CC57AD93-D42F-454B-B4D2-E128DCBD3BBE}"/>
            </a:ext>
          </a:extLst>
        </xdr:cNvPr>
        <xdr:cNvSpPr/>
      </xdr:nvSpPr>
      <xdr:spPr>
        <a:xfrm>
          <a:off x="21272500" y="67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136171</xdr:rowOff>
    </xdr:from>
    <xdr:to>
      <xdr:col>116</xdr:col>
      <xdr:colOff>63500</xdr:colOff>
      <xdr:row>39</xdr:row>
      <xdr:rowOff>141911</xdr:rowOff>
    </xdr:to>
    <xdr:cxnSp macro="">
      <xdr:nvCxnSpPr>
        <xdr:cNvPr id="267" name="直線コネクタ 266">
          <a:extLst>
            <a:ext uri="{FF2B5EF4-FFF2-40B4-BE49-F238E27FC236}">
              <a16:creationId xmlns:a16="http://schemas.microsoft.com/office/drawing/2014/main" id="{71F11ABA-F995-44DC-89D2-1C445456A3F2}"/>
            </a:ext>
          </a:extLst>
        </xdr:cNvPr>
        <xdr:cNvCxnSpPr/>
      </xdr:nvCxnSpPr>
      <xdr:spPr>
        <a:xfrm flipV="1">
          <a:off x="21323300" y="6822721"/>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37788</xdr:rowOff>
    </xdr:from>
    <xdr:ext cx="599010" cy="259045"/>
    <xdr:sp macro="" textlink="">
      <xdr:nvSpPr>
        <xdr:cNvPr id="268" name="n_1mainValue【一般廃棄物処理施設】&#10;一人当たり有形固定資産（償却資産）額">
          <a:extLst>
            <a:ext uri="{FF2B5EF4-FFF2-40B4-BE49-F238E27FC236}">
              <a16:creationId xmlns:a16="http://schemas.microsoft.com/office/drawing/2014/main" id="{33F06650-ECFC-4769-B02D-F05DC526C3C5}"/>
            </a:ext>
          </a:extLst>
        </xdr:cNvPr>
        <xdr:cNvSpPr txBox="1"/>
      </xdr:nvSpPr>
      <xdr:spPr>
        <a:xfrm>
          <a:off x="21011095" y="655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a:extLst>
            <a:ext uri="{FF2B5EF4-FFF2-40B4-BE49-F238E27FC236}">
              <a16:creationId xmlns:a16="http://schemas.microsoft.com/office/drawing/2014/main" id="{F3483567-2627-4AEA-944B-9BEFA5AF13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a:extLst>
            <a:ext uri="{FF2B5EF4-FFF2-40B4-BE49-F238E27FC236}">
              <a16:creationId xmlns:a16="http://schemas.microsoft.com/office/drawing/2014/main" id="{1DF16B39-D074-4273-9DC4-818F7B06F7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a:extLst>
            <a:ext uri="{FF2B5EF4-FFF2-40B4-BE49-F238E27FC236}">
              <a16:creationId xmlns:a16="http://schemas.microsoft.com/office/drawing/2014/main" id="{C036A32D-DB2E-4469-941D-552ABE02C1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a:extLst>
            <a:ext uri="{FF2B5EF4-FFF2-40B4-BE49-F238E27FC236}">
              <a16:creationId xmlns:a16="http://schemas.microsoft.com/office/drawing/2014/main" id="{3858D601-1478-4D39-8B87-9E6749A0D9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a:extLst>
            <a:ext uri="{FF2B5EF4-FFF2-40B4-BE49-F238E27FC236}">
              <a16:creationId xmlns:a16="http://schemas.microsoft.com/office/drawing/2014/main" id="{3398FFC5-0227-4E95-BC47-DF13349F83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a:extLst>
            <a:ext uri="{FF2B5EF4-FFF2-40B4-BE49-F238E27FC236}">
              <a16:creationId xmlns:a16="http://schemas.microsoft.com/office/drawing/2014/main" id="{9697E290-AAD9-4F98-A3BA-4FA70D7B87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a:extLst>
            <a:ext uri="{FF2B5EF4-FFF2-40B4-BE49-F238E27FC236}">
              <a16:creationId xmlns:a16="http://schemas.microsoft.com/office/drawing/2014/main" id="{0D975194-DDE5-463D-B20A-C9B7CC4C0E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a:extLst>
            <a:ext uri="{FF2B5EF4-FFF2-40B4-BE49-F238E27FC236}">
              <a16:creationId xmlns:a16="http://schemas.microsoft.com/office/drawing/2014/main" id="{C41F1A4B-1580-4817-AA51-1F011785E0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7" name="テキスト ボックス 276">
          <a:extLst>
            <a:ext uri="{FF2B5EF4-FFF2-40B4-BE49-F238E27FC236}">
              <a16:creationId xmlns:a16="http://schemas.microsoft.com/office/drawing/2014/main" id="{E0D64009-242B-4509-943C-5D0D22BC6E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8" name="直線コネクタ 277">
          <a:extLst>
            <a:ext uri="{FF2B5EF4-FFF2-40B4-BE49-F238E27FC236}">
              <a16:creationId xmlns:a16="http://schemas.microsoft.com/office/drawing/2014/main" id="{2CC009B1-76DA-4618-8D09-9AA5D71900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79" name="直線コネクタ 278">
          <a:extLst>
            <a:ext uri="{FF2B5EF4-FFF2-40B4-BE49-F238E27FC236}">
              <a16:creationId xmlns:a16="http://schemas.microsoft.com/office/drawing/2014/main" id="{5417CC52-D6E2-4220-A134-E7C08FE51D2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80" name="テキスト ボックス 279">
          <a:extLst>
            <a:ext uri="{FF2B5EF4-FFF2-40B4-BE49-F238E27FC236}">
              <a16:creationId xmlns:a16="http://schemas.microsoft.com/office/drawing/2014/main" id="{6626E459-F8CC-4E8F-8116-4A3030CD12AC}"/>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1" name="直線コネクタ 280">
          <a:extLst>
            <a:ext uri="{FF2B5EF4-FFF2-40B4-BE49-F238E27FC236}">
              <a16:creationId xmlns:a16="http://schemas.microsoft.com/office/drawing/2014/main" id="{9E5C55EF-FCF6-4489-8AAC-BFDFD1F65CD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2" name="テキスト ボックス 281">
          <a:extLst>
            <a:ext uri="{FF2B5EF4-FFF2-40B4-BE49-F238E27FC236}">
              <a16:creationId xmlns:a16="http://schemas.microsoft.com/office/drawing/2014/main" id="{ABDBC07D-DC7B-4A1C-983B-BE06764DB01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3" name="直線コネクタ 282">
          <a:extLst>
            <a:ext uri="{FF2B5EF4-FFF2-40B4-BE49-F238E27FC236}">
              <a16:creationId xmlns:a16="http://schemas.microsoft.com/office/drawing/2014/main" id="{DD0C7173-4E85-49FD-A3FE-1FA12CF1A7D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4" name="テキスト ボックス 283">
          <a:extLst>
            <a:ext uri="{FF2B5EF4-FFF2-40B4-BE49-F238E27FC236}">
              <a16:creationId xmlns:a16="http://schemas.microsoft.com/office/drawing/2014/main" id="{619FEFB3-6D36-482D-9923-DF8EDB3B1D4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5" name="直線コネクタ 284">
          <a:extLst>
            <a:ext uri="{FF2B5EF4-FFF2-40B4-BE49-F238E27FC236}">
              <a16:creationId xmlns:a16="http://schemas.microsoft.com/office/drawing/2014/main" id="{FDE8F96C-820E-4A0B-A7FF-441DAC21CC7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6" name="テキスト ボックス 285">
          <a:extLst>
            <a:ext uri="{FF2B5EF4-FFF2-40B4-BE49-F238E27FC236}">
              <a16:creationId xmlns:a16="http://schemas.microsoft.com/office/drawing/2014/main" id="{00730F0D-9493-4A14-BFB9-E539F5D9B91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7" name="直線コネクタ 286">
          <a:extLst>
            <a:ext uri="{FF2B5EF4-FFF2-40B4-BE49-F238E27FC236}">
              <a16:creationId xmlns:a16="http://schemas.microsoft.com/office/drawing/2014/main" id="{C61BC3EB-DE37-4E3F-9BDB-1D729BE83B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8" name="テキスト ボックス 287">
          <a:extLst>
            <a:ext uri="{FF2B5EF4-FFF2-40B4-BE49-F238E27FC236}">
              <a16:creationId xmlns:a16="http://schemas.microsoft.com/office/drawing/2014/main" id="{B75D2CB4-882D-4628-A46F-8EB966FD3FF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9" name="直線コネクタ 288">
          <a:extLst>
            <a:ext uri="{FF2B5EF4-FFF2-40B4-BE49-F238E27FC236}">
              <a16:creationId xmlns:a16="http://schemas.microsoft.com/office/drawing/2014/main" id="{B3569928-D7B1-4DA5-A2F0-9B2EAE068F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0" name="テキスト ボックス 289">
          <a:extLst>
            <a:ext uri="{FF2B5EF4-FFF2-40B4-BE49-F238E27FC236}">
              <a16:creationId xmlns:a16="http://schemas.microsoft.com/office/drawing/2014/main" id="{1AA1EC59-776C-41D6-8341-9AB9688F9DE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1" name="【保健センター・保健所】&#10;有形固定資産減価償却率グラフ枠">
          <a:extLst>
            <a:ext uri="{FF2B5EF4-FFF2-40B4-BE49-F238E27FC236}">
              <a16:creationId xmlns:a16="http://schemas.microsoft.com/office/drawing/2014/main" id="{6339343D-01B0-4765-9D1F-D2C0FF2CD7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292" name="直線コネクタ 291">
          <a:extLst>
            <a:ext uri="{FF2B5EF4-FFF2-40B4-BE49-F238E27FC236}">
              <a16:creationId xmlns:a16="http://schemas.microsoft.com/office/drawing/2014/main" id="{F70806C0-BE82-4CFE-8FFF-526FB4374178}"/>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293" name="【保健センター・保健所】&#10;有形固定資産減価償却率最小値テキスト">
          <a:extLst>
            <a:ext uri="{FF2B5EF4-FFF2-40B4-BE49-F238E27FC236}">
              <a16:creationId xmlns:a16="http://schemas.microsoft.com/office/drawing/2014/main" id="{9C713C27-1825-4F97-963C-F6636690296B}"/>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294" name="直線コネクタ 293">
          <a:extLst>
            <a:ext uri="{FF2B5EF4-FFF2-40B4-BE49-F238E27FC236}">
              <a16:creationId xmlns:a16="http://schemas.microsoft.com/office/drawing/2014/main" id="{9CC40752-606A-465D-85A8-08F78C3C5806}"/>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295" name="【保健センター・保健所】&#10;有形固定資産減価償却率最大値テキスト">
          <a:extLst>
            <a:ext uri="{FF2B5EF4-FFF2-40B4-BE49-F238E27FC236}">
              <a16:creationId xmlns:a16="http://schemas.microsoft.com/office/drawing/2014/main" id="{276BA31C-6553-4F5C-B166-DB174B4FF3D2}"/>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296" name="直線コネクタ 295">
          <a:extLst>
            <a:ext uri="{FF2B5EF4-FFF2-40B4-BE49-F238E27FC236}">
              <a16:creationId xmlns:a16="http://schemas.microsoft.com/office/drawing/2014/main" id="{D960A7F5-4D08-44A0-A96B-F3FA27E78514}"/>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297" name="【保健センター・保健所】&#10;有形固定資産減価償却率平均値テキスト">
          <a:extLst>
            <a:ext uri="{FF2B5EF4-FFF2-40B4-BE49-F238E27FC236}">
              <a16:creationId xmlns:a16="http://schemas.microsoft.com/office/drawing/2014/main" id="{799BBEE7-B7ED-4E88-9912-B7A69393CF84}"/>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298" name="フローチャート: 判断 297">
          <a:extLst>
            <a:ext uri="{FF2B5EF4-FFF2-40B4-BE49-F238E27FC236}">
              <a16:creationId xmlns:a16="http://schemas.microsoft.com/office/drawing/2014/main" id="{D431A7F8-C48A-46C6-A96D-F6CE3359FC0F}"/>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299" name="フローチャート: 判断 298">
          <a:extLst>
            <a:ext uri="{FF2B5EF4-FFF2-40B4-BE49-F238E27FC236}">
              <a16:creationId xmlns:a16="http://schemas.microsoft.com/office/drawing/2014/main" id="{97ACC069-4887-492C-98C8-96F264CF2AD7}"/>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300" name="n_1aveValue【保健センター・保健所】&#10;有形固定資産減価償却率">
          <a:extLst>
            <a:ext uri="{FF2B5EF4-FFF2-40B4-BE49-F238E27FC236}">
              <a16:creationId xmlns:a16="http://schemas.microsoft.com/office/drawing/2014/main" id="{212922F7-8267-415B-9DB7-C39B5229E745}"/>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301" name="フローチャート: 判断 300">
          <a:extLst>
            <a:ext uri="{FF2B5EF4-FFF2-40B4-BE49-F238E27FC236}">
              <a16:creationId xmlns:a16="http://schemas.microsoft.com/office/drawing/2014/main" id="{3EEDC2BC-E6BD-433F-BD18-802A45F22891}"/>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302" name="n_2aveValue【保健センター・保健所】&#10;有形固定資産減価償却率">
          <a:extLst>
            <a:ext uri="{FF2B5EF4-FFF2-40B4-BE49-F238E27FC236}">
              <a16:creationId xmlns:a16="http://schemas.microsoft.com/office/drawing/2014/main" id="{BC18F7DC-E161-4D50-9D89-B0CEA25D00C5}"/>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303" name="フローチャート: 判断 302">
          <a:extLst>
            <a:ext uri="{FF2B5EF4-FFF2-40B4-BE49-F238E27FC236}">
              <a16:creationId xmlns:a16="http://schemas.microsoft.com/office/drawing/2014/main" id="{8E333559-0488-49C6-9D86-C59205F57BEA}"/>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304" name="n_3aveValue【保健センター・保健所】&#10;有形固定資産減価償却率">
          <a:extLst>
            <a:ext uri="{FF2B5EF4-FFF2-40B4-BE49-F238E27FC236}">
              <a16:creationId xmlns:a16="http://schemas.microsoft.com/office/drawing/2014/main" id="{F341F244-B6DE-4A4E-AA9B-1C9052D53855}"/>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DE2C9FB1-3584-4CA6-9BE2-74BEE6C56A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5ED673CE-F328-4B37-A915-FE725117B6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ECFF6D7C-A486-48D6-97AB-C23942EC47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90BD5A2F-5093-46E3-A70F-6DBF63C134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7F00A30-B363-452F-BA8D-4B2F2BCC6F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153035</xdr:rowOff>
    </xdr:from>
    <xdr:to>
      <xdr:col>85</xdr:col>
      <xdr:colOff>177800</xdr:colOff>
      <xdr:row>56</xdr:row>
      <xdr:rowOff>83185</xdr:rowOff>
    </xdr:to>
    <xdr:sp macro="" textlink="">
      <xdr:nvSpPr>
        <xdr:cNvPr id="310" name="楕円 309">
          <a:extLst>
            <a:ext uri="{FF2B5EF4-FFF2-40B4-BE49-F238E27FC236}">
              <a16:creationId xmlns:a16="http://schemas.microsoft.com/office/drawing/2014/main" id="{724615AC-3CF0-4AF4-AFB7-A06C3FB7D3CF}"/>
            </a:ext>
          </a:extLst>
        </xdr:cNvPr>
        <xdr:cNvSpPr/>
      </xdr:nvSpPr>
      <xdr:spPr>
        <a:xfrm>
          <a:off x="162687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4462</xdr:rowOff>
    </xdr:from>
    <xdr:ext cx="405111" cy="259045"/>
    <xdr:sp macro="" textlink="">
      <xdr:nvSpPr>
        <xdr:cNvPr id="311" name="【保健センター・保健所】&#10;有形固定資産減価償却率該当値テキスト">
          <a:extLst>
            <a:ext uri="{FF2B5EF4-FFF2-40B4-BE49-F238E27FC236}">
              <a16:creationId xmlns:a16="http://schemas.microsoft.com/office/drawing/2014/main" id="{7B69F061-F56C-4272-AD2D-31D6DA314386}"/>
            </a:ext>
          </a:extLst>
        </xdr:cNvPr>
        <xdr:cNvSpPr txBox="1"/>
      </xdr:nvSpPr>
      <xdr:spPr>
        <a:xfrm>
          <a:off x="16357600"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xdr:rowOff>
    </xdr:from>
    <xdr:to>
      <xdr:col>81</xdr:col>
      <xdr:colOff>101600</xdr:colOff>
      <xdr:row>56</xdr:row>
      <xdr:rowOff>115570</xdr:rowOff>
    </xdr:to>
    <xdr:sp macro="" textlink="">
      <xdr:nvSpPr>
        <xdr:cNvPr id="312" name="楕円 311">
          <a:extLst>
            <a:ext uri="{FF2B5EF4-FFF2-40B4-BE49-F238E27FC236}">
              <a16:creationId xmlns:a16="http://schemas.microsoft.com/office/drawing/2014/main" id="{9027E2D9-2CCD-4108-A50F-BDA50CD73DA4}"/>
            </a:ext>
          </a:extLst>
        </xdr:cNvPr>
        <xdr:cNvSpPr/>
      </xdr:nvSpPr>
      <xdr:spPr>
        <a:xfrm>
          <a:off x="1543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32385</xdr:rowOff>
    </xdr:from>
    <xdr:to>
      <xdr:col>85</xdr:col>
      <xdr:colOff>127000</xdr:colOff>
      <xdr:row>56</xdr:row>
      <xdr:rowOff>64770</xdr:rowOff>
    </xdr:to>
    <xdr:cxnSp macro="">
      <xdr:nvCxnSpPr>
        <xdr:cNvPr id="313" name="直線コネクタ 312">
          <a:extLst>
            <a:ext uri="{FF2B5EF4-FFF2-40B4-BE49-F238E27FC236}">
              <a16:creationId xmlns:a16="http://schemas.microsoft.com/office/drawing/2014/main" id="{A5561F4D-DBBF-4770-A481-A079B5A7518E}"/>
            </a:ext>
          </a:extLst>
        </xdr:cNvPr>
        <xdr:cNvCxnSpPr/>
      </xdr:nvCxnSpPr>
      <xdr:spPr>
        <a:xfrm flipV="1">
          <a:off x="15481300" y="96335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46355</xdr:rowOff>
    </xdr:from>
    <xdr:to>
      <xdr:col>76</xdr:col>
      <xdr:colOff>165100</xdr:colOff>
      <xdr:row>56</xdr:row>
      <xdr:rowOff>147955</xdr:rowOff>
    </xdr:to>
    <xdr:sp macro="" textlink="">
      <xdr:nvSpPr>
        <xdr:cNvPr id="314" name="楕円 313">
          <a:extLst>
            <a:ext uri="{FF2B5EF4-FFF2-40B4-BE49-F238E27FC236}">
              <a16:creationId xmlns:a16="http://schemas.microsoft.com/office/drawing/2014/main" id="{64FA82D5-CBE5-4EC3-904A-5FF49687194B}"/>
            </a:ext>
          </a:extLst>
        </xdr:cNvPr>
        <xdr:cNvSpPr/>
      </xdr:nvSpPr>
      <xdr:spPr>
        <a:xfrm>
          <a:off x="14541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64770</xdr:rowOff>
    </xdr:from>
    <xdr:to>
      <xdr:col>81</xdr:col>
      <xdr:colOff>50800</xdr:colOff>
      <xdr:row>56</xdr:row>
      <xdr:rowOff>97155</xdr:rowOff>
    </xdr:to>
    <xdr:cxnSp macro="">
      <xdr:nvCxnSpPr>
        <xdr:cNvPr id="315" name="直線コネクタ 314">
          <a:extLst>
            <a:ext uri="{FF2B5EF4-FFF2-40B4-BE49-F238E27FC236}">
              <a16:creationId xmlns:a16="http://schemas.microsoft.com/office/drawing/2014/main" id="{9540AD38-FA5C-49E9-9CF1-792A3D495445}"/>
            </a:ext>
          </a:extLst>
        </xdr:cNvPr>
        <xdr:cNvCxnSpPr/>
      </xdr:nvCxnSpPr>
      <xdr:spPr>
        <a:xfrm flipV="1">
          <a:off x="14592300" y="9665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132097</xdr:rowOff>
    </xdr:from>
    <xdr:ext cx="405111" cy="259045"/>
    <xdr:sp macro="" textlink="">
      <xdr:nvSpPr>
        <xdr:cNvPr id="316" name="n_1mainValue【保健センター・保健所】&#10;有形固定資産減価償却率">
          <a:extLst>
            <a:ext uri="{FF2B5EF4-FFF2-40B4-BE49-F238E27FC236}">
              <a16:creationId xmlns:a16="http://schemas.microsoft.com/office/drawing/2014/main" id="{837AE27F-522E-4698-B70C-0560DCF19FEE}"/>
            </a:ext>
          </a:extLst>
        </xdr:cNvPr>
        <xdr:cNvSpPr txBox="1"/>
      </xdr:nvSpPr>
      <xdr:spPr>
        <a:xfrm>
          <a:off x="152660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164482</xdr:rowOff>
    </xdr:from>
    <xdr:ext cx="405111" cy="259045"/>
    <xdr:sp macro="" textlink="">
      <xdr:nvSpPr>
        <xdr:cNvPr id="317" name="n_2mainValue【保健センター・保健所】&#10;有形固定資産減価償却率">
          <a:extLst>
            <a:ext uri="{FF2B5EF4-FFF2-40B4-BE49-F238E27FC236}">
              <a16:creationId xmlns:a16="http://schemas.microsoft.com/office/drawing/2014/main" id="{9D2BC626-3FC6-4533-9AE4-20039787FF24}"/>
            </a:ext>
          </a:extLst>
        </xdr:cNvPr>
        <xdr:cNvSpPr txBox="1"/>
      </xdr:nvSpPr>
      <xdr:spPr>
        <a:xfrm>
          <a:off x="14389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8" name="正方形/長方形 317">
          <a:extLst>
            <a:ext uri="{FF2B5EF4-FFF2-40B4-BE49-F238E27FC236}">
              <a16:creationId xmlns:a16="http://schemas.microsoft.com/office/drawing/2014/main" id="{2D961A7A-4BE8-4635-A031-8E78E489CA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9" name="正方形/長方形 318">
          <a:extLst>
            <a:ext uri="{FF2B5EF4-FFF2-40B4-BE49-F238E27FC236}">
              <a16:creationId xmlns:a16="http://schemas.microsoft.com/office/drawing/2014/main" id="{82CE848A-DA4D-4907-94AE-D564380357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0" name="正方形/長方形 319">
          <a:extLst>
            <a:ext uri="{FF2B5EF4-FFF2-40B4-BE49-F238E27FC236}">
              <a16:creationId xmlns:a16="http://schemas.microsoft.com/office/drawing/2014/main" id="{1DF0B1AE-8660-4BB0-A98C-AD7B58CC82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1" name="正方形/長方形 320">
          <a:extLst>
            <a:ext uri="{FF2B5EF4-FFF2-40B4-BE49-F238E27FC236}">
              <a16:creationId xmlns:a16="http://schemas.microsoft.com/office/drawing/2014/main" id="{6698694C-E842-4012-B5AA-B972DF3C55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2" name="正方形/長方形 321">
          <a:extLst>
            <a:ext uri="{FF2B5EF4-FFF2-40B4-BE49-F238E27FC236}">
              <a16:creationId xmlns:a16="http://schemas.microsoft.com/office/drawing/2014/main" id="{9ED25CA5-2CA2-4FEE-A50D-BE3F252823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3" name="正方形/長方形 322">
          <a:extLst>
            <a:ext uri="{FF2B5EF4-FFF2-40B4-BE49-F238E27FC236}">
              <a16:creationId xmlns:a16="http://schemas.microsoft.com/office/drawing/2014/main" id="{36092562-7B16-45E4-A13D-4562C612D6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4" name="正方形/長方形 323">
          <a:extLst>
            <a:ext uri="{FF2B5EF4-FFF2-40B4-BE49-F238E27FC236}">
              <a16:creationId xmlns:a16="http://schemas.microsoft.com/office/drawing/2014/main" id="{BD72A588-1C24-4070-A6EC-0D9DBAD9A8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5" name="正方形/長方形 324">
          <a:extLst>
            <a:ext uri="{FF2B5EF4-FFF2-40B4-BE49-F238E27FC236}">
              <a16:creationId xmlns:a16="http://schemas.microsoft.com/office/drawing/2014/main" id="{C5A1D6F5-3070-42BA-AC07-FC9549F21F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6" name="テキスト ボックス 325">
          <a:extLst>
            <a:ext uri="{FF2B5EF4-FFF2-40B4-BE49-F238E27FC236}">
              <a16:creationId xmlns:a16="http://schemas.microsoft.com/office/drawing/2014/main" id="{ABF03472-C4EA-4529-A4BB-96B7E42164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7" name="直線コネクタ 326">
          <a:extLst>
            <a:ext uri="{FF2B5EF4-FFF2-40B4-BE49-F238E27FC236}">
              <a16:creationId xmlns:a16="http://schemas.microsoft.com/office/drawing/2014/main" id="{4CB09736-00F7-4E15-BE4C-187979AD53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8" name="直線コネクタ 327">
          <a:extLst>
            <a:ext uri="{FF2B5EF4-FFF2-40B4-BE49-F238E27FC236}">
              <a16:creationId xmlns:a16="http://schemas.microsoft.com/office/drawing/2014/main" id="{3CAEEF25-DED0-4EED-ABAD-195E4CA2E58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9" name="テキスト ボックス 328">
          <a:extLst>
            <a:ext uri="{FF2B5EF4-FFF2-40B4-BE49-F238E27FC236}">
              <a16:creationId xmlns:a16="http://schemas.microsoft.com/office/drawing/2014/main" id="{0339E158-8547-451E-B380-61C1503946C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0" name="直線コネクタ 329">
          <a:extLst>
            <a:ext uri="{FF2B5EF4-FFF2-40B4-BE49-F238E27FC236}">
              <a16:creationId xmlns:a16="http://schemas.microsoft.com/office/drawing/2014/main" id="{0652A998-FB8B-4FC1-83C5-3AC3CF5AA24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1" name="テキスト ボックス 330">
          <a:extLst>
            <a:ext uri="{FF2B5EF4-FFF2-40B4-BE49-F238E27FC236}">
              <a16:creationId xmlns:a16="http://schemas.microsoft.com/office/drawing/2014/main" id="{70F45601-5FC4-485B-B91B-B61554A5281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2" name="直線コネクタ 331">
          <a:extLst>
            <a:ext uri="{FF2B5EF4-FFF2-40B4-BE49-F238E27FC236}">
              <a16:creationId xmlns:a16="http://schemas.microsoft.com/office/drawing/2014/main" id="{872A7B25-FFC2-44F7-9869-1ECA1C5930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3" name="テキスト ボックス 332">
          <a:extLst>
            <a:ext uri="{FF2B5EF4-FFF2-40B4-BE49-F238E27FC236}">
              <a16:creationId xmlns:a16="http://schemas.microsoft.com/office/drawing/2014/main" id="{2696FBAF-C30D-4FFD-A6F5-5A7B4E202F6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4" name="直線コネクタ 333">
          <a:extLst>
            <a:ext uri="{FF2B5EF4-FFF2-40B4-BE49-F238E27FC236}">
              <a16:creationId xmlns:a16="http://schemas.microsoft.com/office/drawing/2014/main" id="{440DD0CD-227A-4A05-B518-8A93CBB45D1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5" name="テキスト ボックス 334">
          <a:extLst>
            <a:ext uri="{FF2B5EF4-FFF2-40B4-BE49-F238E27FC236}">
              <a16:creationId xmlns:a16="http://schemas.microsoft.com/office/drawing/2014/main" id="{0726DC6C-319D-42AE-9677-2982A8BF71F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6" name="直線コネクタ 335">
          <a:extLst>
            <a:ext uri="{FF2B5EF4-FFF2-40B4-BE49-F238E27FC236}">
              <a16:creationId xmlns:a16="http://schemas.microsoft.com/office/drawing/2014/main" id="{EFE7C4A9-7B9C-47DB-915E-36AF0642883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7" name="テキスト ボックス 336">
          <a:extLst>
            <a:ext uri="{FF2B5EF4-FFF2-40B4-BE49-F238E27FC236}">
              <a16:creationId xmlns:a16="http://schemas.microsoft.com/office/drawing/2014/main" id="{2DEBA09D-8595-4599-B6C7-910668BA4CD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8" name="直線コネクタ 337">
          <a:extLst>
            <a:ext uri="{FF2B5EF4-FFF2-40B4-BE49-F238E27FC236}">
              <a16:creationId xmlns:a16="http://schemas.microsoft.com/office/drawing/2014/main" id="{84B03BF2-ECF3-46F6-91BB-5382E83134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9" name="テキスト ボックス 338">
          <a:extLst>
            <a:ext uri="{FF2B5EF4-FFF2-40B4-BE49-F238E27FC236}">
              <a16:creationId xmlns:a16="http://schemas.microsoft.com/office/drawing/2014/main" id="{FF8EB5B9-33FD-42D2-903B-E0729375CE2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0" name="【保健センター・保健所】&#10;一人当たり面積グラフ枠">
          <a:extLst>
            <a:ext uri="{FF2B5EF4-FFF2-40B4-BE49-F238E27FC236}">
              <a16:creationId xmlns:a16="http://schemas.microsoft.com/office/drawing/2014/main" id="{6EB9E4B2-C5F5-4364-99AD-FE921A9DA3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341" name="直線コネクタ 340">
          <a:extLst>
            <a:ext uri="{FF2B5EF4-FFF2-40B4-BE49-F238E27FC236}">
              <a16:creationId xmlns:a16="http://schemas.microsoft.com/office/drawing/2014/main" id="{B064C33C-37A4-4335-B192-4994A5132F2B}"/>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342" name="【保健センター・保健所】&#10;一人当たり面積最小値テキスト">
          <a:extLst>
            <a:ext uri="{FF2B5EF4-FFF2-40B4-BE49-F238E27FC236}">
              <a16:creationId xmlns:a16="http://schemas.microsoft.com/office/drawing/2014/main" id="{8F2DBAB8-66A6-4CFB-8CE9-4E30FC3FB1C5}"/>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343" name="直線コネクタ 342">
          <a:extLst>
            <a:ext uri="{FF2B5EF4-FFF2-40B4-BE49-F238E27FC236}">
              <a16:creationId xmlns:a16="http://schemas.microsoft.com/office/drawing/2014/main" id="{7B8E41C8-71BB-4ECC-AC99-7422CD643487}"/>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344" name="【保健センター・保健所】&#10;一人当たり面積最大値テキスト">
          <a:extLst>
            <a:ext uri="{FF2B5EF4-FFF2-40B4-BE49-F238E27FC236}">
              <a16:creationId xmlns:a16="http://schemas.microsoft.com/office/drawing/2014/main" id="{8DE08402-D42E-4EB0-A12D-04602675D839}"/>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345" name="直線コネクタ 344">
          <a:extLst>
            <a:ext uri="{FF2B5EF4-FFF2-40B4-BE49-F238E27FC236}">
              <a16:creationId xmlns:a16="http://schemas.microsoft.com/office/drawing/2014/main" id="{19C4A7D4-8E88-451B-8D8B-B92A14C966AF}"/>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346" name="【保健センター・保健所】&#10;一人当たり面積平均値テキスト">
          <a:extLst>
            <a:ext uri="{FF2B5EF4-FFF2-40B4-BE49-F238E27FC236}">
              <a16:creationId xmlns:a16="http://schemas.microsoft.com/office/drawing/2014/main" id="{796F697D-491F-4AFD-99B6-908C985A0AD9}"/>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347" name="フローチャート: 判断 346">
          <a:extLst>
            <a:ext uri="{FF2B5EF4-FFF2-40B4-BE49-F238E27FC236}">
              <a16:creationId xmlns:a16="http://schemas.microsoft.com/office/drawing/2014/main" id="{A2C83A79-2B74-4927-A782-4CB23C916844}"/>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48" name="フローチャート: 判断 347">
          <a:extLst>
            <a:ext uri="{FF2B5EF4-FFF2-40B4-BE49-F238E27FC236}">
              <a16:creationId xmlns:a16="http://schemas.microsoft.com/office/drawing/2014/main" id="{1B7548BC-8680-4DA1-AF45-1723CF533223}"/>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349" name="n_1aveValue【保健センター・保健所】&#10;一人当たり面積">
          <a:extLst>
            <a:ext uri="{FF2B5EF4-FFF2-40B4-BE49-F238E27FC236}">
              <a16:creationId xmlns:a16="http://schemas.microsoft.com/office/drawing/2014/main" id="{97BB394A-E748-4A62-BC0D-CAA4316B69B5}"/>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350" name="フローチャート: 判断 349">
          <a:extLst>
            <a:ext uri="{FF2B5EF4-FFF2-40B4-BE49-F238E27FC236}">
              <a16:creationId xmlns:a16="http://schemas.microsoft.com/office/drawing/2014/main" id="{6E330EB0-DE68-4381-9DE0-643D464C0C92}"/>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351" name="n_2aveValue【保健センター・保健所】&#10;一人当たり面積">
          <a:extLst>
            <a:ext uri="{FF2B5EF4-FFF2-40B4-BE49-F238E27FC236}">
              <a16:creationId xmlns:a16="http://schemas.microsoft.com/office/drawing/2014/main" id="{43B81929-F481-4CEF-A61E-658024948524}"/>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352" name="フローチャート: 判断 351">
          <a:extLst>
            <a:ext uri="{FF2B5EF4-FFF2-40B4-BE49-F238E27FC236}">
              <a16:creationId xmlns:a16="http://schemas.microsoft.com/office/drawing/2014/main" id="{CA87A16D-3E72-4C37-BF98-05A58531A9F1}"/>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353" name="n_3aveValue【保健センター・保健所】&#10;一人当たり面積">
          <a:extLst>
            <a:ext uri="{FF2B5EF4-FFF2-40B4-BE49-F238E27FC236}">
              <a16:creationId xmlns:a16="http://schemas.microsoft.com/office/drawing/2014/main" id="{38305425-ED76-4D7D-BE15-CCE8EB87A29E}"/>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D884F928-74A3-4EC5-9F6F-A251BDFE7B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7C289398-2A64-44C1-9353-A36203D863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6A26A2AA-289D-4269-9D9A-5E1BF51977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8A595AEE-1581-4ECB-B7C5-D9C737655B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AF42D7B3-A39E-42C8-8BCF-5E9981C10B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359" name="楕円 358">
          <a:extLst>
            <a:ext uri="{FF2B5EF4-FFF2-40B4-BE49-F238E27FC236}">
              <a16:creationId xmlns:a16="http://schemas.microsoft.com/office/drawing/2014/main" id="{44E83C18-204A-4D49-AA7E-27D0828F4B5A}"/>
            </a:ext>
          </a:extLst>
        </xdr:cNvPr>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360" name="【保健センター・保健所】&#10;一人当たり面積該当値テキスト">
          <a:extLst>
            <a:ext uri="{FF2B5EF4-FFF2-40B4-BE49-F238E27FC236}">
              <a16:creationId xmlns:a16="http://schemas.microsoft.com/office/drawing/2014/main" id="{CCC63AF6-E812-4F13-9F94-A948C2097F65}"/>
            </a:ext>
          </a:extLst>
        </xdr:cNvPr>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38735</xdr:rowOff>
    </xdr:from>
    <xdr:to>
      <xdr:col>112</xdr:col>
      <xdr:colOff>38100</xdr:colOff>
      <xdr:row>63</xdr:row>
      <xdr:rowOff>140335</xdr:rowOff>
    </xdr:to>
    <xdr:sp macro="" textlink="">
      <xdr:nvSpPr>
        <xdr:cNvPr id="361" name="楕円 360">
          <a:extLst>
            <a:ext uri="{FF2B5EF4-FFF2-40B4-BE49-F238E27FC236}">
              <a16:creationId xmlns:a16="http://schemas.microsoft.com/office/drawing/2014/main" id="{2443C057-3FFA-4687-B769-9471D706D1F0}"/>
            </a:ext>
          </a:extLst>
        </xdr:cNvPr>
        <xdr:cNvSpPr/>
      </xdr:nvSpPr>
      <xdr:spPr>
        <a:xfrm>
          <a:off x="21272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89535</xdr:rowOff>
    </xdr:to>
    <xdr:cxnSp macro="">
      <xdr:nvCxnSpPr>
        <xdr:cNvPr id="362" name="直線コネクタ 361">
          <a:extLst>
            <a:ext uri="{FF2B5EF4-FFF2-40B4-BE49-F238E27FC236}">
              <a16:creationId xmlns:a16="http://schemas.microsoft.com/office/drawing/2014/main" id="{7912CED9-6132-429C-865F-ADB4B094110C}"/>
            </a:ext>
          </a:extLst>
        </xdr:cNvPr>
        <xdr:cNvCxnSpPr/>
      </xdr:nvCxnSpPr>
      <xdr:spPr>
        <a:xfrm flipV="1">
          <a:off x="21323300" y="108889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42545</xdr:rowOff>
    </xdr:from>
    <xdr:to>
      <xdr:col>107</xdr:col>
      <xdr:colOff>101600</xdr:colOff>
      <xdr:row>63</xdr:row>
      <xdr:rowOff>144145</xdr:rowOff>
    </xdr:to>
    <xdr:sp macro="" textlink="">
      <xdr:nvSpPr>
        <xdr:cNvPr id="363" name="楕円 362">
          <a:extLst>
            <a:ext uri="{FF2B5EF4-FFF2-40B4-BE49-F238E27FC236}">
              <a16:creationId xmlns:a16="http://schemas.microsoft.com/office/drawing/2014/main" id="{EEB797BB-C17B-4837-BF0D-E0E5891DC34D}"/>
            </a:ext>
          </a:extLst>
        </xdr:cNvPr>
        <xdr:cNvSpPr/>
      </xdr:nvSpPr>
      <xdr:spPr>
        <a:xfrm>
          <a:off x="20383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89535</xdr:rowOff>
    </xdr:from>
    <xdr:to>
      <xdr:col>111</xdr:col>
      <xdr:colOff>177800</xdr:colOff>
      <xdr:row>63</xdr:row>
      <xdr:rowOff>93345</xdr:rowOff>
    </xdr:to>
    <xdr:cxnSp macro="">
      <xdr:nvCxnSpPr>
        <xdr:cNvPr id="364" name="直線コネクタ 363">
          <a:extLst>
            <a:ext uri="{FF2B5EF4-FFF2-40B4-BE49-F238E27FC236}">
              <a16:creationId xmlns:a16="http://schemas.microsoft.com/office/drawing/2014/main" id="{D98033A0-570A-4109-994E-26A927399CCF}"/>
            </a:ext>
          </a:extLst>
        </xdr:cNvPr>
        <xdr:cNvCxnSpPr/>
      </xdr:nvCxnSpPr>
      <xdr:spPr>
        <a:xfrm flipV="1">
          <a:off x="20434300" y="108908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131462</xdr:rowOff>
    </xdr:from>
    <xdr:ext cx="469744" cy="259045"/>
    <xdr:sp macro="" textlink="">
      <xdr:nvSpPr>
        <xdr:cNvPr id="365" name="n_1mainValue【保健センター・保健所】&#10;一人当たり面積">
          <a:extLst>
            <a:ext uri="{FF2B5EF4-FFF2-40B4-BE49-F238E27FC236}">
              <a16:creationId xmlns:a16="http://schemas.microsoft.com/office/drawing/2014/main" id="{505A8694-3D1B-4F02-92E2-DF883066815D}"/>
            </a:ext>
          </a:extLst>
        </xdr:cNvPr>
        <xdr:cNvSpPr txBox="1"/>
      </xdr:nvSpPr>
      <xdr:spPr>
        <a:xfrm>
          <a:off x="21075727"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135272</xdr:rowOff>
    </xdr:from>
    <xdr:ext cx="469744" cy="259045"/>
    <xdr:sp macro="" textlink="">
      <xdr:nvSpPr>
        <xdr:cNvPr id="366" name="n_2mainValue【保健センター・保健所】&#10;一人当たり面積">
          <a:extLst>
            <a:ext uri="{FF2B5EF4-FFF2-40B4-BE49-F238E27FC236}">
              <a16:creationId xmlns:a16="http://schemas.microsoft.com/office/drawing/2014/main" id="{23332DFC-DE7D-4A9E-93AD-3385DF6F55B7}"/>
            </a:ext>
          </a:extLst>
        </xdr:cNvPr>
        <xdr:cNvSpPr txBox="1"/>
      </xdr:nvSpPr>
      <xdr:spPr>
        <a:xfrm>
          <a:off x="20199427" y="1093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7" name="正方形/長方形 366">
          <a:extLst>
            <a:ext uri="{FF2B5EF4-FFF2-40B4-BE49-F238E27FC236}">
              <a16:creationId xmlns:a16="http://schemas.microsoft.com/office/drawing/2014/main" id="{A7F463A1-251D-4938-BFC7-0EF8805D50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8" name="正方形/長方形 367">
          <a:extLst>
            <a:ext uri="{FF2B5EF4-FFF2-40B4-BE49-F238E27FC236}">
              <a16:creationId xmlns:a16="http://schemas.microsoft.com/office/drawing/2014/main" id="{1C6CD5EC-DCF4-41A4-A9BB-DF57DAE7E7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9" name="正方形/長方形 368">
          <a:extLst>
            <a:ext uri="{FF2B5EF4-FFF2-40B4-BE49-F238E27FC236}">
              <a16:creationId xmlns:a16="http://schemas.microsoft.com/office/drawing/2014/main" id="{BDFEC819-1E10-46DB-827D-7BCE793148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0" name="正方形/長方形 369">
          <a:extLst>
            <a:ext uri="{FF2B5EF4-FFF2-40B4-BE49-F238E27FC236}">
              <a16:creationId xmlns:a16="http://schemas.microsoft.com/office/drawing/2014/main" id="{B76BF921-BD5B-4FE9-9ECC-7144EF437C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1" name="正方形/長方形 370">
          <a:extLst>
            <a:ext uri="{FF2B5EF4-FFF2-40B4-BE49-F238E27FC236}">
              <a16:creationId xmlns:a16="http://schemas.microsoft.com/office/drawing/2014/main" id="{D5A1CAE5-EBAA-489D-8803-2471BD2878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2" name="正方形/長方形 371">
          <a:extLst>
            <a:ext uri="{FF2B5EF4-FFF2-40B4-BE49-F238E27FC236}">
              <a16:creationId xmlns:a16="http://schemas.microsoft.com/office/drawing/2014/main" id="{7DFA3DB1-4F3E-4E34-B12B-9D95714AA7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3" name="正方形/長方形 372">
          <a:extLst>
            <a:ext uri="{FF2B5EF4-FFF2-40B4-BE49-F238E27FC236}">
              <a16:creationId xmlns:a16="http://schemas.microsoft.com/office/drawing/2014/main" id="{B6934F77-499E-47E9-B397-29FADF6602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4" name="正方形/長方形 373">
          <a:extLst>
            <a:ext uri="{FF2B5EF4-FFF2-40B4-BE49-F238E27FC236}">
              <a16:creationId xmlns:a16="http://schemas.microsoft.com/office/drawing/2014/main" id="{4BC44835-C40D-43A5-8702-26420FE272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5" name="テキスト ボックス 374">
          <a:extLst>
            <a:ext uri="{FF2B5EF4-FFF2-40B4-BE49-F238E27FC236}">
              <a16:creationId xmlns:a16="http://schemas.microsoft.com/office/drawing/2014/main" id="{C8CCF368-8767-4B0E-A71B-68CA2F7ABA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6" name="直線コネクタ 375">
          <a:extLst>
            <a:ext uri="{FF2B5EF4-FFF2-40B4-BE49-F238E27FC236}">
              <a16:creationId xmlns:a16="http://schemas.microsoft.com/office/drawing/2014/main" id="{FF812028-E587-4683-AB6C-37A863FE5E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7" name="直線コネクタ 376">
          <a:extLst>
            <a:ext uri="{FF2B5EF4-FFF2-40B4-BE49-F238E27FC236}">
              <a16:creationId xmlns:a16="http://schemas.microsoft.com/office/drawing/2014/main" id="{36A173A3-1CC6-46C9-A2B0-592BAC622FB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8" name="テキスト ボックス 377">
          <a:extLst>
            <a:ext uri="{FF2B5EF4-FFF2-40B4-BE49-F238E27FC236}">
              <a16:creationId xmlns:a16="http://schemas.microsoft.com/office/drawing/2014/main" id="{A1AAC542-091B-4A0C-9EBB-455711B78BA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9" name="直線コネクタ 378">
          <a:extLst>
            <a:ext uri="{FF2B5EF4-FFF2-40B4-BE49-F238E27FC236}">
              <a16:creationId xmlns:a16="http://schemas.microsoft.com/office/drawing/2014/main" id="{2A958DA5-05FE-4B18-8942-EE71AE55B1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0" name="テキスト ボックス 379">
          <a:extLst>
            <a:ext uri="{FF2B5EF4-FFF2-40B4-BE49-F238E27FC236}">
              <a16:creationId xmlns:a16="http://schemas.microsoft.com/office/drawing/2014/main" id="{01A40213-7551-42BF-B7E4-2B0B5A997F3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1" name="直線コネクタ 380">
          <a:extLst>
            <a:ext uri="{FF2B5EF4-FFF2-40B4-BE49-F238E27FC236}">
              <a16:creationId xmlns:a16="http://schemas.microsoft.com/office/drawing/2014/main" id="{F88CFECC-2AC3-4BB4-B085-7C8024E3F1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2" name="テキスト ボックス 381">
          <a:extLst>
            <a:ext uri="{FF2B5EF4-FFF2-40B4-BE49-F238E27FC236}">
              <a16:creationId xmlns:a16="http://schemas.microsoft.com/office/drawing/2014/main" id="{0ED0D24A-BCEF-4513-B895-BF10CFF0CA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3" name="直線コネクタ 382">
          <a:extLst>
            <a:ext uri="{FF2B5EF4-FFF2-40B4-BE49-F238E27FC236}">
              <a16:creationId xmlns:a16="http://schemas.microsoft.com/office/drawing/2014/main" id="{996A9192-5FC9-40D1-89F3-3C9D67260FD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4" name="テキスト ボックス 383">
          <a:extLst>
            <a:ext uri="{FF2B5EF4-FFF2-40B4-BE49-F238E27FC236}">
              <a16:creationId xmlns:a16="http://schemas.microsoft.com/office/drawing/2014/main" id="{FED73F83-D86F-428C-955B-E881EAF7299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5" name="直線コネクタ 384">
          <a:extLst>
            <a:ext uri="{FF2B5EF4-FFF2-40B4-BE49-F238E27FC236}">
              <a16:creationId xmlns:a16="http://schemas.microsoft.com/office/drawing/2014/main" id="{BF18A5D2-9591-4B6D-A4E2-A56AEFBE73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6" name="テキスト ボックス 385">
          <a:extLst>
            <a:ext uri="{FF2B5EF4-FFF2-40B4-BE49-F238E27FC236}">
              <a16:creationId xmlns:a16="http://schemas.microsoft.com/office/drawing/2014/main" id="{B8278F03-9642-4AFC-B693-2E840B119D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7" name="直線コネクタ 386">
          <a:extLst>
            <a:ext uri="{FF2B5EF4-FFF2-40B4-BE49-F238E27FC236}">
              <a16:creationId xmlns:a16="http://schemas.microsoft.com/office/drawing/2014/main" id="{63948CAA-A6E9-42E7-8BFB-E09036A3087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8" name="テキスト ボックス 387">
          <a:extLst>
            <a:ext uri="{FF2B5EF4-FFF2-40B4-BE49-F238E27FC236}">
              <a16:creationId xmlns:a16="http://schemas.microsoft.com/office/drawing/2014/main" id="{F698C61A-A32C-49B2-9768-34CB64BE5E1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9" name="直線コネクタ 388">
          <a:extLst>
            <a:ext uri="{FF2B5EF4-FFF2-40B4-BE49-F238E27FC236}">
              <a16:creationId xmlns:a16="http://schemas.microsoft.com/office/drawing/2014/main" id="{F3A48EC4-4CA2-4C40-9D6B-5A1CB44DF3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0" name="テキスト ボックス 389">
          <a:extLst>
            <a:ext uri="{FF2B5EF4-FFF2-40B4-BE49-F238E27FC236}">
              <a16:creationId xmlns:a16="http://schemas.microsoft.com/office/drawing/2014/main" id="{9C490CF7-FDBE-4789-86E3-E56966CDBD7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1" name="【消防施設】&#10;有形固定資産減価償却率グラフ枠">
          <a:extLst>
            <a:ext uri="{FF2B5EF4-FFF2-40B4-BE49-F238E27FC236}">
              <a16:creationId xmlns:a16="http://schemas.microsoft.com/office/drawing/2014/main" id="{C268C046-6539-44D3-B1D5-54F69FA6DD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392" name="直線コネクタ 391">
          <a:extLst>
            <a:ext uri="{FF2B5EF4-FFF2-40B4-BE49-F238E27FC236}">
              <a16:creationId xmlns:a16="http://schemas.microsoft.com/office/drawing/2014/main" id="{CFFB9B17-594D-4DE3-9B48-426D429806A6}"/>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393" name="【消防施設】&#10;有形固定資産減価償却率最小値テキスト">
          <a:extLst>
            <a:ext uri="{FF2B5EF4-FFF2-40B4-BE49-F238E27FC236}">
              <a16:creationId xmlns:a16="http://schemas.microsoft.com/office/drawing/2014/main" id="{C6410104-4C15-4FED-9E1F-F63B0D88680F}"/>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394" name="直線コネクタ 393">
          <a:extLst>
            <a:ext uri="{FF2B5EF4-FFF2-40B4-BE49-F238E27FC236}">
              <a16:creationId xmlns:a16="http://schemas.microsoft.com/office/drawing/2014/main" id="{09F65239-8E0A-4BEE-A40F-E774816B3659}"/>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5" name="【消防施設】&#10;有形固定資産減価償却率最大値テキスト">
          <a:extLst>
            <a:ext uri="{FF2B5EF4-FFF2-40B4-BE49-F238E27FC236}">
              <a16:creationId xmlns:a16="http://schemas.microsoft.com/office/drawing/2014/main" id="{2030493E-0742-4B70-8708-3C9C3B30E66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6" name="直線コネクタ 395">
          <a:extLst>
            <a:ext uri="{FF2B5EF4-FFF2-40B4-BE49-F238E27FC236}">
              <a16:creationId xmlns:a16="http://schemas.microsoft.com/office/drawing/2014/main" id="{D3886D89-17F1-479E-80B7-55D85DF8275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397" name="【消防施設】&#10;有形固定資産減価償却率平均値テキスト">
          <a:extLst>
            <a:ext uri="{FF2B5EF4-FFF2-40B4-BE49-F238E27FC236}">
              <a16:creationId xmlns:a16="http://schemas.microsoft.com/office/drawing/2014/main" id="{FD671FD0-1E3A-44AB-A682-4D1E3CF44B47}"/>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398" name="フローチャート: 判断 397">
          <a:extLst>
            <a:ext uri="{FF2B5EF4-FFF2-40B4-BE49-F238E27FC236}">
              <a16:creationId xmlns:a16="http://schemas.microsoft.com/office/drawing/2014/main" id="{668E56A0-A3FE-4DAB-BB27-3C5F9F18BCF8}"/>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99" name="フローチャート: 判断 398">
          <a:extLst>
            <a:ext uri="{FF2B5EF4-FFF2-40B4-BE49-F238E27FC236}">
              <a16:creationId xmlns:a16="http://schemas.microsoft.com/office/drawing/2014/main" id="{F4249834-F0C1-4E40-AF4E-BF08356ECBA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00" name="n_1aveValue【消防施設】&#10;有形固定資産減価償却率">
          <a:extLst>
            <a:ext uri="{FF2B5EF4-FFF2-40B4-BE49-F238E27FC236}">
              <a16:creationId xmlns:a16="http://schemas.microsoft.com/office/drawing/2014/main" id="{C2E8D45D-A1AC-4041-B6BF-BB770429D40A}"/>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01" name="フローチャート: 判断 400">
          <a:extLst>
            <a:ext uri="{FF2B5EF4-FFF2-40B4-BE49-F238E27FC236}">
              <a16:creationId xmlns:a16="http://schemas.microsoft.com/office/drawing/2014/main" id="{120F662F-7ADB-4BF0-841A-D5C044A71F02}"/>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402" name="n_2aveValue【消防施設】&#10;有形固定資産減価償却率">
          <a:extLst>
            <a:ext uri="{FF2B5EF4-FFF2-40B4-BE49-F238E27FC236}">
              <a16:creationId xmlns:a16="http://schemas.microsoft.com/office/drawing/2014/main" id="{5608FB10-DB5F-4A7D-AA07-D0F650CD83B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03" name="フローチャート: 判断 402">
          <a:extLst>
            <a:ext uri="{FF2B5EF4-FFF2-40B4-BE49-F238E27FC236}">
              <a16:creationId xmlns:a16="http://schemas.microsoft.com/office/drawing/2014/main" id="{40B127CC-ED63-4895-B01D-9570D0132DD9}"/>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04" name="n_3aveValue【消防施設】&#10;有形固定資産減価償却率">
          <a:extLst>
            <a:ext uri="{FF2B5EF4-FFF2-40B4-BE49-F238E27FC236}">
              <a16:creationId xmlns:a16="http://schemas.microsoft.com/office/drawing/2014/main" id="{708A885D-ED11-49FA-BD35-E36477A7C742}"/>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F73E2C7-732F-4200-87B2-1D98280DAFF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2BCA7698-138A-488E-88B2-924FE6CEAB4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D383472-2061-4623-9578-CE50F4E9E41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67BC6F62-E596-4AB6-82B4-1F3212A5851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DF8F400B-AC87-4468-A319-4B5F65C482A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3629</xdr:rowOff>
    </xdr:from>
    <xdr:to>
      <xdr:col>85</xdr:col>
      <xdr:colOff>177800</xdr:colOff>
      <xdr:row>82</xdr:row>
      <xdr:rowOff>105229</xdr:rowOff>
    </xdr:to>
    <xdr:sp macro="" textlink="">
      <xdr:nvSpPr>
        <xdr:cNvPr id="410" name="楕円 409">
          <a:extLst>
            <a:ext uri="{FF2B5EF4-FFF2-40B4-BE49-F238E27FC236}">
              <a16:creationId xmlns:a16="http://schemas.microsoft.com/office/drawing/2014/main" id="{FBA95DE9-6CF3-4C7E-B9FD-4AFD7BA91736}"/>
            </a:ext>
          </a:extLst>
        </xdr:cNvPr>
        <xdr:cNvSpPr/>
      </xdr:nvSpPr>
      <xdr:spPr>
        <a:xfrm>
          <a:off x="16268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153506</xdr:rowOff>
    </xdr:from>
    <xdr:ext cx="405111" cy="259045"/>
    <xdr:sp macro="" textlink="">
      <xdr:nvSpPr>
        <xdr:cNvPr id="411" name="【消防施設】&#10;有形固定資産減価償却率該当値テキスト">
          <a:extLst>
            <a:ext uri="{FF2B5EF4-FFF2-40B4-BE49-F238E27FC236}">
              <a16:creationId xmlns:a16="http://schemas.microsoft.com/office/drawing/2014/main" id="{A32622A5-11C3-452C-94AF-D07B8C5B8937}"/>
            </a:ext>
          </a:extLst>
        </xdr:cNvPr>
        <xdr:cNvSpPr txBox="1"/>
      </xdr:nvSpPr>
      <xdr:spPr>
        <a:xfrm>
          <a:off x="16357600"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412" name="楕円 411">
          <a:extLst>
            <a:ext uri="{FF2B5EF4-FFF2-40B4-BE49-F238E27FC236}">
              <a16:creationId xmlns:a16="http://schemas.microsoft.com/office/drawing/2014/main" id="{0918BF3C-AEE4-4400-BCA9-C59F2DE1F250}"/>
            </a:ext>
          </a:extLst>
        </xdr:cNvPr>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54429</xdr:rowOff>
    </xdr:from>
    <xdr:to>
      <xdr:col>85</xdr:col>
      <xdr:colOff>127000</xdr:colOff>
      <xdr:row>82</xdr:row>
      <xdr:rowOff>95250</xdr:rowOff>
    </xdr:to>
    <xdr:cxnSp macro="">
      <xdr:nvCxnSpPr>
        <xdr:cNvPr id="413" name="直線コネクタ 412">
          <a:extLst>
            <a:ext uri="{FF2B5EF4-FFF2-40B4-BE49-F238E27FC236}">
              <a16:creationId xmlns:a16="http://schemas.microsoft.com/office/drawing/2014/main" id="{7C0FC75F-EA03-490A-AB1A-99D927F2AE29}"/>
            </a:ext>
          </a:extLst>
        </xdr:cNvPr>
        <xdr:cNvCxnSpPr/>
      </xdr:nvCxnSpPr>
      <xdr:spPr>
        <a:xfrm flipV="1">
          <a:off x="15481300" y="1411332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14" name="楕円 413">
          <a:extLst>
            <a:ext uri="{FF2B5EF4-FFF2-40B4-BE49-F238E27FC236}">
              <a16:creationId xmlns:a16="http://schemas.microsoft.com/office/drawing/2014/main" id="{A5CB2778-EA35-42E8-8A55-A3F145505C5F}"/>
            </a:ext>
          </a:extLst>
        </xdr:cNvPr>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105048</xdr:rowOff>
    </xdr:to>
    <xdr:cxnSp macro="">
      <xdr:nvCxnSpPr>
        <xdr:cNvPr id="415" name="直線コネクタ 414">
          <a:extLst>
            <a:ext uri="{FF2B5EF4-FFF2-40B4-BE49-F238E27FC236}">
              <a16:creationId xmlns:a16="http://schemas.microsoft.com/office/drawing/2014/main" id="{A085ECC2-12C7-4F29-A54D-EBE5DD6AA04B}"/>
            </a:ext>
          </a:extLst>
        </xdr:cNvPr>
        <xdr:cNvCxnSpPr/>
      </xdr:nvCxnSpPr>
      <xdr:spPr>
        <a:xfrm flipV="1">
          <a:off x="14592300" y="1415415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137177</xdr:rowOff>
    </xdr:from>
    <xdr:ext cx="405111" cy="259045"/>
    <xdr:sp macro="" textlink="">
      <xdr:nvSpPr>
        <xdr:cNvPr id="416" name="n_1mainValue【消防施設】&#10;有形固定資産減価償却率">
          <a:extLst>
            <a:ext uri="{FF2B5EF4-FFF2-40B4-BE49-F238E27FC236}">
              <a16:creationId xmlns:a16="http://schemas.microsoft.com/office/drawing/2014/main" id="{57F72572-F561-4609-95FB-BBA2ECDB2E63}"/>
            </a:ext>
          </a:extLst>
        </xdr:cNvPr>
        <xdr:cNvSpPr txBox="1"/>
      </xdr:nvSpPr>
      <xdr:spPr>
        <a:xfrm>
          <a:off x="15266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417" name="n_2mainValue【消防施設】&#10;有形固定資産減価償却率">
          <a:extLst>
            <a:ext uri="{FF2B5EF4-FFF2-40B4-BE49-F238E27FC236}">
              <a16:creationId xmlns:a16="http://schemas.microsoft.com/office/drawing/2014/main" id="{F0CF8693-114B-4CDE-BD00-5504ED29531A}"/>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8" name="正方形/長方形 417">
          <a:extLst>
            <a:ext uri="{FF2B5EF4-FFF2-40B4-BE49-F238E27FC236}">
              <a16:creationId xmlns:a16="http://schemas.microsoft.com/office/drawing/2014/main" id="{1AC10359-D364-4B1D-8ED7-64A0BF20F4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9" name="正方形/長方形 418">
          <a:extLst>
            <a:ext uri="{FF2B5EF4-FFF2-40B4-BE49-F238E27FC236}">
              <a16:creationId xmlns:a16="http://schemas.microsoft.com/office/drawing/2014/main" id="{A56D0595-67EB-41DA-B451-C7FC26CD54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0" name="正方形/長方形 419">
          <a:extLst>
            <a:ext uri="{FF2B5EF4-FFF2-40B4-BE49-F238E27FC236}">
              <a16:creationId xmlns:a16="http://schemas.microsoft.com/office/drawing/2014/main" id="{6B33E26E-3663-4666-A4E5-7C82643A84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1" name="正方形/長方形 420">
          <a:extLst>
            <a:ext uri="{FF2B5EF4-FFF2-40B4-BE49-F238E27FC236}">
              <a16:creationId xmlns:a16="http://schemas.microsoft.com/office/drawing/2014/main" id="{50E73022-7D30-4ED5-99DC-7955559FB0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2" name="正方形/長方形 421">
          <a:extLst>
            <a:ext uri="{FF2B5EF4-FFF2-40B4-BE49-F238E27FC236}">
              <a16:creationId xmlns:a16="http://schemas.microsoft.com/office/drawing/2014/main" id="{1A920B05-9FB4-4F5F-980A-CEB7B5804A3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3" name="正方形/長方形 422">
          <a:extLst>
            <a:ext uri="{FF2B5EF4-FFF2-40B4-BE49-F238E27FC236}">
              <a16:creationId xmlns:a16="http://schemas.microsoft.com/office/drawing/2014/main" id="{BC4A9C00-B74C-4276-AD86-AFAD28EA75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4" name="正方形/長方形 423">
          <a:extLst>
            <a:ext uri="{FF2B5EF4-FFF2-40B4-BE49-F238E27FC236}">
              <a16:creationId xmlns:a16="http://schemas.microsoft.com/office/drawing/2014/main" id="{C5FBFECD-73A4-4346-88E5-32288468E5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5" name="正方形/長方形 424">
          <a:extLst>
            <a:ext uri="{FF2B5EF4-FFF2-40B4-BE49-F238E27FC236}">
              <a16:creationId xmlns:a16="http://schemas.microsoft.com/office/drawing/2014/main" id="{86578086-DC91-4BDE-9458-BF7C6EDC2C4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6" name="テキスト ボックス 425">
          <a:extLst>
            <a:ext uri="{FF2B5EF4-FFF2-40B4-BE49-F238E27FC236}">
              <a16:creationId xmlns:a16="http://schemas.microsoft.com/office/drawing/2014/main" id="{1E058E93-950F-47F1-8260-DEC6DB01F0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7" name="直線コネクタ 426">
          <a:extLst>
            <a:ext uri="{FF2B5EF4-FFF2-40B4-BE49-F238E27FC236}">
              <a16:creationId xmlns:a16="http://schemas.microsoft.com/office/drawing/2014/main" id="{9D850F23-2AC7-450E-A59C-D22A6AB175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8" name="直線コネクタ 427">
          <a:extLst>
            <a:ext uri="{FF2B5EF4-FFF2-40B4-BE49-F238E27FC236}">
              <a16:creationId xmlns:a16="http://schemas.microsoft.com/office/drawing/2014/main" id="{2D18DF1D-5D5D-43C9-B0DE-C34CB9FD0FC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9" name="テキスト ボックス 428">
          <a:extLst>
            <a:ext uri="{FF2B5EF4-FFF2-40B4-BE49-F238E27FC236}">
              <a16:creationId xmlns:a16="http://schemas.microsoft.com/office/drawing/2014/main" id="{03A14396-C420-4C2E-9A15-51AEC1E503B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0" name="直線コネクタ 429">
          <a:extLst>
            <a:ext uri="{FF2B5EF4-FFF2-40B4-BE49-F238E27FC236}">
              <a16:creationId xmlns:a16="http://schemas.microsoft.com/office/drawing/2014/main" id="{864DA853-F3E2-44D8-AC91-1F2C3209EC2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1" name="テキスト ボックス 430">
          <a:extLst>
            <a:ext uri="{FF2B5EF4-FFF2-40B4-BE49-F238E27FC236}">
              <a16:creationId xmlns:a16="http://schemas.microsoft.com/office/drawing/2014/main" id="{4C34FC47-7276-4035-8B00-B0EDABCBA0E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2" name="直線コネクタ 431">
          <a:extLst>
            <a:ext uri="{FF2B5EF4-FFF2-40B4-BE49-F238E27FC236}">
              <a16:creationId xmlns:a16="http://schemas.microsoft.com/office/drawing/2014/main" id="{E0629242-C8ED-4257-8EFD-1535CC9F43E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33" name="テキスト ボックス 432">
          <a:extLst>
            <a:ext uri="{FF2B5EF4-FFF2-40B4-BE49-F238E27FC236}">
              <a16:creationId xmlns:a16="http://schemas.microsoft.com/office/drawing/2014/main" id="{996EFDB2-CF26-4893-9C6F-2247EFA6DF8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34" name="直線コネクタ 433">
          <a:extLst>
            <a:ext uri="{FF2B5EF4-FFF2-40B4-BE49-F238E27FC236}">
              <a16:creationId xmlns:a16="http://schemas.microsoft.com/office/drawing/2014/main" id="{971AA4FE-4832-461C-90E6-AB70E4E0C7D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5" name="テキスト ボックス 434">
          <a:extLst>
            <a:ext uri="{FF2B5EF4-FFF2-40B4-BE49-F238E27FC236}">
              <a16:creationId xmlns:a16="http://schemas.microsoft.com/office/drawing/2014/main" id="{88578D1C-AD1F-44A4-895F-95B72627378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6" name="直線コネクタ 435">
          <a:extLst>
            <a:ext uri="{FF2B5EF4-FFF2-40B4-BE49-F238E27FC236}">
              <a16:creationId xmlns:a16="http://schemas.microsoft.com/office/drawing/2014/main" id="{B539DD52-C3D6-40EB-BD8E-BBEFE58B413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7" name="テキスト ボックス 436">
          <a:extLst>
            <a:ext uri="{FF2B5EF4-FFF2-40B4-BE49-F238E27FC236}">
              <a16:creationId xmlns:a16="http://schemas.microsoft.com/office/drawing/2014/main" id="{A20762AB-D32D-4B75-A06E-ABD44FD54E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8" name="【消防施設】&#10;一人当たり面積グラフ枠">
          <a:extLst>
            <a:ext uri="{FF2B5EF4-FFF2-40B4-BE49-F238E27FC236}">
              <a16:creationId xmlns:a16="http://schemas.microsoft.com/office/drawing/2014/main" id="{428C70A5-145C-44DC-A73B-A7E489A197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39" name="直線コネクタ 438">
          <a:extLst>
            <a:ext uri="{FF2B5EF4-FFF2-40B4-BE49-F238E27FC236}">
              <a16:creationId xmlns:a16="http://schemas.microsoft.com/office/drawing/2014/main" id="{88548E0E-ACA9-43EB-96EE-60117AABA1EC}"/>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40" name="【消防施設】&#10;一人当たり面積最小値テキスト">
          <a:extLst>
            <a:ext uri="{FF2B5EF4-FFF2-40B4-BE49-F238E27FC236}">
              <a16:creationId xmlns:a16="http://schemas.microsoft.com/office/drawing/2014/main" id="{AC5BE62E-4C64-41F4-8D07-B1A94D8A5FF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41" name="直線コネクタ 440">
          <a:extLst>
            <a:ext uri="{FF2B5EF4-FFF2-40B4-BE49-F238E27FC236}">
              <a16:creationId xmlns:a16="http://schemas.microsoft.com/office/drawing/2014/main" id="{85BAE82A-315A-4112-9B11-6F1FF0A85101}"/>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42" name="【消防施設】&#10;一人当たり面積最大値テキスト">
          <a:extLst>
            <a:ext uri="{FF2B5EF4-FFF2-40B4-BE49-F238E27FC236}">
              <a16:creationId xmlns:a16="http://schemas.microsoft.com/office/drawing/2014/main" id="{DA5BFA7D-6970-426C-98F8-737A38C39127}"/>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43" name="直線コネクタ 442">
          <a:extLst>
            <a:ext uri="{FF2B5EF4-FFF2-40B4-BE49-F238E27FC236}">
              <a16:creationId xmlns:a16="http://schemas.microsoft.com/office/drawing/2014/main" id="{5FC6B4B2-4625-4373-9FD2-03422AEC3582}"/>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444" name="【消防施設】&#10;一人当たり面積平均値テキスト">
          <a:extLst>
            <a:ext uri="{FF2B5EF4-FFF2-40B4-BE49-F238E27FC236}">
              <a16:creationId xmlns:a16="http://schemas.microsoft.com/office/drawing/2014/main" id="{3EF262E7-5CE0-478E-80E3-309ABA4E7631}"/>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45" name="フローチャート: 判断 444">
          <a:extLst>
            <a:ext uri="{FF2B5EF4-FFF2-40B4-BE49-F238E27FC236}">
              <a16:creationId xmlns:a16="http://schemas.microsoft.com/office/drawing/2014/main" id="{2E94CB97-9F97-4344-AD2E-C0B7BE5F95A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46" name="フローチャート: 判断 445">
          <a:extLst>
            <a:ext uri="{FF2B5EF4-FFF2-40B4-BE49-F238E27FC236}">
              <a16:creationId xmlns:a16="http://schemas.microsoft.com/office/drawing/2014/main" id="{77D2140C-3E33-4685-A937-8D1C8F414FEB}"/>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447" name="n_1aveValue【消防施設】&#10;一人当たり面積">
          <a:extLst>
            <a:ext uri="{FF2B5EF4-FFF2-40B4-BE49-F238E27FC236}">
              <a16:creationId xmlns:a16="http://schemas.microsoft.com/office/drawing/2014/main" id="{3730DE9F-7241-4A81-AA7D-CCA75C57ECEB}"/>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48" name="フローチャート: 判断 447">
          <a:extLst>
            <a:ext uri="{FF2B5EF4-FFF2-40B4-BE49-F238E27FC236}">
              <a16:creationId xmlns:a16="http://schemas.microsoft.com/office/drawing/2014/main" id="{9B444493-8AA9-4CBB-95EC-9E5F9D75B9FF}"/>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49" name="n_2aveValue【消防施設】&#10;一人当たり面積">
          <a:extLst>
            <a:ext uri="{FF2B5EF4-FFF2-40B4-BE49-F238E27FC236}">
              <a16:creationId xmlns:a16="http://schemas.microsoft.com/office/drawing/2014/main" id="{2DB8ADFA-4922-41B5-B968-4DCBB3397D9A}"/>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50" name="フローチャート: 判断 449">
          <a:extLst>
            <a:ext uri="{FF2B5EF4-FFF2-40B4-BE49-F238E27FC236}">
              <a16:creationId xmlns:a16="http://schemas.microsoft.com/office/drawing/2014/main" id="{DF3594E7-C381-4570-99E3-4B63F09213CE}"/>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51" name="n_3aveValue【消防施設】&#10;一人当たり面積">
          <a:extLst>
            <a:ext uri="{FF2B5EF4-FFF2-40B4-BE49-F238E27FC236}">
              <a16:creationId xmlns:a16="http://schemas.microsoft.com/office/drawing/2014/main" id="{DEF3006E-FA40-47F0-B096-5ABE3F3763C7}"/>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B7861F93-73F3-429C-87E3-3D075F65964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FBE2CCAD-6400-47CD-BE74-EE20E4F75A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445CD2DB-D83C-4C68-9D44-7BC5BA19061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B4DBEAA5-F09B-4D9F-A042-45F1AC24DA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7114ACBA-47F1-4A0C-8B69-DC9A8C5529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98400</xdr:rowOff>
    </xdr:from>
    <xdr:to>
      <xdr:col>116</xdr:col>
      <xdr:colOff>114300</xdr:colOff>
      <xdr:row>86</xdr:row>
      <xdr:rowOff>28550</xdr:rowOff>
    </xdr:to>
    <xdr:sp macro="" textlink="">
      <xdr:nvSpPr>
        <xdr:cNvPr id="457" name="楕円 456">
          <a:extLst>
            <a:ext uri="{FF2B5EF4-FFF2-40B4-BE49-F238E27FC236}">
              <a16:creationId xmlns:a16="http://schemas.microsoft.com/office/drawing/2014/main" id="{2429CDB0-B0DF-44CC-B917-12F175C83E02}"/>
            </a:ext>
          </a:extLst>
        </xdr:cNvPr>
        <xdr:cNvSpPr/>
      </xdr:nvSpPr>
      <xdr:spPr>
        <a:xfrm>
          <a:off x="221107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458" name="【消防施設】&#10;一人当たり面積該当値テキスト">
          <a:extLst>
            <a:ext uri="{FF2B5EF4-FFF2-40B4-BE49-F238E27FC236}">
              <a16:creationId xmlns:a16="http://schemas.microsoft.com/office/drawing/2014/main" id="{E33D1119-9BDB-4139-8E26-9E9F4663ABA4}"/>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99771</xdr:rowOff>
    </xdr:from>
    <xdr:to>
      <xdr:col>112</xdr:col>
      <xdr:colOff>38100</xdr:colOff>
      <xdr:row>86</xdr:row>
      <xdr:rowOff>29921</xdr:rowOff>
    </xdr:to>
    <xdr:sp macro="" textlink="">
      <xdr:nvSpPr>
        <xdr:cNvPr id="459" name="楕円 458">
          <a:extLst>
            <a:ext uri="{FF2B5EF4-FFF2-40B4-BE49-F238E27FC236}">
              <a16:creationId xmlns:a16="http://schemas.microsoft.com/office/drawing/2014/main" id="{A04783ED-D40E-4E75-AE48-AAEC60642A3B}"/>
            </a:ext>
          </a:extLst>
        </xdr:cNvPr>
        <xdr:cNvSpPr/>
      </xdr:nvSpPr>
      <xdr:spPr>
        <a:xfrm>
          <a:off x="21272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149200</xdr:rowOff>
    </xdr:from>
    <xdr:to>
      <xdr:col>116</xdr:col>
      <xdr:colOff>63500</xdr:colOff>
      <xdr:row>85</xdr:row>
      <xdr:rowOff>150571</xdr:rowOff>
    </xdr:to>
    <xdr:cxnSp macro="">
      <xdr:nvCxnSpPr>
        <xdr:cNvPr id="460" name="直線コネクタ 459">
          <a:extLst>
            <a:ext uri="{FF2B5EF4-FFF2-40B4-BE49-F238E27FC236}">
              <a16:creationId xmlns:a16="http://schemas.microsoft.com/office/drawing/2014/main" id="{CA250234-64D6-441C-B32B-978935193148}"/>
            </a:ext>
          </a:extLst>
        </xdr:cNvPr>
        <xdr:cNvCxnSpPr/>
      </xdr:nvCxnSpPr>
      <xdr:spPr>
        <a:xfrm flipV="1">
          <a:off x="21323300" y="1472245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102057</xdr:rowOff>
    </xdr:from>
    <xdr:to>
      <xdr:col>107</xdr:col>
      <xdr:colOff>101600</xdr:colOff>
      <xdr:row>86</xdr:row>
      <xdr:rowOff>32207</xdr:rowOff>
    </xdr:to>
    <xdr:sp macro="" textlink="">
      <xdr:nvSpPr>
        <xdr:cNvPr id="461" name="楕円 460">
          <a:extLst>
            <a:ext uri="{FF2B5EF4-FFF2-40B4-BE49-F238E27FC236}">
              <a16:creationId xmlns:a16="http://schemas.microsoft.com/office/drawing/2014/main" id="{79CE5EF6-4E08-4230-9CCD-9B11BB51F3A2}"/>
            </a:ext>
          </a:extLst>
        </xdr:cNvPr>
        <xdr:cNvSpPr/>
      </xdr:nvSpPr>
      <xdr:spPr>
        <a:xfrm>
          <a:off x="20383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150571</xdr:rowOff>
    </xdr:from>
    <xdr:to>
      <xdr:col>111</xdr:col>
      <xdr:colOff>177800</xdr:colOff>
      <xdr:row>85</xdr:row>
      <xdr:rowOff>152857</xdr:rowOff>
    </xdr:to>
    <xdr:cxnSp macro="">
      <xdr:nvCxnSpPr>
        <xdr:cNvPr id="462" name="直線コネクタ 461">
          <a:extLst>
            <a:ext uri="{FF2B5EF4-FFF2-40B4-BE49-F238E27FC236}">
              <a16:creationId xmlns:a16="http://schemas.microsoft.com/office/drawing/2014/main" id="{C7E03AE3-97D6-450C-9E68-D149354A8975}"/>
            </a:ext>
          </a:extLst>
        </xdr:cNvPr>
        <xdr:cNvCxnSpPr/>
      </xdr:nvCxnSpPr>
      <xdr:spPr>
        <a:xfrm flipV="1">
          <a:off x="20434300" y="1472382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21048</xdr:rowOff>
    </xdr:from>
    <xdr:ext cx="469744" cy="259045"/>
    <xdr:sp macro="" textlink="">
      <xdr:nvSpPr>
        <xdr:cNvPr id="463" name="n_1mainValue【消防施設】&#10;一人当たり面積">
          <a:extLst>
            <a:ext uri="{FF2B5EF4-FFF2-40B4-BE49-F238E27FC236}">
              <a16:creationId xmlns:a16="http://schemas.microsoft.com/office/drawing/2014/main" id="{C2835C1D-1A3A-4670-BF4C-733D370418EB}"/>
            </a:ext>
          </a:extLst>
        </xdr:cNvPr>
        <xdr:cNvSpPr txBox="1"/>
      </xdr:nvSpPr>
      <xdr:spPr>
        <a:xfrm>
          <a:off x="210757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23334</xdr:rowOff>
    </xdr:from>
    <xdr:ext cx="469744" cy="259045"/>
    <xdr:sp macro="" textlink="">
      <xdr:nvSpPr>
        <xdr:cNvPr id="464" name="n_2mainValue【消防施設】&#10;一人当たり面積">
          <a:extLst>
            <a:ext uri="{FF2B5EF4-FFF2-40B4-BE49-F238E27FC236}">
              <a16:creationId xmlns:a16="http://schemas.microsoft.com/office/drawing/2014/main" id="{44B60BFE-2D94-4424-8C70-C58802527141}"/>
            </a:ext>
          </a:extLst>
        </xdr:cNvPr>
        <xdr:cNvSpPr txBox="1"/>
      </xdr:nvSpPr>
      <xdr:spPr>
        <a:xfrm>
          <a:off x="201994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a:extLst>
            <a:ext uri="{FF2B5EF4-FFF2-40B4-BE49-F238E27FC236}">
              <a16:creationId xmlns:a16="http://schemas.microsoft.com/office/drawing/2014/main" id="{0F5685E2-3116-4588-A85B-CCC6688825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a:extLst>
            <a:ext uri="{FF2B5EF4-FFF2-40B4-BE49-F238E27FC236}">
              <a16:creationId xmlns:a16="http://schemas.microsoft.com/office/drawing/2014/main" id="{91AB81ED-8042-4FA3-B49C-B60F2FF01C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a:extLst>
            <a:ext uri="{FF2B5EF4-FFF2-40B4-BE49-F238E27FC236}">
              <a16:creationId xmlns:a16="http://schemas.microsoft.com/office/drawing/2014/main" id="{8CE68215-0ADD-4697-A16C-C9D42EFA63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a:extLst>
            <a:ext uri="{FF2B5EF4-FFF2-40B4-BE49-F238E27FC236}">
              <a16:creationId xmlns:a16="http://schemas.microsoft.com/office/drawing/2014/main" id="{E66BD86C-6881-41B1-8C64-B8F13CEC8F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a:extLst>
            <a:ext uri="{FF2B5EF4-FFF2-40B4-BE49-F238E27FC236}">
              <a16:creationId xmlns:a16="http://schemas.microsoft.com/office/drawing/2014/main" id="{612B92CA-C92D-4FD8-AA80-3A80CBD28F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a:extLst>
            <a:ext uri="{FF2B5EF4-FFF2-40B4-BE49-F238E27FC236}">
              <a16:creationId xmlns:a16="http://schemas.microsoft.com/office/drawing/2014/main" id="{D463E690-A7B1-4F6A-B6A7-E0E5F430FA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a:extLst>
            <a:ext uri="{FF2B5EF4-FFF2-40B4-BE49-F238E27FC236}">
              <a16:creationId xmlns:a16="http://schemas.microsoft.com/office/drawing/2014/main" id="{A82967C5-22BA-4F32-84B3-F2BDE40534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a:extLst>
            <a:ext uri="{FF2B5EF4-FFF2-40B4-BE49-F238E27FC236}">
              <a16:creationId xmlns:a16="http://schemas.microsoft.com/office/drawing/2014/main" id="{15F6DCC4-20A2-4ABB-BBF5-8B8AD9F367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a:extLst>
            <a:ext uri="{FF2B5EF4-FFF2-40B4-BE49-F238E27FC236}">
              <a16:creationId xmlns:a16="http://schemas.microsoft.com/office/drawing/2014/main" id="{2B36B3C6-29DD-483E-80DA-A58F953A88F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a:extLst>
            <a:ext uri="{FF2B5EF4-FFF2-40B4-BE49-F238E27FC236}">
              <a16:creationId xmlns:a16="http://schemas.microsoft.com/office/drawing/2014/main" id="{3B3B63F6-D52A-45FD-ABCF-821FD06E3A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5" name="テキスト ボックス 474">
          <a:extLst>
            <a:ext uri="{FF2B5EF4-FFF2-40B4-BE49-F238E27FC236}">
              <a16:creationId xmlns:a16="http://schemas.microsoft.com/office/drawing/2014/main" id="{D759668C-AF47-4911-8118-78480F87F6A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6" name="直線コネクタ 475">
          <a:extLst>
            <a:ext uri="{FF2B5EF4-FFF2-40B4-BE49-F238E27FC236}">
              <a16:creationId xmlns:a16="http://schemas.microsoft.com/office/drawing/2014/main" id="{B4F3D1BB-976E-435E-99DC-8BFC44A1CD5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7" name="テキスト ボックス 476">
          <a:extLst>
            <a:ext uri="{FF2B5EF4-FFF2-40B4-BE49-F238E27FC236}">
              <a16:creationId xmlns:a16="http://schemas.microsoft.com/office/drawing/2014/main" id="{C0CA7108-7329-4557-B8F2-172F26507D7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8" name="直線コネクタ 477">
          <a:extLst>
            <a:ext uri="{FF2B5EF4-FFF2-40B4-BE49-F238E27FC236}">
              <a16:creationId xmlns:a16="http://schemas.microsoft.com/office/drawing/2014/main" id="{97EE4E55-44A0-453E-B2B2-63FC6B5C4BF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9" name="テキスト ボックス 478">
          <a:extLst>
            <a:ext uri="{FF2B5EF4-FFF2-40B4-BE49-F238E27FC236}">
              <a16:creationId xmlns:a16="http://schemas.microsoft.com/office/drawing/2014/main" id="{CE4F51B7-A306-4EF2-BE9A-F3C630E3664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0" name="直線コネクタ 479">
          <a:extLst>
            <a:ext uri="{FF2B5EF4-FFF2-40B4-BE49-F238E27FC236}">
              <a16:creationId xmlns:a16="http://schemas.microsoft.com/office/drawing/2014/main" id="{AA0B712A-50DB-4803-8AB3-B072C20A076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1" name="テキスト ボックス 480">
          <a:extLst>
            <a:ext uri="{FF2B5EF4-FFF2-40B4-BE49-F238E27FC236}">
              <a16:creationId xmlns:a16="http://schemas.microsoft.com/office/drawing/2014/main" id="{ADBD559D-7A1F-403D-B242-D8C07FBF7C1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2" name="直線コネクタ 481">
          <a:extLst>
            <a:ext uri="{FF2B5EF4-FFF2-40B4-BE49-F238E27FC236}">
              <a16:creationId xmlns:a16="http://schemas.microsoft.com/office/drawing/2014/main" id="{5CC0DD29-F243-4801-BA4C-BE8007C4D1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3" name="テキスト ボックス 482">
          <a:extLst>
            <a:ext uri="{FF2B5EF4-FFF2-40B4-BE49-F238E27FC236}">
              <a16:creationId xmlns:a16="http://schemas.microsoft.com/office/drawing/2014/main" id="{0647D2DA-9EF7-49B2-85C4-6A87FAF79BE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4" name="直線コネクタ 483">
          <a:extLst>
            <a:ext uri="{FF2B5EF4-FFF2-40B4-BE49-F238E27FC236}">
              <a16:creationId xmlns:a16="http://schemas.microsoft.com/office/drawing/2014/main" id="{B83B26D4-279F-44AF-B8C2-BDF7D69E037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5" name="テキスト ボックス 484">
          <a:extLst>
            <a:ext uri="{FF2B5EF4-FFF2-40B4-BE49-F238E27FC236}">
              <a16:creationId xmlns:a16="http://schemas.microsoft.com/office/drawing/2014/main" id="{A5745AB6-51FD-4290-ACE0-C4B7EFAE85F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a:extLst>
            <a:ext uri="{FF2B5EF4-FFF2-40B4-BE49-F238E27FC236}">
              <a16:creationId xmlns:a16="http://schemas.microsoft.com/office/drawing/2014/main" id="{72D3D34A-6DAC-48C2-B43F-969D3903CB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a:extLst>
            <a:ext uri="{FF2B5EF4-FFF2-40B4-BE49-F238E27FC236}">
              <a16:creationId xmlns:a16="http://schemas.microsoft.com/office/drawing/2014/main" id="{9D60C6E8-4760-4138-924A-E70AE2EFF81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庁舎】&#10;有形固定資産減価償却率グラフ枠">
          <a:extLst>
            <a:ext uri="{FF2B5EF4-FFF2-40B4-BE49-F238E27FC236}">
              <a16:creationId xmlns:a16="http://schemas.microsoft.com/office/drawing/2014/main" id="{D1767E87-22C0-45B2-B49D-2AF2152939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89" name="直線コネクタ 488">
          <a:extLst>
            <a:ext uri="{FF2B5EF4-FFF2-40B4-BE49-F238E27FC236}">
              <a16:creationId xmlns:a16="http://schemas.microsoft.com/office/drawing/2014/main" id="{2F84D9F8-0489-46EF-B38A-90E3DA580A0C}"/>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490" name="【庁舎】&#10;有形固定資産減価償却率最小値テキスト">
          <a:extLst>
            <a:ext uri="{FF2B5EF4-FFF2-40B4-BE49-F238E27FC236}">
              <a16:creationId xmlns:a16="http://schemas.microsoft.com/office/drawing/2014/main" id="{F554317C-9C7B-49FD-B906-4DE293CB7606}"/>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491" name="直線コネクタ 490">
          <a:extLst>
            <a:ext uri="{FF2B5EF4-FFF2-40B4-BE49-F238E27FC236}">
              <a16:creationId xmlns:a16="http://schemas.microsoft.com/office/drawing/2014/main" id="{83E992CB-9EFE-4A56-BA31-A2E8214323DB}"/>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92" name="【庁舎】&#10;有形固定資産減価償却率最大値テキスト">
          <a:extLst>
            <a:ext uri="{FF2B5EF4-FFF2-40B4-BE49-F238E27FC236}">
              <a16:creationId xmlns:a16="http://schemas.microsoft.com/office/drawing/2014/main" id="{85D3CC98-1628-4BC9-9A6A-EC7CDBA20421}"/>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93" name="直線コネクタ 492">
          <a:extLst>
            <a:ext uri="{FF2B5EF4-FFF2-40B4-BE49-F238E27FC236}">
              <a16:creationId xmlns:a16="http://schemas.microsoft.com/office/drawing/2014/main" id="{452F7FC7-2F20-4F87-9704-AF8133A37F5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494" name="【庁舎】&#10;有形固定資産減価償却率平均値テキスト">
          <a:extLst>
            <a:ext uri="{FF2B5EF4-FFF2-40B4-BE49-F238E27FC236}">
              <a16:creationId xmlns:a16="http://schemas.microsoft.com/office/drawing/2014/main" id="{1FDF7B81-AD17-4890-B33C-677BD5A18F98}"/>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495" name="フローチャート: 判断 494">
          <a:extLst>
            <a:ext uri="{FF2B5EF4-FFF2-40B4-BE49-F238E27FC236}">
              <a16:creationId xmlns:a16="http://schemas.microsoft.com/office/drawing/2014/main" id="{DD3DADB8-83F8-45FB-993E-A7753F65704D}"/>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496" name="フローチャート: 判断 495">
          <a:extLst>
            <a:ext uri="{FF2B5EF4-FFF2-40B4-BE49-F238E27FC236}">
              <a16:creationId xmlns:a16="http://schemas.microsoft.com/office/drawing/2014/main" id="{0530463A-4D5D-489B-BF65-3008572B84AB}"/>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497" name="n_1aveValue【庁舎】&#10;有形固定資産減価償却率">
          <a:extLst>
            <a:ext uri="{FF2B5EF4-FFF2-40B4-BE49-F238E27FC236}">
              <a16:creationId xmlns:a16="http://schemas.microsoft.com/office/drawing/2014/main" id="{C1CB737A-EA58-479E-AF6C-25A1022CE695}"/>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498" name="フローチャート: 判断 497">
          <a:extLst>
            <a:ext uri="{FF2B5EF4-FFF2-40B4-BE49-F238E27FC236}">
              <a16:creationId xmlns:a16="http://schemas.microsoft.com/office/drawing/2014/main" id="{0AB3290C-6890-41A4-9CE3-8B589ECFC65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499" name="n_2aveValue【庁舎】&#10;有形固定資産減価償却率">
          <a:extLst>
            <a:ext uri="{FF2B5EF4-FFF2-40B4-BE49-F238E27FC236}">
              <a16:creationId xmlns:a16="http://schemas.microsoft.com/office/drawing/2014/main" id="{39549BE2-9AD8-4DA5-A25F-6A0A5784AA0A}"/>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00" name="フローチャート: 判断 499">
          <a:extLst>
            <a:ext uri="{FF2B5EF4-FFF2-40B4-BE49-F238E27FC236}">
              <a16:creationId xmlns:a16="http://schemas.microsoft.com/office/drawing/2014/main" id="{A762B11F-2894-40D0-B355-4928284F67B5}"/>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01" name="n_3aveValue【庁舎】&#10;有形固定資産減価償却率">
          <a:extLst>
            <a:ext uri="{FF2B5EF4-FFF2-40B4-BE49-F238E27FC236}">
              <a16:creationId xmlns:a16="http://schemas.microsoft.com/office/drawing/2014/main" id="{87D673A8-3671-440E-B879-97312BB7255A}"/>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3B0CD04A-C87E-4A75-ADE4-8F5BF97B84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92211FD1-E41E-4BFF-A523-43BA4099FA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330338DC-DD34-4259-AD49-1E05132329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4A5CCE66-2CA4-47AD-BF84-A0D7F3CC7F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DC2E5D30-90F8-42C0-AB7F-46C42396E2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29211</xdr:rowOff>
    </xdr:from>
    <xdr:to>
      <xdr:col>85</xdr:col>
      <xdr:colOff>177800</xdr:colOff>
      <xdr:row>102</xdr:row>
      <xdr:rowOff>130811</xdr:rowOff>
    </xdr:to>
    <xdr:sp macro="" textlink="">
      <xdr:nvSpPr>
        <xdr:cNvPr id="507" name="楕円 506">
          <a:extLst>
            <a:ext uri="{FF2B5EF4-FFF2-40B4-BE49-F238E27FC236}">
              <a16:creationId xmlns:a16="http://schemas.microsoft.com/office/drawing/2014/main" id="{82331CF2-C612-4AD6-9AF0-AC991B149E55}"/>
            </a:ext>
          </a:extLst>
        </xdr:cNvPr>
        <xdr:cNvSpPr/>
      </xdr:nvSpPr>
      <xdr:spPr>
        <a:xfrm>
          <a:off x="16268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508" name="【庁舎】&#10;有形固定資産減価償却率該当値テキスト">
          <a:extLst>
            <a:ext uri="{FF2B5EF4-FFF2-40B4-BE49-F238E27FC236}">
              <a16:creationId xmlns:a16="http://schemas.microsoft.com/office/drawing/2014/main" id="{295B91CA-7F0B-40B7-BC2B-15D21CEC7AB0}"/>
            </a:ext>
          </a:extLst>
        </xdr:cNvPr>
        <xdr:cNvSpPr txBox="1"/>
      </xdr:nvSpPr>
      <xdr:spPr>
        <a:xfrm>
          <a:off x="16357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57786</xdr:rowOff>
    </xdr:from>
    <xdr:to>
      <xdr:col>81</xdr:col>
      <xdr:colOff>101600</xdr:colOff>
      <xdr:row>102</xdr:row>
      <xdr:rowOff>159386</xdr:rowOff>
    </xdr:to>
    <xdr:sp macro="" textlink="">
      <xdr:nvSpPr>
        <xdr:cNvPr id="509" name="楕円 508">
          <a:extLst>
            <a:ext uri="{FF2B5EF4-FFF2-40B4-BE49-F238E27FC236}">
              <a16:creationId xmlns:a16="http://schemas.microsoft.com/office/drawing/2014/main" id="{BAE7E14C-B651-441D-BE45-D7003F3CD648}"/>
            </a:ext>
          </a:extLst>
        </xdr:cNvPr>
        <xdr:cNvSpPr/>
      </xdr:nvSpPr>
      <xdr:spPr>
        <a:xfrm>
          <a:off x="15430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80011</xdr:rowOff>
    </xdr:from>
    <xdr:to>
      <xdr:col>85</xdr:col>
      <xdr:colOff>127000</xdr:colOff>
      <xdr:row>102</xdr:row>
      <xdr:rowOff>108586</xdr:rowOff>
    </xdr:to>
    <xdr:cxnSp macro="">
      <xdr:nvCxnSpPr>
        <xdr:cNvPr id="510" name="直線コネクタ 509">
          <a:extLst>
            <a:ext uri="{FF2B5EF4-FFF2-40B4-BE49-F238E27FC236}">
              <a16:creationId xmlns:a16="http://schemas.microsoft.com/office/drawing/2014/main" id="{C67681AC-0CC1-48E9-92A4-B62D143EB244}"/>
            </a:ext>
          </a:extLst>
        </xdr:cNvPr>
        <xdr:cNvCxnSpPr/>
      </xdr:nvCxnSpPr>
      <xdr:spPr>
        <a:xfrm flipV="1">
          <a:off x="15481300" y="175679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511" name="楕円 510">
          <a:extLst>
            <a:ext uri="{FF2B5EF4-FFF2-40B4-BE49-F238E27FC236}">
              <a16:creationId xmlns:a16="http://schemas.microsoft.com/office/drawing/2014/main" id="{D38286FB-A718-4D3D-A655-5EB9C6B61D9A}"/>
            </a:ext>
          </a:extLst>
        </xdr:cNvPr>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108586</xdr:rowOff>
    </xdr:from>
    <xdr:to>
      <xdr:col>81</xdr:col>
      <xdr:colOff>50800</xdr:colOff>
      <xdr:row>102</xdr:row>
      <xdr:rowOff>148589</xdr:rowOff>
    </xdr:to>
    <xdr:cxnSp macro="">
      <xdr:nvCxnSpPr>
        <xdr:cNvPr id="512" name="直線コネクタ 511">
          <a:extLst>
            <a:ext uri="{FF2B5EF4-FFF2-40B4-BE49-F238E27FC236}">
              <a16:creationId xmlns:a16="http://schemas.microsoft.com/office/drawing/2014/main" id="{6CE00E6F-D9DD-4FD4-855C-015791D13F5E}"/>
            </a:ext>
          </a:extLst>
        </xdr:cNvPr>
        <xdr:cNvCxnSpPr/>
      </xdr:nvCxnSpPr>
      <xdr:spPr>
        <a:xfrm flipV="1">
          <a:off x="14592300" y="17596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4463</xdr:rowOff>
    </xdr:from>
    <xdr:ext cx="405111" cy="259045"/>
    <xdr:sp macro="" textlink="">
      <xdr:nvSpPr>
        <xdr:cNvPr id="513" name="n_1mainValue【庁舎】&#10;有形固定資産減価償却率">
          <a:extLst>
            <a:ext uri="{FF2B5EF4-FFF2-40B4-BE49-F238E27FC236}">
              <a16:creationId xmlns:a16="http://schemas.microsoft.com/office/drawing/2014/main" id="{AD457FE0-5C88-4AF7-B08A-ED0405E575C3}"/>
            </a:ext>
          </a:extLst>
        </xdr:cNvPr>
        <xdr:cNvSpPr txBox="1"/>
      </xdr:nvSpPr>
      <xdr:spPr>
        <a:xfrm>
          <a:off x="152660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514" name="n_2mainValue【庁舎】&#10;有形固定資産減価償却率">
          <a:extLst>
            <a:ext uri="{FF2B5EF4-FFF2-40B4-BE49-F238E27FC236}">
              <a16:creationId xmlns:a16="http://schemas.microsoft.com/office/drawing/2014/main" id="{9090751E-01C5-4501-852A-59D869CC700A}"/>
            </a:ext>
          </a:extLst>
        </xdr:cNvPr>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5" name="正方形/長方形 514">
          <a:extLst>
            <a:ext uri="{FF2B5EF4-FFF2-40B4-BE49-F238E27FC236}">
              <a16:creationId xmlns:a16="http://schemas.microsoft.com/office/drawing/2014/main" id="{E09FA6E2-2EE0-4A31-8AFA-5F7D67E117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6" name="正方形/長方形 515">
          <a:extLst>
            <a:ext uri="{FF2B5EF4-FFF2-40B4-BE49-F238E27FC236}">
              <a16:creationId xmlns:a16="http://schemas.microsoft.com/office/drawing/2014/main" id="{66F2B436-50B6-49E8-8819-23EC7981BC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7" name="正方形/長方形 516">
          <a:extLst>
            <a:ext uri="{FF2B5EF4-FFF2-40B4-BE49-F238E27FC236}">
              <a16:creationId xmlns:a16="http://schemas.microsoft.com/office/drawing/2014/main" id="{3B32540C-FEA1-4E83-A3F8-036A72207D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8" name="正方形/長方形 517">
          <a:extLst>
            <a:ext uri="{FF2B5EF4-FFF2-40B4-BE49-F238E27FC236}">
              <a16:creationId xmlns:a16="http://schemas.microsoft.com/office/drawing/2014/main" id="{82C9BB40-FD8F-4D50-9454-A9D81F4DC8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9" name="正方形/長方形 518">
          <a:extLst>
            <a:ext uri="{FF2B5EF4-FFF2-40B4-BE49-F238E27FC236}">
              <a16:creationId xmlns:a16="http://schemas.microsoft.com/office/drawing/2014/main" id="{250CC3C9-F140-45F3-B95C-BE21519C3D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0" name="正方形/長方形 519">
          <a:extLst>
            <a:ext uri="{FF2B5EF4-FFF2-40B4-BE49-F238E27FC236}">
              <a16:creationId xmlns:a16="http://schemas.microsoft.com/office/drawing/2014/main" id="{C180C063-51B1-484B-A2EF-23BA3FE1D0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1" name="正方形/長方形 520">
          <a:extLst>
            <a:ext uri="{FF2B5EF4-FFF2-40B4-BE49-F238E27FC236}">
              <a16:creationId xmlns:a16="http://schemas.microsoft.com/office/drawing/2014/main" id="{190EEEBB-8DA4-4905-8EF1-AF5676866C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2" name="正方形/長方形 521">
          <a:extLst>
            <a:ext uri="{FF2B5EF4-FFF2-40B4-BE49-F238E27FC236}">
              <a16:creationId xmlns:a16="http://schemas.microsoft.com/office/drawing/2014/main" id="{71D5D176-0FB1-4F63-960B-53CB6ECF35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3" name="テキスト ボックス 522">
          <a:extLst>
            <a:ext uri="{FF2B5EF4-FFF2-40B4-BE49-F238E27FC236}">
              <a16:creationId xmlns:a16="http://schemas.microsoft.com/office/drawing/2014/main" id="{D2907799-BE6D-486E-A39F-5464ACC9C6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4" name="直線コネクタ 523">
          <a:extLst>
            <a:ext uri="{FF2B5EF4-FFF2-40B4-BE49-F238E27FC236}">
              <a16:creationId xmlns:a16="http://schemas.microsoft.com/office/drawing/2014/main" id="{867F2ADA-AC13-4C30-AA26-A6FF6AA999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5" name="直線コネクタ 524">
          <a:extLst>
            <a:ext uri="{FF2B5EF4-FFF2-40B4-BE49-F238E27FC236}">
              <a16:creationId xmlns:a16="http://schemas.microsoft.com/office/drawing/2014/main" id="{A877BE59-1B82-496F-9715-F75A0858B25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6" name="テキスト ボックス 525">
          <a:extLst>
            <a:ext uri="{FF2B5EF4-FFF2-40B4-BE49-F238E27FC236}">
              <a16:creationId xmlns:a16="http://schemas.microsoft.com/office/drawing/2014/main" id="{AE07EF9E-EB00-4EE4-B9A2-7B8485B08D7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7" name="直線コネクタ 526">
          <a:extLst>
            <a:ext uri="{FF2B5EF4-FFF2-40B4-BE49-F238E27FC236}">
              <a16:creationId xmlns:a16="http://schemas.microsoft.com/office/drawing/2014/main" id="{099FD45C-7CFD-42EB-8EFC-C9898933DC3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28" name="テキスト ボックス 527">
          <a:extLst>
            <a:ext uri="{FF2B5EF4-FFF2-40B4-BE49-F238E27FC236}">
              <a16:creationId xmlns:a16="http://schemas.microsoft.com/office/drawing/2014/main" id="{6BE1F12F-6EC1-4EFF-9E21-04D275F8D187}"/>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9" name="直線コネクタ 528">
          <a:extLst>
            <a:ext uri="{FF2B5EF4-FFF2-40B4-BE49-F238E27FC236}">
              <a16:creationId xmlns:a16="http://schemas.microsoft.com/office/drawing/2014/main" id="{5D9C4D40-6EBE-4D12-B206-1762E9943DC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30" name="テキスト ボックス 529">
          <a:extLst>
            <a:ext uri="{FF2B5EF4-FFF2-40B4-BE49-F238E27FC236}">
              <a16:creationId xmlns:a16="http://schemas.microsoft.com/office/drawing/2014/main" id="{25D5440A-020E-46E7-8E90-91B7F8843F78}"/>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1" name="直線コネクタ 530">
          <a:extLst>
            <a:ext uri="{FF2B5EF4-FFF2-40B4-BE49-F238E27FC236}">
              <a16:creationId xmlns:a16="http://schemas.microsoft.com/office/drawing/2014/main" id="{820780B5-A339-4BF6-9CB6-5CAFB32842D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32" name="テキスト ボックス 531">
          <a:extLst>
            <a:ext uri="{FF2B5EF4-FFF2-40B4-BE49-F238E27FC236}">
              <a16:creationId xmlns:a16="http://schemas.microsoft.com/office/drawing/2014/main" id="{2F8725A6-389C-4804-A55A-98EE7651D6B6}"/>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3" name="直線コネクタ 532">
          <a:extLst>
            <a:ext uri="{FF2B5EF4-FFF2-40B4-BE49-F238E27FC236}">
              <a16:creationId xmlns:a16="http://schemas.microsoft.com/office/drawing/2014/main" id="{467D2022-70CA-40F2-9EFE-53179C2A49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34" name="テキスト ボックス 533">
          <a:extLst>
            <a:ext uri="{FF2B5EF4-FFF2-40B4-BE49-F238E27FC236}">
              <a16:creationId xmlns:a16="http://schemas.microsoft.com/office/drawing/2014/main" id="{3A20554A-7EC9-4C08-B2D6-BEC4162B58C8}"/>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5" name="【庁舎】&#10;一人当たり面積グラフ枠">
          <a:extLst>
            <a:ext uri="{FF2B5EF4-FFF2-40B4-BE49-F238E27FC236}">
              <a16:creationId xmlns:a16="http://schemas.microsoft.com/office/drawing/2014/main" id="{0E2EC230-5AB2-4DED-8034-BECD36E5D9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36" name="直線コネクタ 535">
          <a:extLst>
            <a:ext uri="{FF2B5EF4-FFF2-40B4-BE49-F238E27FC236}">
              <a16:creationId xmlns:a16="http://schemas.microsoft.com/office/drawing/2014/main" id="{8132DB48-C34C-473F-982D-773B1ED1F882}"/>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37" name="【庁舎】&#10;一人当たり面積最小値テキスト">
          <a:extLst>
            <a:ext uri="{FF2B5EF4-FFF2-40B4-BE49-F238E27FC236}">
              <a16:creationId xmlns:a16="http://schemas.microsoft.com/office/drawing/2014/main" id="{953ECE64-33B1-49F4-94C7-8CC42E178C08}"/>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38" name="直線コネクタ 537">
          <a:extLst>
            <a:ext uri="{FF2B5EF4-FFF2-40B4-BE49-F238E27FC236}">
              <a16:creationId xmlns:a16="http://schemas.microsoft.com/office/drawing/2014/main" id="{7CF78236-44F9-4BA0-8557-7AE34532F7C4}"/>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39" name="【庁舎】&#10;一人当たり面積最大値テキスト">
          <a:extLst>
            <a:ext uri="{FF2B5EF4-FFF2-40B4-BE49-F238E27FC236}">
              <a16:creationId xmlns:a16="http://schemas.microsoft.com/office/drawing/2014/main" id="{A558052F-9439-4576-98A4-045B45749A7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40" name="直線コネクタ 539">
          <a:extLst>
            <a:ext uri="{FF2B5EF4-FFF2-40B4-BE49-F238E27FC236}">
              <a16:creationId xmlns:a16="http://schemas.microsoft.com/office/drawing/2014/main" id="{758211DF-6F52-4D35-88A5-817141E34C55}"/>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41" name="【庁舎】&#10;一人当たり面積平均値テキスト">
          <a:extLst>
            <a:ext uri="{FF2B5EF4-FFF2-40B4-BE49-F238E27FC236}">
              <a16:creationId xmlns:a16="http://schemas.microsoft.com/office/drawing/2014/main" id="{94DEBB96-1013-4829-A73D-1F92CE84DE6A}"/>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42" name="フローチャート: 判断 541">
          <a:extLst>
            <a:ext uri="{FF2B5EF4-FFF2-40B4-BE49-F238E27FC236}">
              <a16:creationId xmlns:a16="http://schemas.microsoft.com/office/drawing/2014/main" id="{61689B02-C6EF-4273-8F48-8FEA82E68331}"/>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43" name="フローチャート: 判断 542">
          <a:extLst>
            <a:ext uri="{FF2B5EF4-FFF2-40B4-BE49-F238E27FC236}">
              <a16:creationId xmlns:a16="http://schemas.microsoft.com/office/drawing/2014/main" id="{0023C8E8-2488-463E-86D1-AEB28CE0331A}"/>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44" name="n_1aveValue【庁舎】&#10;一人当たり面積">
          <a:extLst>
            <a:ext uri="{FF2B5EF4-FFF2-40B4-BE49-F238E27FC236}">
              <a16:creationId xmlns:a16="http://schemas.microsoft.com/office/drawing/2014/main" id="{05498526-069E-4DEE-9100-44905A846227}"/>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45" name="フローチャート: 判断 544">
          <a:extLst>
            <a:ext uri="{FF2B5EF4-FFF2-40B4-BE49-F238E27FC236}">
              <a16:creationId xmlns:a16="http://schemas.microsoft.com/office/drawing/2014/main" id="{A99757CB-995C-4536-A3BE-D652574B839A}"/>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46" name="n_2aveValue【庁舎】&#10;一人当たり面積">
          <a:extLst>
            <a:ext uri="{FF2B5EF4-FFF2-40B4-BE49-F238E27FC236}">
              <a16:creationId xmlns:a16="http://schemas.microsoft.com/office/drawing/2014/main" id="{A087E8B5-BA18-4A0F-AA17-2A64AABE2387}"/>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47" name="フローチャート: 判断 546">
          <a:extLst>
            <a:ext uri="{FF2B5EF4-FFF2-40B4-BE49-F238E27FC236}">
              <a16:creationId xmlns:a16="http://schemas.microsoft.com/office/drawing/2014/main" id="{CD384AFD-8304-4FE8-988C-636F56E82246}"/>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48" name="n_3aveValue【庁舎】&#10;一人当たり面積">
          <a:extLst>
            <a:ext uri="{FF2B5EF4-FFF2-40B4-BE49-F238E27FC236}">
              <a16:creationId xmlns:a16="http://schemas.microsoft.com/office/drawing/2014/main" id="{5FA1DE73-EAE0-4ECA-9B7D-C96D4EAD5304}"/>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251DFBC3-F713-4C5D-82D5-0DDC68C5DE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1D6B8632-D26F-405A-A91A-7F03948E18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CA99B070-44DE-471C-8784-80A5DB180D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7F56D44-4B73-4B8D-B468-A31E26CC67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D4E3EC75-3935-4304-A77B-A469CE1418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24129</xdr:rowOff>
    </xdr:from>
    <xdr:to>
      <xdr:col>116</xdr:col>
      <xdr:colOff>114300</xdr:colOff>
      <xdr:row>108</xdr:row>
      <xdr:rowOff>125729</xdr:rowOff>
    </xdr:to>
    <xdr:sp macro="" textlink="">
      <xdr:nvSpPr>
        <xdr:cNvPr id="554" name="楕円 553">
          <a:extLst>
            <a:ext uri="{FF2B5EF4-FFF2-40B4-BE49-F238E27FC236}">
              <a16:creationId xmlns:a16="http://schemas.microsoft.com/office/drawing/2014/main" id="{73AC684E-4344-4C29-A6C7-5305CD86607C}"/>
            </a:ext>
          </a:extLst>
        </xdr:cNvPr>
        <xdr:cNvSpPr/>
      </xdr:nvSpPr>
      <xdr:spPr>
        <a:xfrm>
          <a:off x="22110700" y="185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555" name="【庁舎】&#10;一人当たり面積該当値テキスト">
          <a:extLst>
            <a:ext uri="{FF2B5EF4-FFF2-40B4-BE49-F238E27FC236}">
              <a16:creationId xmlns:a16="http://schemas.microsoft.com/office/drawing/2014/main" id="{DFCECA7A-22D8-4292-9A0A-9AE9A3F66500}"/>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24143</xdr:rowOff>
    </xdr:from>
    <xdr:to>
      <xdr:col>112</xdr:col>
      <xdr:colOff>38100</xdr:colOff>
      <xdr:row>108</xdr:row>
      <xdr:rowOff>125743</xdr:rowOff>
    </xdr:to>
    <xdr:sp macro="" textlink="">
      <xdr:nvSpPr>
        <xdr:cNvPr id="556" name="楕円 555">
          <a:extLst>
            <a:ext uri="{FF2B5EF4-FFF2-40B4-BE49-F238E27FC236}">
              <a16:creationId xmlns:a16="http://schemas.microsoft.com/office/drawing/2014/main" id="{4C7AE393-5A4F-4F06-A404-014E37B77298}"/>
            </a:ext>
          </a:extLst>
        </xdr:cNvPr>
        <xdr:cNvSpPr/>
      </xdr:nvSpPr>
      <xdr:spPr>
        <a:xfrm>
          <a:off x="21272500" y="185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74929</xdr:rowOff>
    </xdr:from>
    <xdr:to>
      <xdr:col>116</xdr:col>
      <xdr:colOff>63500</xdr:colOff>
      <xdr:row>108</xdr:row>
      <xdr:rowOff>74943</xdr:rowOff>
    </xdr:to>
    <xdr:cxnSp macro="">
      <xdr:nvCxnSpPr>
        <xdr:cNvPr id="557" name="直線コネクタ 556">
          <a:extLst>
            <a:ext uri="{FF2B5EF4-FFF2-40B4-BE49-F238E27FC236}">
              <a16:creationId xmlns:a16="http://schemas.microsoft.com/office/drawing/2014/main" id="{26D911E5-4ABD-47DF-AFD6-90DD14A7DAB0}"/>
            </a:ext>
          </a:extLst>
        </xdr:cNvPr>
        <xdr:cNvCxnSpPr/>
      </xdr:nvCxnSpPr>
      <xdr:spPr>
        <a:xfrm flipV="1">
          <a:off x="21323300" y="18591529"/>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24171</xdr:rowOff>
    </xdr:from>
    <xdr:to>
      <xdr:col>107</xdr:col>
      <xdr:colOff>101600</xdr:colOff>
      <xdr:row>108</xdr:row>
      <xdr:rowOff>125771</xdr:rowOff>
    </xdr:to>
    <xdr:sp macro="" textlink="">
      <xdr:nvSpPr>
        <xdr:cNvPr id="558" name="楕円 557">
          <a:extLst>
            <a:ext uri="{FF2B5EF4-FFF2-40B4-BE49-F238E27FC236}">
              <a16:creationId xmlns:a16="http://schemas.microsoft.com/office/drawing/2014/main" id="{5740C96B-8334-4679-9653-27A185710A70}"/>
            </a:ext>
          </a:extLst>
        </xdr:cNvPr>
        <xdr:cNvSpPr/>
      </xdr:nvSpPr>
      <xdr:spPr>
        <a:xfrm>
          <a:off x="20383500" y="1854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74943</xdr:rowOff>
    </xdr:from>
    <xdr:to>
      <xdr:col>111</xdr:col>
      <xdr:colOff>177800</xdr:colOff>
      <xdr:row>108</xdr:row>
      <xdr:rowOff>74971</xdr:rowOff>
    </xdr:to>
    <xdr:cxnSp macro="">
      <xdr:nvCxnSpPr>
        <xdr:cNvPr id="559" name="直線コネクタ 558">
          <a:extLst>
            <a:ext uri="{FF2B5EF4-FFF2-40B4-BE49-F238E27FC236}">
              <a16:creationId xmlns:a16="http://schemas.microsoft.com/office/drawing/2014/main" id="{32AE55E1-E6B1-430A-BE70-9FCC7120DDF5}"/>
            </a:ext>
          </a:extLst>
        </xdr:cNvPr>
        <xdr:cNvCxnSpPr/>
      </xdr:nvCxnSpPr>
      <xdr:spPr>
        <a:xfrm flipV="1">
          <a:off x="20434300" y="1859154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116870</xdr:rowOff>
    </xdr:from>
    <xdr:ext cx="469744" cy="259045"/>
    <xdr:sp macro="" textlink="">
      <xdr:nvSpPr>
        <xdr:cNvPr id="560" name="n_1mainValue【庁舎】&#10;一人当たり面積">
          <a:extLst>
            <a:ext uri="{FF2B5EF4-FFF2-40B4-BE49-F238E27FC236}">
              <a16:creationId xmlns:a16="http://schemas.microsoft.com/office/drawing/2014/main" id="{B3EDC6D8-3736-4C9A-9129-5F32E5852FB9}"/>
            </a:ext>
          </a:extLst>
        </xdr:cNvPr>
        <xdr:cNvSpPr txBox="1"/>
      </xdr:nvSpPr>
      <xdr:spPr>
        <a:xfrm>
          <a:off x="21075727" y="186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116898</xdr:rowOff>
    </xdr:from>
    <xdr:ext cx="469744" cy="259045"/>
    <xdr:sp macro="" textlink="">
      <xdr:nvSpPr>
        <xdr:cNvPr id="561" name="n_2mainValue【庁舎】&#10;一人当たり面積">
          <a:extLst>
            <a:ext uri="{FF2B5EF4-FFF2-40B4-BE49-F238E27FC236}">
              <a16:creationId xmlns:a16="http://schemas.microsoft.com/office/drawing/2014/main" id="{35A4051F-637A-4E49-B20B-44CDDCEA59FA}"/>
            </a:ext>
          </a:extLst>
        </xdr:cNvPr>
        <xdr:cNvSpPr txBox="1"/>
      </xdr:nvSpPr>
      <xdr:spPr>
        <a:xfrm>
          <a:off x="20199427" y="1863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512A82A7-0D19-4732-BA7F-33B33A360E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C159D6CD-2466-4734-8003-B73B08E5101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4C561113-9D5A-4807-82F6-422CFD23E0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類似団体と比較して有形固定資産減価償却率が高くなっている施設は体育館、保健センター、庁舎である。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庁舎については、旧耐震基準以下であるため、今後庁舎建設事業において新築される予定である。それに併せて保健センターについても施設、機能の集約化を検討している。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また、体育館については、２施設共に築３５年以上を経過していることに加え、避難所に指定されていることもあり、今後全面的な改修が必要となる。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7,751
7,563
14.28
4,468,327
4,308,745
156,071
2,693,393
4,947,442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小竹町は炭鉱閉山後、人口減少が続いていることや特化した産業が無いこと等の要因から、財政基盤がぜい弱で類似団体内での平均値を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財政力指数が緩やかに上昇しており、この状況を維持するためにも、第６次行政改革大綱に基づく各種経費の抑制と補助金の削減を断行し、税の徴収強化やふるさと納税の推進により税収の増加と確保に努め、財政基盤の安定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公債費が高い水準で推移していることや公営企業会計への繰出金及び一部事務組合に係る負担金が高額のまま常態化し、一般会計を圧迫している状況が財政構造の硬直化に繋がっている。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第６事業行政改革大綱の基づき、投資的事業を抑制するべく事業縮小や、凍結を踏まえた検討を行い、経常収支比率の改善を図る。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66</xdr:row>
      <xdr:rowOff>145288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4175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89789</xdr:rowOff>
    </xdr:from>
    <xdr:to>
      <xdr:col>19</xdr:col>
      <xdr:colOff>133350</xdr:colOff>
      <xdr:row>66</xdr:row>
      <xdr:rowOff>101854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4054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89789</xdr:rowOff>
    </xdr:from>
    <xdr:to>
      <xdr:col>15</xdr:col>
      <xdr:colOff>82550</xdr:colOff>
      <xdr:row>66</xdr:row>
      <xdr:rowOff>97028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0548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97028</xdr:rowOff>
    </xdr:from>
    <xdr:to>
      <xdr:col>11</xdr:col>
      <xdr:colOff>31750</xdr:colOff>
      <xdr:row>66</xdr:row>
      <xdr:rowOff>169418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127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94488</xdr:rowOff>
    </xdr:from>
    <xdr:to>
      <xdr:col>23</xdr:col>
      <xdr:colOff>184150</xdr:colOff>
      <xdr:row>67</xdr:row>
      <xdr:rowOff>24638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66565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8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51054</xdr:rowOff>
    </xdr:from>
    <xdr:to>
      <xdr:col>19</xdr:col>
      <xdr:colOff>184150</xdr:colOff>
      <xdr:row>66</xdr:row>
      <xdr:rowOff>152654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137431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38989</xdr:rowOff>
    </xdr:from>
    <xdr:to>
      <xdr:col>15</xdr:col>
      <xdr:colOff>133350</xdr:colOff>
      <xdr:row>66</xdr:row>
      <xdr:rowOff>140589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125366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46228</xdr:rowOff>
    </xdr:from>
    <xdr:to>
      <xdr:col>11</xdr:col>
      <xdr:colOff>82550</xdr:colOff>
      <xdr:row>66</xdr:row>
      <xdr:rowOff>147828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132605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118618</xdr:rowOff>
    </xdr:from>
    <xdr:to>
      <xdr:col>7</xdr:col>
      <xdr:colOff>31750</xdr:colOff>
      <xdr:row>67</xdr:row>
      <xdr:rowOff>48768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33545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１人当たり人件費・物件費等決算額が類似団体内での平均値を下回っている要因は物件費である。第６次行政改革大綱に基づき経費の削減に努めた結果である。今後も継続して経費削減を徹底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20645</xdr:rowOff>
    </xdr:from>
    <xdr:to>
      <xdr:col>23</xdr:col>
      <xdr:colOff>133350</xdr:colOff>
      <xdr:row>82</xdr:row>
      <xdr:rowOff>24823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79545"/>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20645</xdr:rowOff>
    </xdr:from>
    <xdr:to>
      <xdr:col>19</xdr:col>
      <xdr:colOff>133350</xdr:colOff>
      <xdr:row>82</xdr:row>
      <xdr:rowOff>22149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79545"/>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22149</xdr:rowOff>
    </xdr:from>
    <xdr:to>
      <xdr:col>15</xdr:col>
      <xdr:colOff>82550</xdr:colOff>
      <xdr:row>82</xdr:row>
      <xdr:rowOff>70100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81049"/>
          <a:ext cx="8890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36978</xdr:rowOff>
    </xdr:from>
    <xdr:to>
      <xdr:col>11</xdr:col>
      <xdr:colOff>31750</xdr:colOff>
      <xdr:row>82</xdr:row>
      <xdr:rowOff>70100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95878"/>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145473</xdr:rowOff>
    </xdr:from>
    <xdr:to>
      <xdr:col>23</xdr:col>
      <xdr:colOff>184150</xdr:colOff>
      <xdr:row>82</xdr:row>
      <xdr:rowOff>75623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162000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141295</xdr:rowOff>
    </xdr:from>
    <xdr:to>
      <xdr:col>19</xdr:col>
      <xdr:colOff>184150</xdr:colOff>
      <xdr:row>82</xdr:row>
      <xdr:rowOff>71445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81622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9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142799</xdr:rowOff>
    </xdr:from>
    <xdr:to>
      <xdr:col>15</xdr:col>
      <xdr:colOff>133350</xdr:colOff>
      <xdr:row>82</xdr:row>
      <xdr:rowOff>72949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83126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19300</xdr:rowOff>
    </xdr:from>
    <xdr:to>
      <xdr:col>11</xdr:col>
      <xdr:colOff>82550</xdr:colOff>
      <xdr:row>82</xdr:row>
      <xdr:rowOff>120900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131077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157628</xdr:rowOff>
    </xdr:from>
    <xdr:to>
      <xdr:col>7</xdr:col>
      <xdr:colOff>31750</xdr:colOff>
      <xdr:row>82</xdr:row>
      <xdr:rowOff>87778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97955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本町は採用年数の偏りにより、比較的若い人材が管理職に就いていることが類似団体よりも数値が高くなっている要因と考えられる。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今後も国の動向に合わせて、適正な給与水準の維持に努める。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147562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773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44148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44148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854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職員数は減少しているものの、人口の減少により昨年に比べ</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人増加しているが、類似団体平均を下回っている。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32294</xdr:rowOff>
    </xdr:from>
    <xdr:to>
      <xdr:col>81</xdr:col>
      <xdr:colOff>44450</xdr:colOff>
      <xdr:row>60</xdr:row>
      <xdr:rowOff>64467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192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32294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0435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163528</xdr:rowOff>
    </xdr:from>
    <xdr:to>
      <xdr:col>72</xdr:col>
      <xdr:colOff>203200</xdr:colOff>
      <xdr:row>60</xdr:row>
      <xdr:rowOff>17356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79078"/>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163528</xdr:rowOff>
    </xdr:from>
    <xdr:to>
      <xdr:col>68</xdr:col>
      <xdr:colOff>152400</xdr:colOff>
      <xdr:row>60</xdr:row>
      <xdr:rowOff>69064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79078"/>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13667</xdr:rowOff>
    </xdr:from>
    <xdr:to>
      <xdr:col>81</xdr:col>
      <xdr:colOff>95250</xdr:colOff>
      <xdr:row>60</xdr:row>
      <xdr:rowOff>115267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30194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4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152944</xdr:rowOff>
    </xdr:from>
    <xdr:to>
      <xdr:col>77</xdr:col>
      <xdr:colOff>95250</xdr:colOff>
      <xdr:row>60</xdr:row>
      <xdr:rowOff>83094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93271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112728</xdr:rowOff>
    </xdr:from>
    <xdr:to>
      <xdr:col>68</xdr:col>
      <xdr:colOff>203200</xdr:colOff>
      <xdr:row>60</xdr:row>
      <xdr:rowOff>42878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53055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18264</xdr:rowOff>
    </xdr:from>
    <xdr:to>
      <xdr:col>64</xdr:col>
      <xdr:colOff>152400</xdr:colOff>
      <xdr:row>60</xdr:row>
      <xdr:rowOff>119864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104641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一部事務組合の地方債償還が一部終了したことに伴い昨年に比べ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減少傾向にあるものの、類似団体平均と比較しても高い状況であり、次年度実施予定の庁舎建設事業における起債が見込まれているため、今後実質公債費比率の上昇が予想される。投資的事業の計画的な実施により、起債の抑制に努め同比率の上昇を抑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84244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0913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17356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129963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1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63077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庁舎建設事業に係る債務負担行為が追加されたことにより、昨年に比べて</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当該事業の財源は大半が地方債であり、将来負担比率は今後も高い水準で推移することが予想される。新規起債の発行や新規事業を抑制し、同比率の上昇を最小限にとどめる。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112065</xdr:rowOff>
    </xdr:from>
    <xdr:to>
      <xdr:col>81</xdr:col>
      <xdr:colOff>44450</xdr:colOff>
      <xdr:row>21</xdr:row>
      <xdr:rowOff>17577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98165"/>
          <a:ext cx="8382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87935</xdr:rowOff>
    </xdr:from>
    <xdr:to>
      <xdr:col>77</xdr:col>
      <xdr:colOff>44450</xdr:colOff>
      <xdr:row>18</xdr:row>
      <xdr:rowOff>112065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1740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87935</xdr:rowOff>
    </xdr:from>
    <xdr:to>
      <xdr:col>72</xdr:col>
      <xdr:colOff>203200</xdr:colOff>
      <xdr:row>18</xdr:row>
      <xdr:rowOff>119786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74035"/>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119786</xdr:rowOff>
    </xdr:from>
    <xdr:to>
      <xdr:col>68</xdr:col>
      <xdr:colOff>152400</xdr:colOff>
      <xdr:row>19</xdr:row>
      <xdr:rowOff>138481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05886"/>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138227</xdr:rowOff>
    </xdr:from>
    <xdr:to>
      <xdr:col>81</xdr:col>
      <xdr:colOff>95250</xdr:colOff>
      <xdr:row>21</xdr:row>
      <xdr:rowOff>68377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110304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61265</xdr:rowOff>
    </xdr:from>
    <xdr:to>
      <xdr:col>77</xdr:col>
      <xdr:colOff>95250</xdr:colOff>
      <xdr:row>18</xdr:row>
      <xdr:rowOff>162865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147642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3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37135</xdr:rowOff>
    </xdr:from>
    <xdr:to>
      <xdr:col>73</xdr:col>
      <xdr:colOff>44450</xdr:colOff>
      <xdr:row>18</xdr:row>
      <xdr:rowOff>138735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123512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68986</xdr:rowOff>
    </xdr:from>
    <xdr:to>
      <xdr:col>68</xdr:col>
      <xdr:colOff>203200</xdr:colOff>
      <xdr:row>18</xdr:row>
      <xdr:rowOff>170586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155363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87681</xdr:rowOff>
    </xdr:from>
    <xdr:to>
      <xdr:col>64</xdr:col>
      <xdr:colOff>152400</xdr:colOff>
      <xdr:row>20</xdr:row>
      <xdr:rowOff>17831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2608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7,751
7,563
14.28
4,468,327
4,308,745
156,071
2,693,393
4,947,442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退職手当の増加により昨年に比べ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人件費の抑制は、行財政改革を進める上で避けられない課題である。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今後も業務の効率化を図り、職員数の削減等により人件費の抑制に努める。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17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％上昇しているが、直近の年度の数値を見ても類似団体に比べ低い水準で推移している。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引き続き、内部管理費の令和元年度までの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年度予算比）を目標に全体コストの削減を図る。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187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18415</xdr:rowOff>
    </xdr:from>
    <xdr:to>
      <xdr:col>78</xdr:col>
      <xdr:colOff>69850</xdr:colOff>
      <xdr:row>14</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18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144145</xdr:rowOff>
    </xdr:from>
    <xdr:to>
      <xdr:col>73</xdr:col>
      <xdr:colOff>180975</xdr:colOff>
      <xdr:row>14</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729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13</xdr:row>
      <xdr:rowOff>144145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55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79392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xdr:rowOff>
    </xdr:from>
    <xdr:to>
      <xdr:col>74</xdr:col>
      <xdr:colOff>31750</xdr:colOff>
      <xdr:row>14</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125112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93345</xdr:rowOff>
    </xdr:from>
    <xdr:to>
      <xdr:col>69</xdr:col>
      <xdr:colOff>142875</xdr:colOff>
      <xdr:row>14</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33672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認定こども園に係る運営費や障害者の自立支援事業に係る経費の増加に伴い、昨年度に比べ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％上昇した。高齢化率が上昇傾向にあることから、今後も高齢者福祉に係る費用の増加により、扶助費の増大が懸念される。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26988</xdr:rowOff>
    </xdr:from>
    <xdr:to>
      <xdr:col>24</xdr:col>
      <xdr:colOff>25400</xdr:colOff>
      <xdr:row>58</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710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26988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4250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41275</xdr:rowOff>
    </xdr:from>
    <xdr:to>
      <xdr:col>15</xdr:col>
      <xdr:colOff>98425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1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55563</xdr:rowOff>
    </xdr:from>
    <xdr:to>
      <xdr:col>11</xdr:col>
      <xdr:colOff>9525</xdr:colOff>
      <xdr:row>57</xdr:row>
      <xdr:rowOff>41275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567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161925</xdr:rowOff>
    </xdr:from>
    <xdr:to>
      <xdr:col>24</xdr:col>
      <xdr:colOff>76200</xdr:colOff>
      <xdr:row>58</xdr:row>
      <xdr:rowOff>92075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134002</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147638</xdr:rowOff>
    </xdr:from>
    <xdr:to>
      <xdr:col>20</xdr:col>
      <xdr:colOff>38100</xdr:colOff>
      <xdr:row>58</xdr:row>
      <xdr:rowOff>77788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62565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0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161925</xdr:rowOff>
    </xdr:from>
    <xdr:to>
      <xdr:col>11</xdr:col>
      <xdr:colOff>60325</xdr:colOff>
      <xdr:row>57</xdr:row>
      <xdr:rowOff>92075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76852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4763</xdr:rowOff>
    </xdr:from>
    <xdr:to>
      <xdr:col>6</xdr:col>
      <xdr:colOff>171450</xdr:colOff>
      <xdr:row>56</xdr:row>
      <xdr:rowOff>106363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91140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昨年度に比べ公共下水道、国民健康保険、介護保険への繰出金は減額となったものの、後期高齢者医療保険等への繰出金は増額となっており、経常経費は依然として高い水準となっている。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第６次行政改革に基づき繰出金削減の方策を検討していく。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89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一部事務組合の地方債償還が一部終了したことに伴い負担金が減少し、昨年に比べ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％減少したが、依然として公営企業会計に対する繰出金や一部事務組合に係る負担金が高額のまま推移しているため、類似団体平均を上回っている。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本町が単独で行う補助金事業すべてについて、補助の必要性等を十分に吟味した上で見直しを行い、令和元年度までに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年度予算比）を目指す。</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232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91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168148</xdr:rowOff>
    </xdr:from>
    <xdr:to>
      <xdr:col>69</xdr:col>
      <xdr:colOff>92075</xdr:colOff>
      <xdr:row>39</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83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117348</xdr:rowOff>
    </xdr:from>
    <xdr:to>
      <xdr:col>69</xdr:col>
      <xdr:colOff>142875</xdr:colOff>
      <xdr:row>39</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32275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大型公共事業による地方債の発行により昨年度に比べ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いる。類似団体平均と比較しても高い状況であり、次年度実施予定の庁舎建設事業における起債が見込まれているため、今後公債費の増加が予想される。投資的事業の計画的な実施により、起債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42092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657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74749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6576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74749</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049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11068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343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162742</xdr:rowOff>
    </xdr:from>
    <xdr:to>
      <xdr:col>24</xdr:col>
      <xdr:colOff>76200</xdr:colOff>
      <xdr:row>76</xdr:row>
      <xdr:rowOff>92892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134819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71138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23949</xdr:rowOff>
    </xdr:from>
    <xdr:to>
      <xdr:col>15</xdr:col>
      <xdr:colOff>149225</xdr:colOff>
      <xdr:row>76</xdr:row>
      <xdr:rowOff>125549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110326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131718</xdr:rowOff>
    </xdr:from>
    <xdr:to>
      <xdr:col>6</xdr:col>
      <xdr:colOff>171450</xdr:colOff>
      <xdr:row>77</xdr:row>
      <xdr:rowOff>61868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46645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高齢化率の上昇に伴う扶助費の増加等により、前年度から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％上昇した。経費の節減・削減は言うに及ばず各特別会計の経営改善を促し、一般会計への負担の軽減に努める。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122101</xdr:rowOff>
    </xdr:from>
    <xdr:to>
      <xdr:col>82</xdr:col>
      <xdr:colOff>107950</xdr:colOff>
      <xdr:row>80</xdr:row>
      <xdr:rowOff>2902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6666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66584</xdr:rowOff>
    </xdr:from>
    <xdr:to>
      <xdr:col>78</xdr:col>
      <xdr:colOff>69850</xdr:colOff>
      <xdr:row>79</xdr:row>
      <xdr:rowOff>122101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111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66584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915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66584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915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123552</xdr:rowOff>
    </xdr:from>
    <xdr:to>
      <xdr:col>82</xdr:col>
      <xdr:colOff>158750</xdr:colOff>
      <xdr:row>80</xdr:row>
      <xdr:rowOff>53702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95629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71301</xdr:rowOff>
    </xdr:from>
    <xdr:to>
      <xdr:col>78</xdr:col>
      <xdr:colOff>120650</xdr:colOff>
      <xdr:row>80</xdr:row>
      <xdr:rowOff>1451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157678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0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15784</xdr:rowOff>
    </xdr:from>
    <xdr:to>
      <xdr:col>74</xdr:col>
      <xdr:colOff>31750</xdr:colOff>
      <xdr:row>79</xdr:row>
      <xdr:rowOff>117384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102161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15784</xdr:rowOff>
    </xdr:from>
    <xdr:to>
      <xdr:col>65</xdr:col>
      <xdr:colOff>53975</xdr:colOff>
      <xdr:row>79</xdr:row>
      <xdr:rowOff>117384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102161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142200</xdr:rowOff>
    </xdr:from>
    <xdr:to>
      <xdr:col>29</xdr:col>
      <xdr:colOff>127000</xdr:colOff>
      <xdr:row>18</xdr:row>
      <xdr:rowOff>157443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75925"/>
          <a:ext cx="647700" cy="1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157443</xdr:rowOff>
    </xdr:from>
    <xdr:to>
      <xdr:col>26</xdr:col>
      <xdr:colOff>50800</xdr:colOff>
      <xdr:row>19</xdr:row>
      <xdr:rowOff>4510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1168"/>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91085</xdr:rowOff>
    </xdr:from>
    <xdr:to>
      <xdr:col>22</xdr:col>
      <xdr:colOff>114300</xdr:colOff>
      <xdr:row>19</xdr:row>
      <xdr:rowOff>4510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24810"/>
          <a:ext cx="698500" cy="8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91085</xdr:rowOff>
    </xdr:from>
    <xdr:to>
      <xdr:col>18</xdr:col>
      <xdr:colOff>177800</xdr:colOff>
      <xdr:row>18</xdr:row>
      <xdr:rowOff>116762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4810"/>
          <a:ext cx="698500" cy="2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91400</xdr:rowOff>
    </xdr:from>
    <xdr:to>
      <xdr:col>29</xdr:col>
      <xdr:colOff>177800</xdr:colOff>
      <xdr:row>19</xdr:row>
      <xdr:rowOff>21551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251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63477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106643</xdr:rowOff>
    </xdr:from>
    <xdr:to>
      <xdr:col>26</xdr:col>
      <xdr:colOff>101600</xdr:colOff>
      <xdr:row>19</xdr:row>
      <xdr:rowOff>36793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21570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125160</xdr:rowOff>
    </xdr:from>
    <xdr:to>
      <xdr:col>22</xdr:col>
      <xdr:colOff>165100</xdr:colOff>
      <xdr:row>19</xdr:row>
      <xdr:rowOff>55310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40087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4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40285</xdr:rowOff>
    </xdr:from>
    <xdr:to>
      <xdr:col>19</xdr:col>
      <xdr:colOff>38100</xdr:colOff>
      <xdr:row>18</xdr:row>
      <xdr:rowOff>141885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126663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65962</xdr:rowOff>
    </xdr:from>
    <xdr:to>
      <xdr:col>15</xdr:col>
      <xdr:colOff>101600</xdr:colOff>
      <xdr:row>18</xdr:row>
      <xdr:rowOff>167562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152339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38665</xdr:rowOff>
    </xdr:from>
    <xdr:to>
      <xdr:col>29</xdr:col>
      <xdr:colOff>127000</xdr:colOff>
      <xdr:row>36</xdr:row>
      <xdr:rowOff>84347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91915"/>
          <a:ext cx="6477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320377</xdr:rowOff>
    </xdr:from>
    <xdr:to>
      <xdr:col>26</xdr:col>
      <xdr:colOff>50800</xdr:colOff>
      <xdr:row>36</xdr:row>
      <xdr:rowOff>38665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0727"/>
          <a:ext cx="698500" cy="6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232937</xdr:rowOff>
    </xdr:from>
    <xdr:to>
      <xdr:col>22</xdr:col>
      <xdr:colOff>114300</xdr:colOff>
      <xdr:row>35</xdr:row>
      <xdr:rowOff>320377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3287"/>
          <a:ext cx="6985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232937</xdr:rowOff>
    </xdr:from>
    <xdr:to>
      <xdr:col>18</xdr:col>
      <xdr:colOff>177800</xdr:colOff>
      <xdr:row>35</xdr:row>
      <xdr:rowOff>233394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3287"/>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33547</xdr:rowOff>
    </xdr:from>
    <xdr:to>
      <xdr:col>29</xdr:col>
      <xdr:colOff>177800</xdr:colOff>
      <xdr:row>36</xdr:row>
      <xdr:rowOff>135147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8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5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330765</xdr:rowOff>
    </xdr:from>
    <xdr:to>
      <xdr:col>26</xdr:col>
      <xdr:colOff>101600</xdr:colOff>
      <xdr:row>36</xdr:row>
      <xdr:rowOff>89465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74242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269577</xdr:rowOff>
    </xdr:from>
    <xdr:to>
      <xdr:col>22</xdr:col>
      <xdr:colOff>165100</xdr:colOff>
      <xdr:row>36</xdr:row>
      <xdr:rowOff>28277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38454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182137</xdr:rowOff>
    </xdr:from>
    <xdr:to>
      <xdr:col>19</xdr:col>
      <xdr:colOff>38100</xdr:colOff>
      <xdr:row>35</xdr:row>
      <xdr:rowOff>283737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182594</xdr:rowOff>
    </xdr:from>
    <xdr:to>
      <xdr:col>15</xdr:col>
      <xdr:colOff>101600</xdr:colOff>
      <xdr:row>35</xdr:row>
      <xdr:rowOff>284194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294371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7,751
7,563
14.28
4,468,327
4,308,745
156,071
2,693,393
4,947,442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134305</xdr:rowOff>
    </xdr:from>
    <xdr:to>
      <xdr:col>24</xdr:col>
      <xdr:colOff>63500</xdr:colOff>
      <xdr:row>37</xdr:row>
      <xdr:rowOff>36617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6505"/>
          <a:ext cx="8382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36617</xdr:rowOff>
    </xdr:from>
    <xdr:to>
      <xdr:col>19</xdr:col>
      <xdr:colOff>177800</xdr:colOff>
      <xdr:row>37</xdr:row>
      <xdr:rowOff>71051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0267"/>
          <a:ext cx="889000" cy="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22314</xdr:rowOff>
    </xdr:from>
    <xdr:to>
      <xdr:col>15</xdr:col>
      <xdr:colOff>50800</xdr:colOff>
      <xdr:row>37</xdr:row>
      <xdr:rowOff>71051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5964"/>
          <a:ext cx="889000" cy="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20660</xdr:rowOff>
    </xdr:from>
    <xdr:to>
      <xdr:col>10</xdr:col>
      <xdr:colOff>114300</xdr:colOff>
      <xdr:row>37</xdr:row>
      <xdr:rowOff>22314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4310"/>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83505</xdr:rowOff>
    </xdr:from>
    <xdr:to>
      <xdr:col>24</xdr:col>
      <xdr:colOff>114300</xdr:colOff>
      <xdr:row>37</xdr:row>
      <xdr:rowOff>13655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157267</xdr:rowOff>
    </xdr:from>
    <xdr:to>
      <xdr:col>20</xdr:col>
      <xdr:colOff>38100</xdr:colOff>
      <xdr:row>37</xdr:row>
      <xdr:rowOff>87417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78544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20251</xdr:rowOff>
    </xdr:from>
    <xdr:to>
      <xdr:col>15</xdr:col>
      <xdr:colOff>101600</xdr:colOff>
      <xdr:row>37</xdr:row>
      <xdr:rowOff>121851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112978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142964</xdr:rowOff>
    </xdr:from>
    <xdr:to>
      <xdr:col>10</xdr:col>
      <xdr:colOff>165100</xdr:colOff>
      <xdr:row>37</xdr:row>
      <xdr:rowOff>73114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64241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141310</xdr:rowOff>
    </xdr:from>
    <xdr:to>
      <xdr:col>6</xdr:col>
      <xdr:colOff>38100</xdr:colOff>
      <xdr:row>37</xdr:row>
      <xdr:rowOff>71460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62587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151871</xdr:rowOff>
    </xdr:from>
    <xdr:to>
      <xdr:col>24</xdr:col>
      <xdr:colOff>63500</xdr:colOff>
      <xdr:row>56</xdr:row>
      <xdr:rowOff>169244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53071"/>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134817</xdr:rowOff>
    </xdr:from>
    <xdr:to>
      <xdr:col>19</xdr:col>
      <xdr:colOff>177800</xdr:colOff>
      <xdr:row>56</xdr:row>
      <xdr:rowOff>151871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36017"/>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102452</xdr:rowOff>
    </xdr:from>
    <xdr:to>
      <xdr:col>15</xdr:col>
      <xdr:colOff>50800</xdr:colOff>
      <xdr:row>56</xdr:row>
      <xdr:rowOff>134817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03652"/>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102452</xdr:rowOff>
    </xdr:from>
    <xdr:to>
      <xdr:col>10</xdr:col>
      <xdr:colOff>114300</xdr:colOff>
      <xdr:row>56</xdr:row>
      <xdr:rowOff>128535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3652"/>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118444</xdr:rowOff>
    </xdr:from>
    <xdr:to>
      <xdr:col>24</xdr:col>
      <xdr:colOff>114300</xdr:colOff>
      <xdr:row>57</xdr:row>
      <xdr:rowOff>48594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33371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101071</xdr:rowOff>
    </xdr:from>
    <xdr:to>
      <xdr:col>20</xdr:col>
      <xdr:colOff>38100</xdr:colOff>
      <xdr:row>57</xdr:row>
      <xdr:rowOff>31221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22348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84017</xdr:rowOff>
    </xdr:from>
    <xdr:to>
      <xdr:col>15</xdr:col>
      <xdr:colOff>101600</xdr:colOff>
      <xdr:row>57</xdr:row>
      <xdr:rowOff>14167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51652</xdr:rowOff>
    </xdr:from>
    <xdr:to>
      <xdr:col>10</xdr:col>
      <xdr:colOff>165100</xdr:colOff>
      <xdr:row>56</xdr:row>
      <xdr:rowOff>153252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144379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77735</xdr:rowOff>
    </xdr:from>
    <xdr:to>
      <xdr:col>6</xdr:col>
      <xdr:colOff>38100</xdr:colOff>
      <xdr:row>57</xdr:row>
      <xdr:rowOff>7885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170462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2609</xdr:rowOff>
    </xdr:from>
    <xdr:to>
      <xdr:col>24</xdr:col>
      <xdr:colOff>63500</xdr:colOff>
      <xdr:row>78</xdr:row>
      <xdr:rowOff>42659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75709"/>
          <a:ext cx="8382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42659</xdr:rowOff>
    </xdr:from>
    <xdr:to>
      <xdr:col>19</xdr:col>
      <xdr:colOff>177800</xdr:colOff>
      <xdr:row>78</xdr:row>
      <xdr:rowOff>66456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15759"/>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66456</xdr:rowOff>
    </xdr:from>
    <xdr:to>
      <xdr:col>15</xdr:col>
      <xdr:colOff>50800</xdr:colOff>
      <xdr:row>78</xdr:row>
      <xdr:rowOff>69862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39556"/>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58844</xdr:rowOff>
    </xdr:from>
    <xdr:to>
      <xdr:col>10</xdr:col>
      <xdr:colOff>114300</xdr:colOff>
      <xdr:row>78</xdr:row>
      <xdr:rowOff>69862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31944"/>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123259</xdr:rowOff>
    </xdr:from>
    <xdr:to>
      <xdr:col>24</xdr:col>
      <xdr:colOff>114300</xdr:colOff>
      <xdr:row>78</xdr:row>
      <xdr:rowOff>53409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101686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163309</xdr:rowOff>
    </xdr:from>
    <xdr:to>
      <xdr:col>20</xdr:col>
      <xdr:colOff>38100</xdr:colOff>
      <xdr:row>78</xdr:row>
      <xdr:rowOff>93459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84586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5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15656</xdr:rowOff>
    </xdr:from>
    <xdr:to>
      <xdr:col>15</xdr:col>
      <xdr:colOff>101600</xdr:colOff>
      <xdr:row>78</xdr:row>
      <xdr:rowOff>117256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108383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19062</xdr:rowOff>
    </xdr:from>
    <xdr:to>
      <xdr:col>10</xdr:col>
      <xdr:colOff>165100</xdr:colOff>
      <xdr:row>78</xdr:row>
      <xdr:rowOff>120662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111789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8044</xdr:rowOff>
    </xdr:from>
    <xdr:to>
      <xdr:col>6</xdr:col>
      <xdr:colOff>38100</xdr:colOff>
      <xdr:row>78</xdr:row>
      <xdr:rowOff>109644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100771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1462</xdr:rowOff>
    </xdr:from>
    <xdr:to>
      <xdr:col>24</xdr:col>
      <xdr:colOff>63500</xdr:colOff>
      <xdr:row>96</xdr:row>
      <xdr:rowOff>20958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460662"/>
          <a:ext cx="8382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1462</xdr:rowOff>
    </xdr:from>
    <xdr:to>
      <xdr:col>19</xdr:col>
      <xdr:colOff>177800</xdr:colOff>
      <xdr:row>96</xdr:row>
      <xdr:rowOff>78696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60662"/>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78696</xdr:rowOff>
    </xdr:from>
    <xdr:to>
      <xdr:col>15</xdr:col>
      <xdr:colOff>50800</xdr:colOff>
      <xdr:row>97</xdr:row>
      <xdr:rowOff>87089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37896"/>
          <a:ext cx="889000" cy="17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87089</xdr:rowOff>
    </xdr:from>
    <xdr:to>
      <xdr:col>10</xdr:col>
      <xdr:colOff>114300</xdr:colOff>
      <xdr:row>97</xdr:row>
      <xdr:rowOff>162806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17739"/>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141608</xdr:rowOff>
    </xdr:from>
    <xdr:to>
      <xdr:col>24</xdr:col>
      <xdr:colOff>114300</xdr:colOff>
      <xdr:row>96</xdr:row>
      <xdr:rowOff>71758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164485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8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122112</xdr:rowOff>
    </xdr:from>
    <xdr:to>
      <xdr:col>20</xdr:col>
      <xdr:colOff>38100</xdr:colOff>
      <xdr:row>96</xdr:row>
      <xdr:rowOff>52262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68789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27896</xdr:rowOff>
    </xdr:from>
    <xdr:to>
      <xdr:col>15</xdr:col>
      <xdr:colOff>101600</xdr:colOff>
      <xdr:row>96</xdr:row>
      <xdr:rowOff>129496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146023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36289</xdr:rowOff>
    </xdr:from>
    <xdr:to>
      <xdr:col>10</xdr:col>
      <xdr:colOff>165100</xdr:colOff>
      <xdr:row>97</xdr:row>
      <xdr:rowOff>137889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154416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4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112006</xdr:rowOff>
    </xdr:from>
    <xdr:to>
      <xdr:col>6</xdr:col>
      <xdr:colOff>38100</xdr:colOff>
      <xdr:row>98</xdr:row>
      <xdr:rowOff>42156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33283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76831</xdr:rowOff>
    </xdr:from>
    <xdr:to>
      <xdr:col>55</xdr:col>
      <xdr:colOff>0</xdr:colOff>
      <xdr:row>37</xdr:row>
      <xdr:rowOff>87168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20481"/>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71836</xdr:rowOff>
    </xdr:from>
    <xdr:to>
      <xdr:col>50</xdr:col>
      <xdr:colOff>114300</xdr:colOff>
      <xdr:row>37</xdr:row>
      <xdr:rowOff>76831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15486"/>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51739</xdr:rowOff>
    </xdr:from>
    <xdr:to>
      <xdr:col>45</xdr:col>
      <xdr:colOff>177800</xdr:colOff>
      <xdr:row>37</xdr:row>
      <xdr:rowOff>71836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95389"/>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41288</xdr:rowOff>
    </xdr:from>
    <xdr:to>
      <xdr:col>41</xdr:col>
      <xdr:colOff>50800</xdr:colOff>
      <xdr:row>37</xdr:row>
      <xdr:rowOff>51739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8493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36368</xdr:rowOff>
    </xdr:from>
    <xdr:to>
      <xdr:col>55</xdr:col>
      <xdr:colOff>50800</xdr:colOff>
      <xdr:row>37</xdr:row>
      <xdr:rowOff>137968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14795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26031</xdr:rowOff>
    </xdr:from>
    <xdr:to>
      <xdr:col>50</xdr:col>
      <xdr:colOff>165100</xdr:colOff>
      <xdr:row>37</xdr:row>
      <xdr:rowOff>127631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118758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21036</xdr:rowOff>
    </xdr:from>
    <xdr:to>
      <xdr:col>46</xdr:col>
      <xdr:colOff>38100</xdr:colOff>
      <xdr:row>37</xdr:row>
      <xdr:rowOff>122636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113763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xdr:rowOff>
    </xdr:from>
    <xdr:to>
      <xdr:col>41</xdr:col>
      <xdr:colOff>101600</xdr:colOff>
      <xdr:row>37</xdr:row>
      <xdr:rowOff>102539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93666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161938</xdr:rowOff>
    </xdr:from>
    <xdr:to>
      <xdr:col>36</xdr:col>
      <xdr:colOff>165100</xdr:colOff>
      <xdr:row>37</xdr:row>
      <xdr:rowOff>92088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83215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106894</xdr:rowOff>
    </xdr:from>
    <xdr:to>
      <xdr:col>55</xdr:col>
      <xdr:colOff>0</xdr:colOff>
      <xdr:row>58</xdr:row>
      <xdr:rowOff>124578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0994"/>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106894</xdr:rowOff>
    </xdr:from>
    <xdr:to>
      <xdr:col>50</xdr:col>
      <xdr:colOff>114300</xdr:colOff>
      <xdr:row>58</xdr:row>
      <xdr:rowOff>115402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5099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29530</xdr:rowOff>
    </xdr:from>
    <xdr:to>
      <xdr:col>45</xdr:col>
      <xdr:colOff>177800</xdr:colOff>
      <xdr:row>58</xdr:row>
      <xdr:rowOff>115402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3630"/>
          <a:ext cx="889000" cy="8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29530</xdr:rowOff>
    </xdr:from>
    <xdr:to>
      <xdr:col>41</xdr:col>
      <xdr:colOff>50800</xdr:colOff>
      <xdr:row>58</xdr:row>
      <xdr:rowOff>55566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3630"/>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73778</xdr:rowOff>
    </xdr:from>
    <xdr:to>
      <xdr:col>55</xdr:col>
      <xdr:colOff>50800</xdr:colOff>
      <xdr:row>59</xdr:row>
      <xdr:rowOff>3928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56094</xdr:rowOff>
    </xdr:from>
    <xdr:to>
      <xdr:col>50</xdr:col>
      <xdr:colOff>165100</xdr:colOff>
      <xdr:row>58</xdr:row>
      <xdr:rowOff>157694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148821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64602</xdr:rowOff>
    </xdr:from>
    <xdr:to>
      <xdr:col>46</xdr:col>
      <xdr:colOff>38100</xdr:colOff>
      <xdr:row>58</xdr:row>
      <xdr:rowOff>166202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157329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150180</xdr:rowOff>
    </xdr:from>
    <xdr:to>
      <xdr:col>41</xdr:col>
      <xdr:colOff>101600</xdr:colOff>
      <xdr:row>58</xdr:row>
      <xdr:rowOff>80330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96857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9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4766</xdr:rowOff>
    </xdr:from>
    <xdr:to>
      <xdr:col>36</xdr:col>
      <xdr:colOff>165100</xdr:colOff>
      <xdr:row>58</xdr:row>
      <xdr:rowOff>106366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122893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2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138646</xdr:rowOff>
    </xdr:from>
    <xdr:to>
      <xdr:col>55</xdr:col>
      <xdr:colOff>0</xdr:colOff>
      <xdr:row>78</xdr:row>
      <xdr:rowOff>139136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1174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135341</xdr:rowOff>
    </xdr:from>
    <xdr:to>
      <xdr:col>50</xdr:col>
      <xdr:colOff>114300</xdr:colOff>
      <xdr:row>78</xdr:row>
      <xdr:rowOff>139136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8441"/>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140612</xdr:rowOff>
    </xdr:from>
    <xdr:to>
      <xdr:col>45</xdr:col>
      <xdr:colOff>177800</xdr:colOff>
      <xdr:row>78</xdr:row>
      <xdr:rowOff>135341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42262"/>
          <a:ext cx="889000" cy="1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140612</xdr:rowOff>
    </xdr:from>
    <xdr:to>
      <xdr:col>41</xdr:col>
      <xdr:colOff>50800</xdr:colOff>
      <xdr:row>77</xdr:row>
      <xdr:rowOff>155133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42262"/>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87846</xdr:rowOff>
    </xdr:from>
    <xdr:to>
      <xdr:col>55</xdr:col>
      <xdr:colOff>50800</xdr:colOff>
      <xdr:row>79</xdr:row>
      <xdr:rowOff>17996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2773</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5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88336</xdr:rowOff>
    </xdr:from>
    <xdr:to>
      <xdr:col>50</xdr:col>
      <xdr:colOff>165100</xdr:colOff>
      <xdr:row>79</xdr:row>
      <xdr:rowOff>18486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9613</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4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84541</xdr:rowOff>
    </xdr:from>
    <xdr:to>
      <xdr:col>46</xdr:col>
      <xdr:colOff>38100</xdr:colOff>
      <xdr:row>79</xdr:row>
      <xdr:rowOff>14691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5818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89812</xdr:rowOff>
    </xdr:from>
    <xdr:to>
      <xdr:col>41</xdr:col>
      <xdr:colOff>101600</xdr:colOff>
      <xdr:row>78</xdr:row>
      <xdr:rowOff>19962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36489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6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104333</xdr:rowOff>
    </xdr:from>
    <xdr:to>
      <xdr:col>36</xdr:col>
      <xdr:colOff>165100</xdr:colOff>
      <xdr:row>78</xdr:row>
      <xdr:rowOff>34483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51010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69036</xdr:rowOff>
    </xdr:from>
    <xdr:to>
      <xdr:col>55</xdr:col>
      <xdr:colOff>0</xdr:colOff>
      <xdr:row>97</xdr:row>
      <xdr:rowOff>154581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99686"/>
          <a:ext cx="8382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69036</xdr:rowOff>
    </xdr:from>
    <xdr:to>
      <xdr:col>50</xdr:col>
      <xdr:colOff>114300</xdr:colOff>
      <xdr:row>97</xdr:row>
      <xdr:rowOff>112733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99686"/>
          <a:ext cx="889000" cy="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112733</xdr:rowOff>
    </xdr:from>
    <xdr:to>
      <xdr:col>45</xdr:col>
      <xdr:colOff>177800</xdr:colOff>
      <xdr:row>97</xdr:row>
      <xdr:rowOff>132297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43383"/>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132297</xdr:rowOff>
    </xdr:from>
    <xdr:to>
      <xdr:col>41</xdr:col>
      <xdr:colOff>50800</xdr:colOff>
      <xdr:row>98</xdr:row>
      <xdr:rowOff>10148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62947"/>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103781</xdr:rowOff>
    </xdr:from>
    <xdr:to>
      <xdr:col>55</xdr:col>
      <xdr:colOff>50800</xdr:colOff>
      <xdr:row>98</xdr:row>
      <xdr:rowOff>33931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82208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18236</xdr:rowOff>
    </xdr:from>
    <xdr:to>
      <xdr:col>50</xdr:col>
      <xdr:colOff>165100</xdr:colOff>
      <xdr:row>97</xdr:row>
      <xdr:rowOff>119836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136363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61933</xdr:rowOff>
    </xdr:from>
    <xdr:to>
      <xdr:col>46</xdr:col>
      <xdr:colOff>38100</xdr:colOff>
      <xdr:row>97</xdr:row>
      <xdr:rowOff>163533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81497</xdr:rowOff>
    </xdr:from>
    <xdr:to>
      <xdr:col>41</xdr:col>
      <xdr:colOff>101600</xdr:colOff>
      <xdr:row>98</xdr:row>
      <xdr:rowOff>11647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28174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130798</xdr:rowOff>
    </xdr:from>
    <xdr:to>
      <xdr:col>36</xdr:col>
      <xdr:colOff>165100</xdr:colOff>
      <xdr:row>98</xdr:row>
      <xdr:rowOff>60948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77475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162084</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77184"/>
          <a:ext cx="8382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111284</xdr:rowOff>
    </xdr:from>
    <xdr:to>
      <xdr:col>85</xdr:col>
      <xdr:colOff>177800</xdr:colOff>
      <xdr:row>39</xdr:row>
      <xdr:rowOff>41434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26211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8772</xdr:rowOff>
    </xdr:from>
    <xdr:to>
      <xdr:col>85</xdr:col>
      <xdr:colOff>127000</xdr:colOff>
      <xdr:row>77</xdr:row>
      <xdr:rowOff>15849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10422"/>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487</xdr:rowOff>
    </xdr:from>
    <xdr:to>
      <xdr:col>81</xdr:col>
      <xdr:colOff>50800</xdr:colOff>
      <xdr:row>77</xdr:row>
      <xdr:rowOff>15849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02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89449</xdr:rowOff>
    </xdr:from>
    <xdr:to>
      <xdr:col>76</xdr:col>
      <xdr:colOff>114300</xdr:colOff>
      <xdr:row>77</xdr:row>
      <xdr:rowOff>487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19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89449</xdr:rowOff>
    </xdr:from>
    <xdr:to>
      <xdr:col>71</xdr:col>
      <xdr:colOff>177800</xdr:colOff>
      <xdr:row>76</xdr:row>
      <xdr:rowOff>133624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19649"/>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129422</xdr:rowOff>
    </xdr:from>
    <xdr:to>
      <xdr:col>85</xdr:col>
      <xdr:colOff>177800</xdr:colOff>
      <xdr:row>77</xdr:row>
      <xdr:rowOff>59572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107849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136499</xdr:rowOff>
    </xdr:from>
    <xdr:to>
      <xdr:col>81</xdr:col>
      <xdr:colOff>101600</xdr:colOff>
      <xdr:row>77</xdr:row>
      <xdr:rowOff>66649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57776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121137</xdr:rowOff>
    </xdr:from>
    <xdr:to>
      <xdr:col>76</xdr:col>
      <xdr:colOff>165100</xdr:colOff>
      <xdr:row>77</xdr:row>
      <xdr:rowOff>51287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42414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38649</xdr:rowOff>
    </xdr:from>
    <xdr:to>
      <xdr:col>72</xdr:col>
      <xdr:colOff>38100</xdr:colOff>
      <xdr:row>76</xdr:row>
      <xdr:rowOff>140249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156776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82824</xdr:rowOff>
    </xdr:from>
    <xdr:to>
      <xdr:col>67</xdr:col>
      <xdr:colOff>101600</xdr:colOff>
      <xdr:row>77</xdr:row>
      <xdr:rowOff>12974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29501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116346</xdr:rowOff>
    </xdr:from>
    <xdr:to>
      <xdr:col>85</xdr:col>
      <xdr:colOff>127000</xdr:colOff>
      <xdr:row>98</xdr:row>
      <xdr:rowOff>116833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18446"/>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114002</xdr:rowOff>
    </xdr:from>
    <xdr:to>
      <xdr:col>81</xdr:col>
      <xdr:colOff>50800</xdr:colOff>
      <xdr:row>98</xdr:row>
      <xdr:rowOff>116833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16102"/>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112559</xdr:rowOff>
    </xdr:from>
    <xdr:to>
      <xdr:col>76</xdr:col>
      <xdr:colOff>114300</xdr:colOff>
      <xdr:row>98</xdr:row>
      <xdr:rowOff>114002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14659"/>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95374</xdr:rowOff>
    </xdr:from>
    <xdr:to>
      <xdr:col>71</xdr:col>
      <xdr:colOff>177800</xdr:colOff>
      <xdr:row>98</xdr:row>
      <xdr:rowOff>112559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97474"/>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65546</xdr:rowOff>
    </xdr:from>
    <xdr:to>
      <xdr:col>85</xdr:col>
      <xdr:colOff>177800</xdr:colOff>
      <xdr:row>98</xdr:row>
      <xdr:rowOff>167146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151923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66033</xdr:rowOff>
    </xdr:from>
    <xdr:to>
      <xdr:col>81</xdr:col>
      <xdr:colOff>101600</xdr:colOff>
      <xdr:row>98</xdr:row>
      <xdr:rowOff>167633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158760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63202</xdr:rowOff>
    </xdr:from>
    <xdr:to>
      <xdr:col>76</xdr:col>
      <xdr:colOff>165100</xdr:colOff>
      <xdr:row>98</xdr:row>
      <xdr:rowOff>164802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155929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61759</xdr:rowOff>
    </xdr:from>
    <xdr:to>
      <xdr:col>72</xdr:col>
      <xdr:colOff>38100</xdr:colOff>
      <xdr:row>98</xdr:row>
      <xdr:rowOff>163359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154486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44574</xdr:rowOff>
    </xdr:from>
    <xdr:to>
      <xdr:col>67</xdr:col>
      <xdr:colOff>101600</xdr:colOff>
      <xdr:row>98</xdr:row>
      <xdr:rowOff>146174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137301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9398</xdr:rowOff>
    </xdr:from>
    <xdr:to>
      <xdr:col>116</xdr:col>
      <xdr:colOff>63500</xdr:colOff>
      <xdr:row>77</xdr:row>
      <xdr:rowOff>11706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211048"/>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9398</xdr:rowOff>
    </xdr:from>
    <xdr:to>
      <xdr:col>111</xdr:col>
      <xdr:colOff>177800</xdr:colOff>
      <xdr:row>77</xdr:row>
      <xdr:rowOff>13263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11048"/>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156246</xdr:rowOff>
    </xdr:from>
    <xdr:to>
      <xdr:col>107</xdr:col>
      <xdr:colOff>50800</xdr:colOff>
      <xdr:row>77</xdr:row>
      <xdr:rowOff>13263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186446"/>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156246</xdr:rowOff>
    </xdr:from>
    <xdr:to>
      <xdr:col>102</xdr:col>
      <xdr:colOff>114300</xdr:colOff>
      <xdr:row>77</xdr:row>
      <xdr:rowOff>25443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86446"/>
          <a:ext cx="889000" cy="4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132356</xdr:rowOff>
    </xdr:from>
    <xdr:to>
      <xdr:col>116</xdr:col>
      <xdr:colOff>114300</xdr:colOff>
      <xdr:row>77</xdr:row>
      <xdr:rowOff>62506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110783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4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130048</xdr:rowOff>
    </xdr:from>
    <xdr:to>
      <xdr:col>112</xdr:col>
      <xdr:colOff>38100</xdr:colOff>
      <xdr:row>77</xdr:row>
      <xdr:rowOff>60198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51325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133913</xdr:rowOff>
    </xdr:from>
    <xdr:to>
      <xdr:col>107</xdr:col>
      <xdr:colOff>101600</xdr:colOff>
      <xdr:row>77</xdr:row>
      <xdr:rowOff>64063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55190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105446</xdr:rowOff>
    </xdr:from>
    <xdr:to>
      <xdr:col>102</xdr:col>
      <xdr:colOff>165100</xdr:colOff>
      <xdr:row>77</xdr:row>
      <xdr:rowOff>35596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26723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146093</xdr:rowOff>
    </xdr:from>
    <xdr:to>
      <xdr:col>98</xdr:col>
      <xdr:colOff>38100</xdr:colOff>
      <xdr:row>77</xdr:row>
      <xdr:rowOff>76243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67370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6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扶助費の住民一人当たりのコストは類似団体を大きく上回っており、これは高齢化率の上昇に伴う費用の増加が影響している。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今後は第６次行政改革に基づき、廃止も含めた事業の見直しを行い、投資的経費の抑制に努める。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また、固定化が懸念される一部事務組合への負担金や特別会計への繰出金なども削減への道を模索し、健全な財政運営を目指す。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7,751
7,563
14.28
4,468,327
4,308,745
156,071
2,693,393
4,947,442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88265</xdr:rowOff>
    </xdr:from>
    <xdr:to>
      <xdr:col>24</xdr:col>
      <xdr:colOff>63500</xdr:colOff>
      <xdr:row>36</xdr:row>
      <xdr:rowOff>93345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0465"/>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136017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5545"/>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18415</xdr:rowOff>
    </xdr:from>
    <xdr:to>
      <xdr:col>15</xdr:col>
      <xdr:colOff>50800</xdr:colOff>
      <xdr:row>36</xdr:row>
      <xdr:rowOff>136017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0615"/>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18415</xdr:rowOff>
    </xdr:from>
    <xdr:to>
      <xdr:col>10</xdr:col>
      <xdr:colOff>114300</xdr:colOff>
      <xdr:row>36</xdr:row>
      <xdr:rowOff>112776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0615"/>
          <a:ext cx="8890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37465</xdr:rowOff>
    </xdr:from>
    <xdr:to>
      <xdr:col>24</xdr:col>
      <xdr:colOff>114300</xdr:colOff>
      <xdr:row>36</xdr:row>
      <xdr:rowOff>139065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60342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160672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85217</xdr:rowOff>
    </xdr:from>
    <xdr:to>
      <xdr:col>15</xdr:col>
      <xdr:colOff>101600</xdr:colOff>
      <xdr:row>37</xdr:row>
      <xdr:rowOff>15367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31894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139065</xdr:rowOff>
    </xdr:from>
    <xdr:to>
      <xdr:col>10</xdr:col>
      <xdr:colOff>165100</xdr:colOff>
      <xdr:row>36</xdr:row>
      <xdr:rowOff>69215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85742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61976</xdr:rowOff>
    </xdr:from>
    <xdr:to>
      <xdr:col>6</xdr:col>
      <xdr:colOff>38100</xdr:colOff>
      <xdr:row>36</xdr:row>
      <xdr:rowOff>163576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154703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98247</xdr:rowOff>
    </xdr:from>
    <xdr:to>
      <xdr:col>24</xdr:col>
      <xdr:colOff>63500</xdr:colOff>
      <xdr:row>58</xdr:row>
      <xdr:rowOff>128110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42347"/>
          <a:ext cx="838200" cy="2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113339</xdr:rowOff>
    </xdr:from>
    <xdr:to>
      <xdr:col>19</xdr:col>
      <xdr:colOff>177800</xdr:colOff>
      <xdr:row>58</xdr:row>
      <xdr:rowOff>128110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57439"/>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111129</xdr:rowOff>
    </xdr:from>
    <xdr:to>
      <xdr:col>15</xdr:col>
      <xdr:colOff>50800</xdr:colOff>
      <xdr:row>58</xdr:row>
      <xdr:rowOff>113339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522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111129</xdr:rowOff>
    </xdr:from>
    <xdr:to>
      <xdr:col>10</xdr:col>
      <xdr:colOff>114300</xdr:colOff>
      <xdr:row>58</xdr:row>
      <xdr:rowOff>116246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5229"/>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47447</xdr:rowOff>
    </xdr:from>
    <xdr:to>
      <xdr:col>24</xdr:col>
      <xdr:colOff>114300</xdr:colOff>
      <xdr:row>58</xdr:row>
      <xdr:rowOff>149047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133824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77310</xdr:rowOff>
    </xdr:from>
    <xdr:to>
      <xdr:col>20</xdr:col>
      <xdr:colOff>38100</xdr:colOff>
      <xdr:row>59</xdr:row>
      <xdr:rowOff>7460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170037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62539</xdr:rowOff>
    </xdr:from>
    <xdr:to>
      <xdr:col>15</xdr:col>
      <xdr:colOff>101600</xdr:colOff>
      <xdr:row>58</xdr:row>
      <xdr:rowOff>164139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60329</xdr:rowOff>
    </xdr:from>
    <xdr:to>
      <xdr:col>10</xdr:col>
      <xdr:colOff>165100</xdr:colOff>
      <xdr:row>58</xdr:row>
      <xdr:rowOff>161929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153056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65446</xdr:rowOff>
    </xdr:from>
    <xdr:to>
      <xdr:col>6</xdr:col>
      <xdr:colOff>38100</xdr:colOff>
      <xdr:row>58</xdr:row>
      <xdr:rowOff>167046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158173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83660</xdr:rowOff>
    </xdr:from>
    <xdr:to>
      <xdr:col>24</xdr:col>
      <xdr:colOff>63500</xdr:colOff>
      <xdr:row>74</xdr:row>
      <xdr:rowOff>96724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70960"/>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83660</xdr:rowOff>
    </xdr:from>
    <xdr:to>
      <xdr:col>19</xdr:col>
      <xdr:colOff>177800</xdr:colOff>
      <xdr:row>74</xdr:row>
      <xdr:rowOff>153623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70960"/>
          <a:ext cx="8890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153623</xdr:rowOff>
    </xdr:from>
    <xdr:to>
      <xdr:col>15</xdr:col>
      <xdr:colOff>50800</xdr:colOff>
      <xdr:row>75</xdr:row>
      <xdr:rowOff>35437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40923"/>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35437</xdr:rowOff>
    </xdr:from>
    <xdr:to>
      <xdr:col>10</xdr:col>
      <xdr:colOff>114300</xdr:colOff>
      <xdr:row>75</xdr:row>
      <xdr:rowOff>121848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94187"/>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45924</xdr:rowOff>
    </xdr:from>
    <xdr:to>
      <xdr:col>24</xdr:col>
      <xdr:colOff>114300</xdr:colOff>
      <xdr:row>74</xdr:row>
      <xdr:rowOff>147524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68801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8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32860</xdr:rowOff>
    </xdr:from>
    <xdr:to>
      <xdr:col>20</xdr:col>
      <xdr:colOff>38100</xdr:colOff>
      <xdr:row>74</xdr:row>
      <xdr:rowOff>134460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150987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9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102823</xdr:rowOff>
    </xdr:from>
    <xdr:to>
      <xdr:col>15</xdr:col>
      <xdr:colOff>101600</xdr:colOff>
      <xdr:row>75</xdr:row>
      <xdr:rowOff>32973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49500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6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156087</xdr:rowOff>
    </xdr:from>
    <xdr:to>
      <xdr:col>10</xdr:col>
      <xdr:colOff>165100</xdr:colOff>
      <xdr:row>75</xdr:row>
      <xdr:rowOff>86237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102764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1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71048</xdr:rowOff>
    </xdr:from>
    <xdr:to>
      <xdr:col>6</xdr:col>
      <xdr:colOff>38100</xdr:colOff>
      <xdr:row>76</xdr:row>
      <xdr:rowOff>1197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297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163774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2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93872</xdr:rowOff>
    </xdr:from>
    <xdr:to>
      <xdr:col>24</xdr:col>
      <xdr:colOff>63500</xdr:colOff>
      <xdr:row>98</xdr:row>
      <xdr:rowOff>99609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95972"/>
          <a:ext cx="8382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89836</xdr:rowOff>
    </xdr:from>
    <xdr:to>
      <xdr:col>19</xdr:col>
      <xdr:colOff>177800</xdr:colOff>
      <xdr:row>98</xdr:row>
      <xdr:rowOff>93872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91936"/>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85300</xdr:rowOff>
    </xdr:from>
    <xdr:to>
      <xdr:col>15</xdr:col>
      <xdr:colOff>50800</xdr:colOff>
      <xdr:row>98</xdr:row>
      <xdr:rowOff>89836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87400"/>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81390</xdr:rowOff>
    </xdr:from>
    <xdr:to>
      <xdr:col>10</xdr:col>
      <xdr:colOff>114300</xdr:colOff>
      <xdr:row>98</xdr:row>
      <xdr:rowOff>85300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83490"/>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48809</xdr:rowOff>
    </xdr:from>
    <xdr:to>
      <xdr:col>24</xdr:col>
      <xdr:colOff>114300</xdr:colOff>
      <xdr:row>98</xdr:row>
      <xdr:rowOff>150409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43072</xdr:rowOff>
    </xdr:from>
    <xdr:to>
      <xdr:col>20</xdr:col>
      <xdr:colOff>38100</xdr:colOff>
      <xdr:row>98</xdr:row>
      <xdr:rowOff>144672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135799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39036</xdr:rowOff>
    </xdr:from>
    <xdr:to>
      <xdr:col>15</xdr:col>
      <xdr:colOff>101600</xdr:colOff>
      <xdr:row>98</xdr:row>
      <xdr:rowOff>140636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131763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34500</xdr:rowOff>
    </xdr:from>
    <xdr:to>
      <xdr:col>10</xdr:col>
      <xdr:colOff>165100</xdr:colOff>
      <xdr:row>98</xdr:row>
      <xdr:rowOff>136100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127227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30590</xdr:rowOff>
    </xdr:from>
    <xdr:to>
      <xdr:col>6</xdr:col>
      <xdr:colOff>38100</xdr:colOff>
      <xdr:row>98</xdr:row>
      <xdr:rowOff>132190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123317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159207</xdr:rowOff>
    </xdr:from>
    <xdr:to>
      <xdr:col>55</xdr:col>
      <xdr:colOff>0</xdr:colOff>
      <xdr:row>38</xdr:row>
      <xdr:rowOff>159741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4307"/>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159741</xdr:rowOff>
    </xdr:from>
    <xdr:to>
      <xdr:col>50</xdr:col>
      <xdr:colOff>114300</xdr:colOff>
      <xdr:row>38</xdr:row>
      <xdr:rowOff>160731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484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158826</xdr:rowOff>
    </xdr:from>
    <xdr:to>
      <xdr:col>45</xdr:col>
      <xdr:colOff>177800</xdr:colOff>
      <xdr:row>38</xdr:row>
      <xdr:rowOff>160731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739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158826</xdr:rowOff>
    </xdr:from>
    <xdr:to>
      <xdr:col>41</xdr:col>
      <xdr:colOff>50800</xdr:colOff>
      <xdr:row>38</xdr:row>
      <xdr:rowOff>159588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39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108407</xdr:rowOff>
    </xdr:from>
    <xdr:to>
      <xdr:col>55</xdr:col>
      <xdr:colOff>50800</xdr:colOff>
      <xdr:row>39</xdr:row>
      <xdr:rowOff>38557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108941</xdr:rowOff>
    </xdr:from>
    <xdr:to>
      <xdr:col>50</xdr:col>
      <xdr:colOff>165100</xdr:colOff>
      <xdr:row>39</xdr:row>
      <xdr:rowOff>39091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30218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109931</xdr:rowOff>
    </xdr:from>
    <xdr:to>
      <xdr:col>46</xdr:col>
      <xdr:colOff>38100</xdr:colOff>
      <xdr:row>39</xdr:row>
      <xdr:rowOff>40081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31208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108026</xdr:rowOff>
    </xdr:from>
    <xdr:to>
      <xdr:col>41</xdr:col>
      <xdr:colOff>101600</xdr:colOff>
      <xdr:row>39</xdr:row>
      <xdr:rowOff>38176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29303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108788</xdr:rowOff>
    </xdr:from>
    <xdr:to>
      <xdr:col>36</xdr:col>
      <xdr:colOff>165100</xdr:colOff>
      <xdr:row>39</xdr:row>
      <xdr:rowOff>38938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30065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6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108376</xdr:rowOff>
    </xdr:from>
    <xdr:to>
      <xdr:col>55</xdr:col>
      <xdr:colOff>0</xdr:colOff>
      <xdr:row>57</xdr:row>
      <xdr:rowOff>115097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1026"/>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100135</xdr:rowOff>
    </xdr:from>
    <xdr:to>
      <xdr:col>50</xdr:col>
      <xdr:colOff>114300</xdr:colOff>
      <xdr:row>57</xdr:row>
      <xdr:rowOff>115097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72785"/>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96397</xdr:rowOff>
    </xdr:from>
    <xdr:to>
      <xdr:col>45</xdr:col>
      <xdr:colOff>177800</xdr:colOff>
      <xdr:row>57</xdr:row>
      <xdr:rowOff>100135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69047"/>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96397</xdr:rowOff>
    </xdr:from>
    <xdr:to>
      <xdr:col>41</xdr:col>
      <xdr:colOff>50800</xdr:colOff>
      <xdr:row>57</xdr:row>
      <xdr:rowOff>107165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69047"/>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57576</xdr:rowOff>
    </xdr:from>
    <xdr:to>
      <xdr:col>55</xdr:col>
      <xdr:colOff>50800</xdr:colOff>
      <xdr:row>57</xdr:row>
      <xdr:rowOff>159176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143953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64297</xdr:rowOff>
    </xdr:from>
    <xdr:to>
      <xdr:col>50</xdr:col>
      <xdr:colOff>165100</xdr:colOff>
      <xdr:row>57</xdr:row>
      <xdr:rowOff>165897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157024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49335</xdr:rowOff>
    </xdr:from>
    <xdr:to>
      <xdr:col>46</xdr:col>
      <xdr:colOff>38100</xdr:colOff>
      <xdr:row>57</xdr:row>
      <xdr:rowOff>150935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142062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45597</xdr:rowOff>
    </xdr:from>
    <xdr:to>
      <xdr:col>41</xdr:col>
      <xdr:colOff>101600</xdr:colOff>
      <xdr:row>57</xdr:row>
      <xdr:rowOff>147197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138324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56365</xdr:rowOff>
    </xdr:from>
    <xdr:to>
      <xdr:col>36</xdr:col>
      <xdr:colOff>165100</xdr:colOff>
      <xdr:row>57</xdr:row>
      <xdr:rowOff>157965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149092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8015</xdr:rowOff>
    </xdr:from>
    <xdr:to>
      <xdr:col>55</xdr:col>
      <xdr:colOff>0</xdr:colOff>
      <xdr:row>78</xdr:row>
      <xdr:rowOff>8100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81115"/>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8015</xdr:rowOff>
    </xdr:from>
    <xdr:to>
      <xdr:col>50</xdr:col>
      <xdr:colOff>114300</xdr:colOff>
      <xdr:row>78</xdr:row>
      <xdr:rowOff>8547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1115"/>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171132</xdr:rowOff>
    </xdr:from>
    <xdr:to>
      <xdr:col>45</xdr:col>
      <xdr:colOff>177800</xdr:colOff>
      <xdr:row>78</xdr:row>
      <xdr:rowOff>8547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72782"/>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171132</xdr:rowOff>
    </xdr:from>
    <xdr:to>
      <xdr:col>41</xdr:col>
      <xdr:colOff>50800</xdr:colOff>
      <xdr:row>78</xdr:row>
      <xdr:rowOff>9117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2782"/>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128750</xdr:rowOff>
    </xdr:from>
    <xdr:to>
      <xdr:col>55</xdr:col>
      <xdr:colOff>50800</xdr:colOff>
      <xdr:row>78</xdr:row>
      <xdr:rowOff>58900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43677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128665</xdr:rowOff>
    </xdr:from>
    <xdr:to>
      <xdr:col>50</xdr:col>
      <xdr:colOff>165100</xdr:colOff>
      <xdr:row>78</xdr:row>
      <xdr:rowOff>58815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49942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2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129197</xdr:rowOff>
    </xdr:from>
    <xdr:to>
      <xdr:col>46</xdr:col>
      <xdr:colOff>38100</xdr:colOff>
      <xdr:row>78</xdr:row>
      <xdr:rowOff>59347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50474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2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120332</xdr:rowOff>
    </xdr:from>
    <xdr:to>
      <xdr:col>41</xdr:col>
      <xdr:colOff>101600</xdr:colOff>
      <xdr:row>78</xdr:row>
      <xdr:rowOff>50482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41609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129767</xdr:rowOff>
    </xdr:from>
    <xdr:to>
      <xdr:col>36</xdr:col>
      <xdr:colOff>165100</xdr:colOff>
      <xdr:row>78</xdr:row>
      <xdr:rowOff>59917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51044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138740</xdr:rowOff>
    </xdr:from>
    <xdr:to>
      <xdr:col>55</xdr:col>
      <xdr:colOff>0</xdr:colOff>
      <xdr:row>96</xdr:row>
      <xdr:rowOff>150312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97940"/>
          <a:ext cx="838200" cy="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87982</xdr:rowOff>
    </xdr:from>
    <xdr:to>
      <xdr:col>50</xdr:col>
      <xdr:colOff>114300</xdr:colOff>
      <xdr:row>96</xdr:row>
      <xdr:rowOff>150312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47182"/>
          <a:ext cx="889000" cy="6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140514</xdr:rowOff>
    </xdr:from>
    <xdr:to>
      <xdr:col>45</xdr:col>
      <xdr:colOff>177800</xdr:colOff>
      <xdr:row>96</xdr:row>
      <xdr:rowOff>87982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428264"/>
          <a:ext cx="8890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140514</xdr:rowOff>
    </xdr:from>
    <xdr:to>
      <xdr:col>41</xdr:col>
      <xdr:colOff>50800</xdr:colOff>
      <xdr:row>96</xdr:row>
      <xdr:rowOff>25780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428264"/>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87940</xdr:rowOff>
    </xdr:from>
    <xdr:to>
      <xdr:col>55</xdr:col>
      <xdr:colOff>50800</xdr:colOff>
      <xdr:row>97</xdr:row>
      <xdr:rowOff>18090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66367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99512</xdr:rowOff>
    </xdr:from>
    <xdr:to>
      <xdr:col>50</xdr:col>
      <xdr:colOff>165100</xdr:colOff>
      <xdr:row>97</xdr:row>
      <xdr:rowOff>29662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20789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37182</xdr:rowOff>
    </xdr:from>
    <xdr:to>
      <xdr:col>46</xdr:col>
      <xdr:colOff>38100</xdr:colOff>
      <xdr:row>96</xdr:row>
      <xdr:rowOff>138782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155309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89714</xdr:rowOff>
    </xdr:from>
    <xdr:to>
      <xdr:col>41</xdr:col>
      <xdr:colOff>101600</xdr:colOff>
      <xdr:row>96</xdr:row>
      <xdr:rowOff>19864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36391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15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146430</xdr:rowOff>
    </xdr:from>
    <xdr:to>
      <xdr:col>36</xdr:col>
      <xdr:colOff>165100</xdr:colOff>
      <xdr:row>96</xdr:row>
      <xdr:rowOff>76580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93107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160571</xdr:rowOff>
    </xdr:from>
    <xdr:to>
      <xdr:col>85</xdr:col>
      <xdr:colOff>127000</xdr:colOff>
      <xdr:row>38</xdr:row>
      <xdr:rowOff>72400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04221"/>
          <a:ext cx="8382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36441</xdr:rowOff>
    </xdr:from>
    <xdr:to>
      <xdr:col>81</xdr:col>
      <xdr:colOff>50800</xdr:colOff>
      <xdr:row>38</xdr:row>
      <xdr:rowOff>72400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551541"/>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170493</xdr:rowOff>
    </xdr:from>
    <xdr:to>
      <xdr:col>76</xdr:col>
      <xdr:colOff>114300</xdr:colOff>
      <xdr:row>38</xdr:row>
      <xdr:rowOff>36441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14143"/>
          <a:ext cx="8890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130785</xdr:rowOff>
    </xdr:from>
    <xdr:to>
      <xdr:col>71</xdr:col>
      <xdr:colOff>177800</xdr:colOff>
      <xdr:row>37</xdr:row>
      <xdr:rowOff>170493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302985"/>
          <a:ext cx="889000" cy="2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109771</xdr:rowOff>
    </xdr:from>
    <xdr:to>
      <xdr:col>85</xdr:col>
      <xdr:colOff>177800</xdr:colOff>
      <xdr:row>38</xdr:row>
      <xdr:rowOff>39922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534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88198</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21600</xdr:rowOff>
    </xdr:from>
    <xdr:to>
      <xdr:col>81</xdr:col>
      <xdr:colOff>101600</xdr:colOff>
      <xdr:row>38</xdr:row>
      <xdr:rowOff>123200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114327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2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157091</xdr:rowOff>
    </xdr:from>
    <xdr:to>
      <xdr:col>76</xdr:col>
      <xdr:colOff>165100</xdr:colOff>
      <xdr:row>38</xdr:row>
      <xdr:rowOff>87241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78368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9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119692</xdr:rowOff>
    </xdr:from>
    <xdr:to>
      <xdr:col>72</xdr:col>
      <xdr:colOff>38100</xdr:colOff>
      <xdr:row>38</xdr:row>
      <xdr:rowOff>49842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40970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5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79985</xdr:rowOff>
    </xdr:from>
    <xdr:to>
      <xdr:col>67</xdr:col>
      <xdr:colOff>101600</xdr:colOff>
      <xdr:row>37</xdr:row>
      <xdr:rowOff>10135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26662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160603</xdr:rowOff>
    </xdr:from>
    <xdr:to>
      <xdr:col>85</xdr:col>
      <xdr:colOff>127000</xdr:colOff>
      <xdr:row>57</xdr:row>
      <xdr:rowOff>157778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761803"/>
          <a:ext cx="838200" cy="1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160603</xdr:rowOff>
    </xdr:from>
    <xdr:to>
      <xdr:col>81</xdr:col>
      <xdr:colOff>50800</xdr:colOff>
      <xdr:row>57</xdr:row>
      <xdr:rowOff>152680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61803"/>
          <a:ext cx="889000" cy="16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102749</xdr:rowOff>
    </xdr:from>
    <xdr:to>
      <xdr:col>76</xdr:col>
      <xdr:colOff>114300</xdr:colOff>
      <xdr:row>57</xdr:row>
      <xdr:rowOff>152680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703949"/>
          <a:ext cx="889000" cy="2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102749</xdr:rowOff>
    </xdr:from>
    <xdr:to>
      <xdr:col>71</xdr:col>
      <xdr:colOff>177800</xdr:colOff>
      <xdr:row>56</xdr:row>
      <xdr:rowOff>131324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7039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106978</xdr:rowOff>
    </xdr:from>
    <xdr:to>
      <xdr:col>85</xdr:col>
      <xdr:colOff>177800</xdr:colOff>
      <xdr:row>58</xdr:row>
      <xdr:rowOff>37128</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21905</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109803</xdr:rowOff>
    </xdr:from>
    <xdr:to>
      <xdr:col>81</xdr:col>
      <xdr:colOff>101600</xdr:colOff>
      <xdr:row>57</xdr:row>
      <xdr:rowOff>39953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56480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101880</xdr:rowOff>
    </xdr:from>
    <xdr:to>
      <xdr:col>76</xdr:col>
      <xdr:colOff>165100</xdr:colOff>
      <xdr:row>58</xdr:row>
      <xdr:rowOff>32030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23157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51949</xdr:rowOff>
    </xdr:from>
    <xdr:to>
      <xdr:col>72</xdr:col>
      <xdr:colOff>38100</xdr:colOff>
      <xdr:row>56</xdr:row>
      <xdr:rowOff>153549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170076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80524</xdr:rowOff>
    </xdr:from>
    <xdr:to>
      <xdr:col>67</xdr:col>
      <xdr:colOff>101600</xdr:colOff>
      <xdr:row>57</xdr:row>
      <xdr:rowOff>10674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27201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162083</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35183"/>
          <a:ext cx="8382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111283</xdr:rowOff>
    </xdr:from>
    <xdr:to>
      <xdr:col>85</xdr:col>
      <xdr:colOff>177800</xdr:colOff>
      <xdr:row>79</xdr:row>
      <xdr:rowOff>41433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26210</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8772</xdr:rowOff>
    </xdr:from>
    <xdr:to>
      <xdr:col>85</xdr:col>
      <xdr:colOff>127000</xdr:colOff>
      <xdr:row>97</xdr:row>
      <xdr:rowOff>15849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39422"/>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487</xdr:rowOff>
    </xdr:from>
    <xdr:to>
      <xdr:col>81</xdr:col>
      <xdr:colOff>50800</xdr:colOff>
      <xdr:row>97</xdr:row>
      <xdr:rowOff>15849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31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89449</xdr:rowOff>
    </xdr:from>
    <xdr:to>
      <xdr:col>76</xdr:col>
      <xdr:colOff>114300</xdr:colOff>
      <xdr:row>97</xdr:row>
      <xdr:rowOff>487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548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89449</xdr:rowOff>
    </xdr:from>
    <xdr:to>
      <xdr:col>71</xdr:col>
      <xdr:colOff>177800</xdr:colOff>
      <xdr:row>96</xdr:row>
      <xdr:rowOff>133624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48649"/>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129422</xdr:rowOff>
    </xdr:from>
    <xdr:to>
      <xdr:col>85</xdr:col>
      <xdr:colOff>177800</xdr:colOff>
      <xdr:row>97</xdr:row>
      <xdr:rowOff>59572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107849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136499</xdr:rowOff>
    </xdr:from>
    <xdr:to>
      <xdr:col>81</xdr:col>
      <xdr:colOff>101600</xdr:colOff>
      <xdr:row>97</xdr:row>
      <xdr:rowOff>66649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57776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121137</xdr:rowOff>
    </xdr:from>
    <xdr:to>
      <xdr:col>76</xdr:col>
      <xdr:colOff>165100</xdr:colOff>
      <xdr:row>97</xdr:row>
      <xdr:rowOff>51287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42414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38649</xdr:rowOff>
    </xdr:from>
    <xdr:to>
      <xdr:col>72</xdr:col>
      <xdr:colOff>38100</xdr:colOff>
      <xdr:row>96</xdr:row>
      <xdr:rowOff>140249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156776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82824</xdr:rowOff>
    </xdr:from>
    <xdr:to>
      <xdr:col>67</xdr:col>
      <xdr:colOff>101600</xdr:colOff>
      <xdr:row>97</xdr:row>
      <xdr:rowOff>12974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29501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住民の高齢化がさらに進む中で、民生費が右肩上がりの状況が続いており、当分この状況が続くと思われる。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一方、近年類似団体平均を上回っていた土木費について、本年度も類似団体平均を下回った。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今後も全体のコスト削減に向けて、投資的経費を中心に抑制に努める。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地方交付税や国庫支出金の減少に伴う歳入の減少もあったが、徹底した経費の削減等により前年度よりさらに歳出は減少し、実質収支額は前年度より増加した。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一方、財政調整基金については、剰余金を積むことで残高が増加した。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今後は第６次行政改革に基づき取り組みを行い、歳入の確保と経費削減に努める。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町立病院事業特別会計において赤字が生じているが、昨年度と比較して一般会計の黒字額増加に伴い、連結実質赤字比率はマイナスとなった。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町立病院事業特別会計においては、昨年度より患者数は減少したものの、地域包括病床の開始等により医業収益は増加した。医業費用については、患者数の減少に伴い材料費、経費が減少したことにより実質赤字比率は若干改善したものの、経営健全化には至らなかった。今後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年度策定の経営健全化計画に則り、令和元年度までに健全化を図る。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ヵ年にわたり段階的に国民健康保険税の税率、税額の引き上げを実施しており、これにより収入を確保し、健全な財政運営に努める。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4468327</v>
      </c>
      <c r="BO4" s="430"/>
      <c r="BP4" s="430"/>
      <c r="BQ4" s="430"/>
      <c r="BR4" s="430"/>
      <c r="BS4" s="430"/>
      <c r="BT4" s="430"/>
      <c r="BU4" s="431"/>
      <c r="BV4" s="429">
        <v>4533250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5.8</v>
      </c>
      <c r="CU4" s="436"/>
      <c r="CV4" s="436"/>
      <c r="CW4" s="436"/>
      <c r="CX4" s="436"/>
      <c r="CY4" s="436"/>
      <c r="CZ4" s="436"/>
      <c r="DA4" s="437"/>
      <c r="DB4" s="435">
        <v>4.4000000000000004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4308745</v>
      </c>
      <c r="BO5" s="467"/>
      <c r="BP5" s="467"/>
      <c r="BQ5" s="467"/>
      <c r="BR5" s="467"/>
      <c r="BS5" s="467"/>
      <c r="BT5" s="467"/>
      <c r="BU5" s="468"/>
      <c r="BV5" s="466">
        <v>4407825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97.6</v>
      </c>
      <c r="CU5" s="464"/>
      <c r="CV5" s="464"/>
      <c r="CW5" s="464"/>
      <c r="CX5" s="464"/>
      <c r="CY5" s="464"/>
      <c r="CZ5" s="464"/>
      <c r="DA5" s="465"/>
      <c r="DB5" s="463">
        <v>95.8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159582</v>
      </c>
      <c r="BO6" s="467"/>
      <c r="BP6" s="467"/>
      <c r="BQ6" s="467"/>
      <c r="BR6" s="467"/>
      <c r="BS6" s="467"/>
      <c r="BT6" s="467"/>
      <c r="BU6" s="468"/>
      <c r="BV6" s="466">
        <v>125425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102.1</v>
      </c>
      <c r="CU6" s="504"/>
      <c r="CV6" s="504"/>
      <c r="CW6" s="504"/>
      <c r="CX6" s="504"/>
      <c r="CY6" s="504"/>
      <c r="CZ6" s="504"/>
      <c r="DA6" s="505"/>
      <c r="DB6" s="503">
        <v>100.1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3511</v>
      </c>
      <c r="BO7" s="467"/>
      <c r="BP7" s="467"/>
      <c r="BQ7" s="467"/>
      <c r="BR7" s="467"/>
      <c r="BS7" s="467"/>
      <c r="BT7" s="467"/>
      <c r="BU7" s="468"/>
      <c r="BV7" s="466">
        <v>7181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2693393</v>
      </c>
      <c r="CU7" s="467"/>
      <c r="CV7" s="467"/>
      <c r="CW7" s="467"/>
      <c r="CX7" s="467"/>
      <c r="CY7" s="467"/>
      <c r="CZ7" s="467"/>
      <c r="DA7" s="468"/>
      <c r="DB7" s="466">
        <v>2692127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156071</v>
      </c>
      <c r="BO8" s="467"/>
      <c r="BP8" s="467"/>
      <c r="BQ8" s="467"/>
      <c r="BR8" s="467"/>
      <c r="BS8" s="467"/>
      <c r="BT8" s="467"/>
      <c r="BU8" s="468"/>
      <c r="BV8" s="466">
        <v>118244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7810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37827</v>
      </c>
      <c r="BO9" s="467"/>
      <c r="BP9" s="467"/>
      <c r="BQ9" s="467"/>
      <c r="BR9" s="467"/>
      <c r="BS9" s="467"/>
      <c r="BT9" s="467"/>
      <c r="BU9" s="468"/>
      <c r="BV9" s="466">
        <v>-146896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16.100000000000001</v>
      </c>
      <c r="CU9" s="464"/>
      <c r="CV9" s="464"/>
      <c r="CW9" s="464"/>
      <c r="CX9" s="464"/>
      <c r="CY9" s="464"/>
      <c r="CZ9" s="464"/>
      <c r="DA9" s="465"/>
      <c r="DB9" s="463">
        <v>16.2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8602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0</v>
      </c>
      <c r="BO10" s="467"/>
      <c r="BP10" s="467"/>
      <c r="BQ10" s="467"/>
      <c r="BR10" s="467"/>
      <c r="BS10" s="467"/>
      <c r="BT10" s="467"/>
      <c r="BU10" s="468"/>
      <c r="BV10" s="466">
        <v>71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7751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6045</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7563</v>
      </c>
      <c r="S13" s="548"/>
      <c r="T13" s="548"/>
      <c r="U13" s="548"/>
      <c r="V13" s="549"/>
      <c r="W13" s="482" t="s">
        <v>138</v>
      </c>
      <c r="X13" s="483"/>
      <c r="Y13" s="483"/>
      <c r="Z13" s="483"/>
      <c r="AA13" s="483"/>
      <c r="AB13" s="473"/>
      <c r="AC13" s="517">
        <v>67</v>
      </c>
      <c r="AD13" s="518"/>
      <c r="AE13" s="518"/>
      <c r="AF13" s="518"/>
      <c r="AG13" s="557"/>
      <c r="AH13" s="517">
        <v>87</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31782</v>
      </c>
      <c r="BO13" s="467"/>
      <c r="BP13" s="467"/>
      <c r="BQ13" s="467"/>
      <c r="BR13" s="467"/>
      <c r="BS13" s="467"/>
      <c r="BT13" s="467"/>
      <c r="BU13" s="468"/>
      <c r="BV13" s="466">
        <v>-146825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10.3</v>
      </c>
      <c r="CU13" s="464"/>
      <c r="CV13" s="464"/>
      <c r="CW13" s="464"/>
      <c r="CX13" s="464"/>
      <c r="CY13" s="464"/>
      <c r="CZ13" s="464"/>
      <c r="DA13" s="465"/>
      <c r="DB13" s="463">
        <v>11.6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7847</v>
      </c>
      <c r="S14" s="548"/>
      <c r="T14" s="548"/>
      <c r="U14" s="548"/>
      <c r="V14" s="549"/>
      <c r="W14" s="456"/>
      <c r="X14" s="457"/>
      <c r="Y14" s="457"/>
      <c r="Z14" s="457"/>
      <c r="AA14" s="457"/>
      <c r="AB14" s="446"/>
      <c r="AC14" s="550">
        <v>2.2000000000000002</v>
      </c>
      <c r="AD14" s="551"/>
      <c r="AE14" s="551"/>
      <c r="AF14" s="551"/>
      <c r="AG14" s="552"/>
      <c r="AH14" s="550">
        <v>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120.9</v>
      </c>
      <c r="CU14" s="562"/>
      <c r="CV14" s="562"/>
      <c r="CW14" s="562"/>
      <c r="CX14" s="562"/>
      <c r="CY14" s="562"/>
      <c r="CZ14" s="562"/>
      <c r="DA14" s="563"/>
      <c r="DB14" s="561">
        <v>77.400000000000006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7673</v>
      </c>
      <c r="S15" s="548"/>
      <c r="T15" s="548"/>
      <c r="U15" s="548"/>
      <c r="V15" s="549"/>
      <c r="W15" s="482" t="s">
        <v>146</v>
      </c>
      <c r="X15" s="483"/>
      <c r="Y15" s="483"/>
      <c r="Z15" s="483"/>
      <c r="AA15" s="483"/>
      <c r="AB15" s="473"/>
      <c r="AC15" s="517">
        <v>944</v>
      </c>
      <c r="AD15" s="518"/>
      <c r="AE15" s="518"/>
      <c r="AF15" s="518"/>
      <c r="AG15" s="557"/>
      <c r="AH15" s="517">
        <v>966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828466</v>
      </c>
      <c r="BO15" s="430"/>
      <c r="BP15" s="430"/>
      <c r="BQ15" s="430"/>
      <c r="BR15" s="430"/>
      <c r="BS15" s="430"/>
      <c r="BT15" s="430"/>
      <c r="BU15" s="431"/>
      <c r="BV15" s="429">
        <v>812598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31.1</v>
      </c>
      <c r="AD16" s="551"/>
      <c r="AE16" s="551"/>
      <c r="AF16" s="551"/>
      <c r="AG16" s="552"/>
      <c r="AH16" s="550">
        <v>28.5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2358478</v>
      </c>
      <c r="BO16" s="467"/>
      <c r="BP16" s="467"/>
      <c r="BQ16" s="467"/>
      <c r="BR16" s="467"/>
      <c r="BS16" s="467"/>
      <c r="BT16" s="467"/>
      <c r="BU16" s="468"/>
      <c r="BV16" s="466">
        <v>2362574</v>
      </c>
      <c r="BW16" s="467"/>
      <c r="BX16" s="467"/>
      <c r="BY16" s="467"/>
      <c r="BZ16" s="467"/>
      <c r="CA16" s="467"/>
      <c r="CB16" s="467"/>
      <c r="CC16" s="468"/>
      <c r="CD16" s="200"/>
      <c r="CE16" s="573" t="s">
        <v>152</v>
      </c>
      <c r="CF16" s="573"/>
      <c r="CG16" s="573"/>
      <c r="CH16" s="573"/>
      <c r="CI16" s="573"/>
      <c r="CJ16" s="573"/>
      <c r="CK16" s="573"/>
      <c r="CL16" s="573"/>
      <c r="CM16" s="573"/>
      <c r="CN16" s="573"/>
      <c r="CO16" s="573"/>
      <c r="CP16" s="573"/>
      <c r="CQ16" s="573"/>
      <c r="CR16" s="573"/>
      <c r="CS16" s="574"/>
      <c r="CT16" s="463">
        <v>30.2</v>
      </c>
      <c r="CU16" s="464"/>
      <c r="CV16" s="464"/>
      <c r="CW16" s="464"/>
      <c r="CX16" s="464"/>
      <c r="CY16" s="464"/>
      <c r="CZ16" s="464"/>
      <c r="DA16" s="465"/>
      <c r="DB16" s="463">
        <v>33.299999999999997</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2027</v>
      </c>
      <c r="AD17" s="518"/>
      <c r="AE17" s="518"/>
      <c r="AF17" s="518"/>
      <c r="AG17" s="557"/>
      <c r="AH17" s="517">
        <v>2331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1049651</v>
      </c>
      <c r="BO17" s="467"/>
      <c r="BP17" s="467"/>
      <c r="BQ17" s="467"/>
      <c r="BR17" s="467"/>
      <c r="BS17" s="467"/>
      <c r="BT17" s="467"/>
      <c r="BU17" s="468"/>
      <c r="BV17" s="466">
        <v>1028464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14.28</v>
      </c>
      <c r="M18" s="579"/>
      <c r="N18" s="579"/>
      <c r="O18" s="579"/>
      <c r="P18" s="579"/>
      <c r="Q18" s="579"/>
      <c r="R18" s="580"/>
      <c r="S18" s="580"/>
      <c r="T18" s="580"/>
      <c r="U18" s="580"/>
      <c r="V18" s="581"/>
      <c r="W18" s="484"/>
      <c r="X18" s="485"/>
      <c r="Y18" s="485"/>
      <c r="Z18" s="485"/>
      <c r="AA18" s="485"/>
      <c r="AB18" s="476"/>
      <c r="AC18" s="582">
        <v>66.7</v>
      </c>
      <c r="AD18" s="583"/>
      <c r="AE18" s="583"/>
      <c r="AF18" s="583"/>
      <c r="AG18" s="584"/>
      <c r="AH18" s="582">
        <v>68.900000000000006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2632006</v>
      </c>
      <c r="BO18" s="467"/>
      <c r="BP18" s="467"/>
      <c r="BQ18" s="467"/>
      <c r="BR18" s="467"/>
      <c r="BS18" s="467"/>
      <c r="BT18" s="467"/>
      <c r="BU18" s="468"/>
      <c r="BV18" s="466">
        <v>2594714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547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3172324</v>
      </c>
      <c r="BO19" s="467"/>
      <c r="BP19" s="467"/>
      <c r="BQ19" s="467"/>
      <c r="BR19" s="467"/>
      <c r="BS19" s="467"/>
      <c r="BT19" s="467"/>
      <c r="BU19" s="468"/>
      <c r="BV19" s="466">
        <v>3125003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3331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4947442</v>
      </c>
      <c r="BO23" s="467"/>
      <c r="BP23" s="467"/>
      <c r="BQ23" s="467"/>
      <c r="BR23" s="467"/>
      <c r="BS23" s="467"/>
      <c r="BT23" s="467"/>
      <c r="BU23" s="468"/>
      <c r="BV23" s="466">
        <v>4945594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6340</v>
      </c>
      <c r="R24" s="518"/>
      <c r="S24" s="518"/>
      <c r="T24" s="518"/>
      <c r="U24" s="518"/>
      <c r="V24" s="557"/>
      <c r="W24" s="616"/>
      <c r="X24" s="604"/>
      <c r="Y24" s="605"/>
      <c r="Z24" s="516" t="s">
        <v>171</v>
      </c>
      <c r="AA24" s="496"/>
      <c r="AB24" s="496"/>
      <c r="AC24" s="496"/>
      <c r="AD24" s="496"/>
      <c r="AE24" s="496"/>
      <c r="AF24" s="496"/>
      <c r="AG24" s="497"/>
      <c r="AH24" s="517">
        <v>90</v>
      </c>
      <c r="AI24" s="518"/>
      <c r="AJ24" s="518"/>
      <c r="AK24" s="518"/>
      <c r="AL24" s="557"/>
      <c r="AM24" s="517">
        <v>267030</v>
      </c>
      <c r="AN24" s="518"/>
      <c r="AO24" s="518"/>
      <c r="AP24" s="518"/>
      <c r="AQ24" s="518"/>
      <c r="AR24" s="557"/>
      <c r="AS24" s="517">
        <v>2967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4641024</v>
      </c>
      <c r="BO24" s="467"/>
      <c r="BP24" s="467"/>
      <c r="BQ24" s="467"/>
      <c r="BR24" s="467"/>
      <c r="BS24" s="467"/>
      <c r="BT24" s="467"/>
      <c r="BU24" s="468"/>
      <c r="BV24" s="466">
        <v>4693581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5460</v>
      </c>
      <c r="R25" s="518"/>
      <c r="S25" s="518"/>
      <c r="T25" s="518"/>
      <c r="U25" s="518"/>
      <c r="V25" s="557"/>
      <c r="W25" s="616"/>
      <c r="X25" s="604"/>
      <c r="Y25" s="605"/>
      <c r="Z25" s="516" t="s">
        <v>174</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1498390</v>
      </c>
      <c r="BO25" s="430"/>
      <c r="BP25" s="430"/>
      <c r="BQ25" s="430"/>
      <c r="BR25" s="430"/>
      <c r="BS25" s="430"/>
      <c r="BT25" s="430"/>
      <c r="BU25" s="431"/>
      <c r="BV25" s="429">
        <v>2392015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5210</v>
      </c>
      <c r="R26" s="518"/>
      <c r="S26" s="518"/>
      <c r="T26" s="518"/>
      <c r="U26" s="518"/>
      <c r="V26" s="557"/>
      <c r="W26" s="616"/>
      <c r="X26" s="604"/>
      <c r="Y26" s="605"/>
      <c r="Z26" s="516" t="s">
        <v>177</v>
      </c>
      <c r="AA26" s="626"/>
      <c r="AB26" s="626"/>
      <c r="AC26" s="626"/>
      <c r="AD26" s="626"/>
      <c r="AE26" s="626"/>
      <c r="AF26" s="626"/>
      <c r="AG26" s="627"/>
      <c r="AH26" s="517">
        <v>5</v>
      </c>
      <c r="AI26" s="518"/>
      <c r="AJ26" s="518"/>
      <c r="AK26" s="518"/>
      <c r="AL26" s="557"/>
      <c r="AM26" s="517">
        <v>14445</v>
      </c>
      <c r="AN26" s="518"/>
      <c r="AO26" s="518"/>
      <c r="AP26" s="518"/>
      <c r="AQ26" s="518"/>
      <c r="AR26" s="557"/>
      <c r="AS26" s="517">
        <v>2889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2830</v>
      </c>
      <c r="R27" s="518"/>
      <c r="S27" s="518"/>
      <c r="T27" s="518"/>
      <c r="U27" s="518"/>
      <c r="V27" s="557"/>
      <c r="W27" s="616"/>
      <c r="X27" s="604"/>
      <c r="Y27" s="605"/>
      <c r="Z27" s="516" t="s">
        <v>180</v>
      </c>
      <c r="AA27" s="496"/>
      <c r="AB27" s="496"/>
      <c r="AC27" s="496"/>
      <c r="AD27" s="496"/>
      <c r="AE27" s="496"/>
      <c r="AF27" s="496"/>
      <c r="AG27" s="497"/>
      <c r="AH27" s="517">
        <v>8</v>
      </c>
      <c r="AI27" s="518"/>
      <c r="AJ27" s="518"/>
      <c r="AK27" s="518"/>
      <c r="AL27" s="557"/>
      <c r="AM27" s="517">
        <v>20416</v>
      </c>
      <c r="AN27" s="518"/>
      <c r="AO27" s="518"/>
      <c r="AP27" s="518"/>
      <c r="AQ27" s="518"/>
      <c r="AR27" s="557"/>
      <c r="AS27" s="517">
        <v>2552</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2410</v>
      </c>
      <c r="R28" s="518"/>
      <c r="S28" s="518"/>
      <c r="T28" s="518"/>
      <c r="U28" s="518"/>
      <c r="V28" s="557"/>
      <c r="W28" s="616"/>
      <c r="X28" s="604"/>
      <c r="Y28" s="605"/>
      <c r="Z28" s="516" t="s">
        <v>183</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782708</v>
      </c>
      <c r="BO28" s="430"/>
      <c r="BP28" s="430"/>
      <c r="BQ28" s="430"/>
      <c r="BR28" s="430"/>
      <c r="BS28" s="430"/>
      <c r="BT28" s="430"/>
      <c r="BU28" s="431"/>
      <c r="BV28" s="429">
        <v>718753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10</v>
      </c>
      <c r="M29" s="518"/>
      <c r="N29" s="518"/>
      <c r="O29" s="518"/>
      <c r="P29" s="557"/>
      <c r="Q29" s="517">
        <v>2250</v>
      </c>
      <c r="R29" s="518"/>
      <c r="S29" s="518"/>
      <c r="T29" s="518"/>
      <c r="U29" s="518"/>
      <c r="V29" s="557"/>
      <c r="W29" s="617"/>
      <c r="X29" s="618"/>
      <c r="Y29" s="619"/>
      <c r="Z29" s="516" t="s">
        <v>186</v>
      </c>
      <c r="AA29" s="496"/>
      <c r="AB29" s="496"/>
      <c r="AC29" s="496"/>
      <c r="AD29" s="496"/>
      <c r="AE29" s="496"/>
      <c r="AF29" s="496"/>
      <c r="AG29" s="497"/>
      <c r="AH29" s="517">
        <v>98</v>
      </c>
      <c r="AI29" s="518"/>
      <c r="AJ29" s="518"/>
      <c r="AK29" s="518"/>
      <c r="AL29" s="557"/>
      <c r="AM29" s="517">
        <v>287446</v>
      </c>
      <c r="AN29" s="518"/>
      <c r="AO29" s="518"/>
      <c r="AP29" s="518"/>
      <c r="AQ29" s="518"/>
      <c r="AR29" s="557"/>
      <c r="AS29" s="517">
        <v>2933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10</v>
      </c>
      <c r="BO29" s="467"/>
      <c r="BP29" s="467"/>
      <c r="BQ29" s="467"/>
      <c r="BR29" s="467"/>
      <c r="BS29" s="467"/>
      <c r="BT29" s="467"/>
      <c r="BU29" s="468"/>
      <c r="BV29" s="466">
        <v>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703549</v>
      </c>
      <c r="BO30" s="640"/>
      <c r="BP30" s="640"/>
      <c r="BQ30" s="640"/>
      <c r="BR30" s="640"/>
      <c r="BS30" s="640"/>
      <c r="BT30" s="640"/>
      <c r="BU30" s="641"/>
      <c r="BV30" s="639">
        <v>747722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小竹町国民健康保険特別会計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小竹町立病院事業特別会計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小竹町農業集落排水事業特別会計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福岡県市町村消防団員等公務災害補償組合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小竹町土地開発公社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小竹町後期高齢者医療特別会計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5</v>
      </c>
      <c r="AN35" s="652"/>
      <c r="AO35" s="653" t="str">
        <f>IF('各会計、関係団体の財政状況及び健全化判断比率'!B31="","",'各会計、関係団体の財政状況及び健全化判断比率'!B31)</f>
        <v>小竹町水道事業特別会計</v>
      </c>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小竹町公共下水道事業特別会計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福岡県自治会館管理組合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宮若市外二町じん芥処理施設組合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直方・鞍手広域市町村圏事務組合（一般会計）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直方・鞍手広域市町村圏事務組合（休日等急患センター事業特別会計）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直方・鞍手広域市町村圏事務組合（消防事業特別会計）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ふくおか県央環境施設組合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福岡県自治振興組合（一般会計）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福岡県自治振興組合（公文書館事業特別会計）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福岡県介護保険広域連合（一般会計）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m6caiCcAOAXXseK9TFNzOcpbSx0izcfGIQ0cBd0XZUHllz5uBmMytzbO0KgP3e7CRhpOWTV69MuwVLyFkOvHA==" saltValue="JZc26SEbyvhJ5dDIW4SI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562</v>
      </c>
      <c r="D34" s="1244"/>
      <c r="E34" s="1245"/>
      <c r="F34" s="32" t="s">
        <v>563</v>
      </c>
      <c r="G34" s="33" t="s">
        <v>564</v>
      </c>
      <c r="H34" s="33" t="s">
        <v>565</v>
      </c>
      <c r="I34" s="33" t="s">
        <v>566</v>
      </c>
      <c r="J34" s="34" t="s">
        <v>567</v>
      </c>
      <c r="K34" s="22"/>
      <c r="L34" s="22"/>
      <c r="M34" s="22"/>
      <c r="N34" s="22"/>
      <c r="O34" s="22"/>
      <c r="P34" s="22"/>
    </row>
    <row r="35" spans="1:16" ht="39" customHeight="1" x14ac:dyDescent="0.15">
      <c r="A35" s="22"/>
      <c r="B35" s="35"/>
      <c r="C35" s="1238" t="s">
        <v>568</v>
      </c>
      <c r="D35" s="1239"/>
      <c r="E35" s="1240"/>
      <c r="F35" s="36">
        <v>2.46</v>
      </c>
      <c r="G35" s="37">
        <v>6.71</v>
      </c>
      <c r="H35" s="37">
        <v>9.73</v>
      </c>
      <c r="I35" s="37">
        <v>4.3899999999999997</v>
      </c>
      <c r="J35" s="38">
        <v>5.79</v>
      </c>
      <c r="K35" s="22"/>
      <c r="L35" s="22"/>
      <c r="M35" s="22"/>
      <c r="N35" s="22"/>
      <c r="O35" s="22"/>
      <c r="P35" s="22"/>
    </row>
    <row r="36" spans="1:16" ht="39" customHeight="1" x14ac:dyDescent="0.15">
      <c r="A36" s="22"/>
      <c r="B36" s="35"/>
      <c r="C36" s="1238" t="s">
        <v>569</v>
      </c>
      <c r="D36" s="1239"/>
      <c r="E36" s="1240"/>
      <c r="F36" s="36">
        <v>4.2</v>
      </c>
      <c r="G36" s="37">
        <v>4.4800000000000004</v>
      </c>
      <c r="H36" s="37">
        <v>4.95</v>
      </c>
      <c r="I36" s="37">
        <v>5.0199999999999996</v>
      </c>
      <c r="J36" s="38">
        <v>4.47</v>
      </c>
      <c r="K36" s="22"/>
      <c r="L36" s="22"/>
      <c r="M36" s="22"/>
      <c r="N36" s="22"/>
      <c r="O36" s="22"/>
      <c r="P36" s="22"/>
    </row>
    <row r="37" spans="1:16" ht="39" customHeight="1" x14ac:dyDescent="0.15">
      <c r="A37" s="22"/>
      <c r="B37" s="35"/>
      <c r="C37" s="1238" t="s">
        <v>570</v>
      </c>
      <c r="D37" s="1239"/>
      <c r="E37" s="1240"/>
      <c r="F37" s="36">
        <v>0.1</v>
      </c>
      <c r="G37" s="37" t="s">
        <v>571</v>
      </c>
      <c r="H37" s="37">
        <v>0.5</v>
      </c>
      <c r="I37" s="37">
        <v>1.61</v>
      </c>
      <c r="J37" s="38">
        <v>1.19</v>
      </c>
      <c r="K37" s="22"/>
      <c r="L37" s="22"/>
      <c r="M37" s="22"/>
      <c r="N37" s="22"/>
      <c r="O37" s="22"/>
      <c r="P37" s="22"/>
    </row>
    <row r="38" spans="1:16" ht="39" customHeight="1" x14ac:dyDescent="0.15">
      <c r="A38" s="22"/>
      <c r="B38" s="35"/>
      <c r="C38" s="1238" t="s">
        <v>572</v>
      </c>
      <c r="D38" s="1239"/>
      <c r="E38" s="1240"/>
      <c r="F38" s="36">
        <v>0.01</v>
      </c>
      <c r="G38" s="37">
        <v>0.01</v>
      </c>
      <c r="H38" s="37">
        <v>0</v>
      </c>
      <c r="I38" s="37">
        <v>0.01</v>
      </c>
      <c r="J38" s="38">
        <v>0.01</v>
      </c>
      <c r="K38" s="22"/>
      <c r="L38" s="22"/>
      <c r="M38" s="22"/>
      <c r="N38" s="22"/>
      <c r="O38" s="22"/>
      <c r="P38" s="22"/>
    </row>
    <row r="39" spans="1:16" ht="39" customHeight="1" x14ac:dyDescent="0.15">
      <c r="A39" s="22"/>
      <c r="B39" s="35"/>
      <c r="C39" s="1238" t="s">
        <v>573</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574</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575</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576</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G0iRDnGfholnt/7lsqOw2gvNHKZx6QkS3QfIO9pFLxZ37G0wK36zw0afcdWWmz/2DY+5mOASNfTZRtTsMwW6A==" saltValue="Vx4fVjqkQm837FlAiuB2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626</v>
      </c>
      <c r="L45" s="60">
        <v>595</v>
      </c>
      <c r="M45" s="60">
        <v>544</v>
      </c>
      <c r="N45" s="60">
        <v>507</v>
      </c>
      <c r="O45" s="61">
        <v>513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48"/>
      <c r="C48" s="1249"/>
      <c r="D48" s="62"/>
      <c r="E48" s="1254" t="s">
        <v>15</v>
      </c>
      <c r="F48" s="1254"/>
      <c r="G48" s="1254"/>
      <c r="H48" s="1254"/>
      <c r="I48" s="1254"/>
      <c r="J48" s="1255"/>
      <c r="K48" s="63">
        <v>78</v>
      </c>
      <c r="L48" s="64">
        <v>82</v>
      </c>
      <c r="M48" s="64">
        <v>71</v>
      </c>
      <c r="N48" s="64">
        <v>70</v>
      </c>
      <c r="O48" s="65">
        <v>72</v>
      </c>
      <c r="P48" s="48"/>
      <c r="Q48" s="48"/>
      <c r="R48" s="48"/>
      <c r="S48" s="48"/>
      <c r="T48" s="48"/>
      <c r="U48" s="48"/>
    </row>
    <row r="49" spans="1:21" ht="30.75" customHeight="1" x14ac:dyDescent="0.15">
      <c r="A49" s="48"/>
      <c r="B49" s="1248"/>
      <c r="C49" s="1249"/>
      <c r="D49" s="62"/>
      <c r="E49" s="1254" t="s">
        <v>16</v>
      </c>
      <c r="F49" s="1254"/>
      <c r="G49" s="1254"/>
      <c r="H49" s="1254"/>
      <c r="I49" s="1254"/>
      <c r="J49" s="1255"/>
      <c r="K49" s="63">
        <v>87</v>
      </c>
      <c r="L49" s="64">
        <v>87</v>
      </c>
      <c r="M49" s="64">
        <v>78</v>
      </c>
      <c r="N49" s="64">
        <v>68</v>
      </c>
      <c r="O49" s="65">
        <v>41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514</v>
      </c>
      <c r="L50" s="64" t="s">
        <v>514</v>
      </c>
      <c r="M50" s="64" t="s">
        <v>514</v>
      </c>
      <c r="N50" s="64" t="s">
        <v>514</v>
      </c>
      <c r="O50" s="65" t="s">
        <v>514</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484</v>
      </c>
      <c r="L52" s="64">
        <v>459</v>
      </c>
      <c r="M52" s="64">
        <v>430</v>
      </c>
      <c r="N52" s="64">
        <v>413</v>
      </c>
      <c r="O52" s="65">
        <v>414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307</v>
      </c>
      <c r="L53" s="69">
        <v>305</v>
      </c>
      <c r="M53" s="69">
        <v>263</v>
      </c>
      <c r="N53" s="69">
        <v>232</v>
      </c>
      <c r="O53" s="70">
        <v>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L5aXnI+r4JhT8Y0fnzP+9T8CaLeRxhB9ZHXdoK9UY4ltYi6R09hQDG5bmecsQo8kTAkNeyJXsYnMn400XfMMg==" saltValue="s0rKUcTVPzrbhWLpXZpo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2" t="s">
        <v>30</v>
      </c>
      <c r="C41" s="1273"/>
      <c r="D41" s="101"/>
      <c r="E41" s="1278" t="s">
        <v>31</v>
      </c>
      <c r="F41" s="1278"/>
      <c r="G41" s="1278"/>
      <c r="H41" s="1279"/>
      <c r="I41" s="102">
        <v>4911</v>
      </c>
      <c r="J41" s="103">
        <v>4977</v>
      </c>
      <c r="K41" s="103">
        <v>4882</v>
      </c>
      <c r="L41" s="103">
        <v>4946</v>
      </c>
      <c r="M41" s="104">
        <v>4947</v>
      </c>
    </row>
    <row r="42" spans="2:13" ht="27.75" customHeight="1" x14ac:dyDescent="0.15">
      <c r="B42" s="1274"/>
      <c r="C42" s="1275"/>
      <c r="D42" s="105"/>
      <c r="E42" s="1280" t="s">
        <v>32</v>
      </c>
      <c r="F42" s="1280"/>
      <c r="G42" s="1280"/>
      <c r="H42" s="1281"/>
      <c r="I42" s="106" t="s">
        <v>514</v>
      </c>
      <c r="J42" s="107" t="s">
        <v>514</v>
      </c>
      <c r="K42" s="107">
        <v>254</v>
      </c>
      <c r="L42" s="107">
        <v>250</v>
      </c>
      <c r="M42" s="108">
        <v>1373</v>
      </c>
    </row>
    <row r="43" spans="2:13" ht="27.75" customHeight="1" x14ac:dyDescent="0.15">
      <c r="B43" s="1274"/>
      <c r="C43" s="1275"/>
      <c r="D43" s="105"/>
      <c r="E43" s="1280" t="s">
        <v>33</v>
      </c>
      <c r="F43" s="1280"/>
      <c r="G43" s="1280"/>
      <c r="H43" s="1281"/>
      <c r="I43" s="106">
        <v>1231</v>
      </c>
      <c r="J43" s="107">
        <v>1249</v>
      </c>
      <c r="K43" s="107">
        <v>1364</v>
      </c>
      <c r="L43" s="107">
        <v>1447</v>
      </c>
      <c r="M43" s="108">
        <v>1566</v>
      </c>
    </row>
    <row r="44" spans="2:13" ht="27.75" customHeight="1" x14ac:dyDescent="0.15">
      <c r="B44" s="1274"/>
      <c r="C44" s="1275"/>
      <c r="D44" s="105"/>
      <c r="E44" s="1280" t="s">
        <v>34</v>
      </c>
      <c r="F44" s="1280"/>
      <c r="G44" s="1280"/>
      <c r="H44" s="1281"/>
      <c r="I44" s="106">
        <v>313</v>
      </c>
      <c r="J44" s="107">
        <v>230</v>
      </c>
      <c r="K44" s="107">
        <v>155</v>
      </c>
      <c r="L44" s="107">
        <v>99</v>
      </c>
      <c r="M44" s="108">
        <v>60</v>
      </c>
    </row>
    <row r="45" spans="2:13" ht="27.75" customHeight="1" x14ac:dyDescent="0.15">
      <c r="B45" s="1274"/>
      <c r="C45" s="1275"/>
      <c r="D45" s="105"/>
      <c r="E45" s="1280" t="s">
        <v>35</v>
      </c>
      <c r="F45" s="1280"/>
      <c r="G45" s="1280"/>
      <c r="H45" s="1281"/>
      <c r="I45" s="106">
        <v>575</v>
      </c>
      <c r="J45" s="107">
        <v>579</v>
      </c>
      <c r="K45" s="107">
        <v>622</v>
      </c>
      <c r="L45" s="107">
        <v>673</v>
      </c>
      <c r="M45" s="108">
        <v>618</v>
      </c>
    </row>
    <row r="46" spans="2:13" ht="27.75" customHeight="1" x14ac:dyDescent="0.15">
      <c r="B46" s="1274"/>
      <c r="C46" s="1275"/>
      <c r="D46" s="109"/>
      <c r="E46" s="1280" t="s">
        <v>36</v>
      </c>
      <c r="F46" s="1280"/>
      <c r="G46" s="1280"/>
      <c r="H46" s="1281"/>
      <c r="I46" s="106">
        <v>229</v>
      </c>
      <c r="J46" s="107">
        <v>232</v>
      </c>
      <c r="K46" s="107" t="s">
        <v>514</v>
      </c>
      <c r="L46" s="107" t="s">
        <v>514</v>
      </c>
      <c r="M46" s="108" t="s">
        <v>514</v>
      </c>
    </row>
    <row r="47" spans="2:13" ht="27.75" customHeight="1" x14ac:dyDescent="0.15">
      <c r="B47" s="1274"/>
      <c r="C47" s="1275"/>
      <c r="D47" s="110"/>
      <c r="E47" s="1282" t="s">
        <v>37</v>
      </c>
      <c r="F47" s="1283"/>
      <c r="G47" s="1283"/>
      <c r="H47" s="1284"/>
      <c r="I47" s="106" t="s">
        <v>514</v>
      </c>
      <c r="J47" s="107" t="s">
        <v>514</v>
      </c>
      <c r="K47" s="107" t="s">
        <v>514</v>
      </c>
      <c r="L47" s="107" t="s">
        <v>514</v>
      </c>
      <c r="M47" s="108" t="s">
        <v>514</v>
      </c>
    </row>
    <row r="48" spans="2:13" ht="27.75" customHeight="1" x14ac:dyDescent="0.15">
      <c r="B48" s="1274"/>
      <c r="C48" s="1275"/>
      <c r="D48" s="105"/>
      <c r="E48" s="1280" t="s">
        <v>38</v>
      </c>
      <c r="F48" s="1280"/>
      <c r="G48" s="1280"/>
      <c r="H48" s="1281"/>
      <c r="I48" s="106" t="s">
        <v>514</v>
      </c>
      <c r="J48" s="107" t="s">
        <v>514</v>
      </c>
      <c r="K48" s="107" t="s">
        <v>514</v>
      </c>
      <c r="L48" s="107" t="s">
        <v>514</v>
      </c>
      <c r="M48" s="108" t="s">
        <v>514</v>
      </c>
    </row>
    <row r="49" spans="2:13" ht="27.75" customHeight="1" x14ac:dyDescent="0.15">
      <c r="B49" s="1276"/>
      <c r="C49" s="1277"/>
      <c r="D49" s="105"/>
      <c r="E49" s="1280" t="s">
        <v>39</v>
      </c>
      <c r="F49" s="1280"/>
      <c r="G49" s="1280"/>
      <c r="H49" s="1281"/>
      <c r="I49" s="106" t="s">
        <v>514</v>
      </c>
      <c r="J49" s="107" t="s">
        <v>514</v>
      </c>
      <c r="K49" s="107" t="s">
        <v>514</v>
      </c>
      <c r="L49" s="107" t="s">
        <v>514</v>
      </c>
      <c r="M49" s="108" t="s">
        <v>514</v>
      </c>
    </row>
    <row r="50" spans="2:13" ht="27.75" customHeight="1" x14ac:dyDescent="0.15">
      <c r="B50" s="1285" t="s">
        <v>40</v>
      </c>
      <c r="C50" s="1286"/>
      <c r="D50" s="111"/>
      <c r="E50" s="1280" t="s">
        <v>41</v>
      </c>
      <c r="F50" s="1280"/>
      <c r="G50" s="1280"/>
      <c r="H50" s="1281"/>
      <c r="I50" s="106">
        <v>1102</v>
      </c>
      <c r="J50" s="107">
        <v>1076</v>
      </c>
      <c r="K50" s="107">
        <v>1259</v>
      </c>
      <c r="L50" s="107">
        <v>1499</v>
      </c>
      <c r="M50" s="108">
        <v>1520</v>
      </c>
    </row>
    <row r="51" spans="2:13" ht="27.75" customHeight="1" x14ac:dyDescent="0.15">
      <c r="B51" s="1274"/>
      <c r="C51" s="1275"/>
      <c r="D51" s="105"/>
      <c r="E51" s="1280" t="s">
        <v>42</v>
      </c>
      <c r="F51" s="1280"/>
      <c r="G51" s="1280"/>
      <c r="H51" s="1281"/>
      <c r="I51" s="106">
        <v>6</v>
      </c>
      <c r="J51" s="107">
        <v>3</v>
      </c>
      <c r="K51" s="107">
        <v>13</v>
      </c>
      <c r="L51" s="107">
        <v>12</v>
      </c>
      <c r="M51" s="108">
        <v>11</v>
      </c>
    </row>
    <row r="52" spans="2:13" ht="27.75" customHeight="1" x14ac:dyDescent="0.15">
      <c r="B52" s="1276"/>
      <c r="C52" s="1277"/>
      <c r="D52" s="105"/>
      <c r="E52" s="1280" t="s">
        <v>43</v>
      </c>
      <c r="F52" s="1280"/>
      <c r="G52" s="1280"/>
      <c r="H52" s="1281"/>
      <c r="I52" s="106">
        <v>4026</v>
      </c>
      <c r="J52" s="107">
        <v>4391</v>
      </c>
      <c r="K52" s="107">
        <v>4285</v>
      </c>
      <c r="L52" s="107">
        <v>4137</v>
      </c>
      <c r="M52" s="108">
        <v>4274</v>
      </c>
    </row>
    <row r="53" spans="2:13" ht="27.75" customHeight="1" thickBot="1" x14ac:dyDescent="0.2">
      <c r="B53" s="1287" t="s">
        <v>44</v>
      </c>
      <c r="C53" s="1288"/>
      <c r="D53" s="112"/>
      <c r="E53" s="1289" t="s">
        <v>45</v>
      </c>
      <c r="F53" s="1289"/>
      <c r="G53" s="1289"/>
      <c r="H53" s="1290"/>
      <c r="I53" s="113">
        <v>2125</v>
      </c>
      <c r="J53" s="114">
        <v>1797</v>
      </c>
      <c r="K53" s="114">
        <v>1720</v>
      </c>
      <c r="L53" s="114">
        <v>1767</v>
      </c>
      <c r="M53" s="115">
        <v>2759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3Xv/56+nXT6amGUU56OrZZPzDXqJn7NvdR9A1V1gYr2wuGNwgSCifupTOB1vXtkG8meYdbJegTACdWc8jph3Q==" saltValue="d4Njwr+bbb/8QJVCxIUf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489</v>
      </c>
      <c r="G55" s="127">
        <v>719</v>
      </c>
      <c r="H55" s="128">
        <v>783</v>
      </c>
    </row>
    <row r="56" spans="2:8" ht="52.5" customHeight="1" x14ac:dyDescent="0.15">
      <c r="B56" s="129"/>
      <c r="C56" s="1301" t="s">
        <v>49</v>
      </c>
      <c r="D56" s="1301"/>
      <c r="E56" s="1302"/>
      <c r="F56" s="130">
        <v>0</v>
      </c>
      <c r="G56" s="130">
        <v>0</v>
      </c>
      <c r="H56" s="131">
        <v>0</v>
      </c>
    </row>
    <row r="57" spans="2:8" ht="53.25" customHeight="1" x14ac:dyDescent="0.15">
      <c r="B57" s="129"/>
      <c r="C57" s="1303" t="s">
        <v>50</v>
      </c>
      <c r="D57" s="1303"/>
      <c r="E57" s="1304"/>
      <c r="F57" s="132">
        <v>739</v>
      </c>
      <c r="G57" s="132">
        <v>748</v>
      </c>
      <c r="H57" s="133">
        <v>704</v>
      </c>
    </row>
    <row r="58" spans="2:8" ht="45.75" customHeight="1" x14ac:dyDescent="0.15">
      <c r="B58" s="134"/>
      <c r="C58" s="1291" t="s">
        <v>601</v>
      </c>
      <c r="D58" s="1292"/>
      <c r="E58" s="1293"/>
      <c r="F58" s="135">
        <v>509</v>
      </c>
      <c r="G58" s="135">
        <v>481</v>
      </c>
      <c r="H58" s="136">
        <v>452</v>
      </c>
    </row>
    <row r="59" spans="2:8" ht="45.75" customHeight="1" x14ac:dyDescent="0.15">
      <c r="B59" s="134"/>
      <c r="C59" s="1291" t="s">
        <v>602</v>
      </c>
      <c r="D59" s="1292"/>
      <c r="E59" s="1293"/>
      <c r="F59" s="135">
        <v>72</v>
      </c>
      <c r="G59" s="135">
        <v>96</v>
      </c>
      <c r="H59" s="136">
        <v>75</v>
      </c>
    </row>
    <row r="60" spans="2:8" ht="45.75" customHeight="1" x14ac:dyDescent="0.15">
      <c r="B60" s="134"/>
      <c r="C60" s="1291" t="s">
        <v>604</v>
      </c>
      <c r="D60" s="1292"/>
      <c r="E60" s="1293"/>
      <c r="F60" s="135">
        <v>34</v>
      </c>
      <c r="G60" s="135">
        <v>39</v>
      </c>
      <c r="H60" s="136">
        <v>46</v>
      </c>
    </row>
    <row r="61" spans="2:8" ht="45.75" customHeight="1" x14ac:dyDescent="0.15">
      <c r="B61" s="134"/>
      <c r="C61" s="1291" t="s">
        <v>603</v>
      </c>
      <c r="D61" s="1292"/>
      <c r="E61" s="1293"/>
      <c r="F61" s="135">
        <v>50</v>
      </c>
      <c r="G61" s="135">
        <v>50</v>
      </c>
      <c r="H61" s="136">
        <v>46</v>
      </c>
    </row>
    <row r="62" spans="2:8" ht="45.75" customHeight="1" thickBot="1" x14ac:dyDescent="0.2">
      <c r="B62" s="137"/>
      <c r="C62" s="1294" t="s">
        <v>605</v>
      </c>
      <c r="D62" s="1295"/>
      <c r="E62" s="1296"/>
      <c r="F62" s="138">
        <v>29</v>
      </c>
      <c r="G62" s="138">
        <v>37</v>
      </c>
      <c r="H62" s="139">
        <v>45</v>
      </c>
    </row>
    <row r="63" spans="2:8" ht="52.5" customHeight="1" thickBot="1" x14ac:dyDescent="0.2">
      <c r="B63" s="140"/>
      <c r="C63" s="1297" t="s">
        <v>51</v>
      </c>
      <c r="D63" s="1297"/>
      <c r="E63" s="1298"/>
      <c r="F63" s="141">
        <v>1228</v>
      </c>
      <c r="G63" s="141">
        <v>1466</v>
      </c>
      <c r="H63" s="142">
        <v>1486</v>
      </c>
    </row>
    <row r="64" spans="2:8" ht="15" customHeight="1" x14ac:dyDescent="0.15"/>
    <row r="65" ht="0" hidden="1" customHeight="1" x14ac:dyDescent="0.15"/>
    <row r="66" ht="0" hidden="1" customHeight="1" x14ac:dyDescent="0.15"/>
  </sheetData>
  <sheetProtection algorithmName="SHA-512" hashValue="yqB3xzbU3lLkbjfwDQfpUOx7KyFpKgWRRhb4GrIAHgRc0cwx4lYB7KycA/ZzyYnMPHgznrAp5AZ9HBUEC9e2pA==" saltValue="Vcev61iGu5j4ZiDp/i7V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8B51B-E2FC-43CB-83BC-F5E04C11E9BF}">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616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555</v>
      </c>
      <c r="BQ50" s="1320"/>
      <c r="BR50" s="1320"/>
      <c r="BS50" s="1320"/>
      <c r="BT50" s="1320"/>
      <c r="BU50" s="1320"/>
      <c r="BV50" s="1320"/>
      <c r="BW50" s="1320"/>
      <c r="BX50" s="1320" t="s">
        <v>556</v>
      </c>
      <c r="BY50" s="1320"/>
      <c r="BZ50" s="1320"/>
      <c r="CA50" s="1320"/>
      <c r="CB50" s="1320"/>
      <c r="CC50" s="1320"/>
      <c r="CD50" s="1320"/>
      <c r="CE50" s="1320"/>
      <c r="CF50" s="1320" t="s">
        <v>557</v>
      </c>
      <c r="CG50" s="1320"/>
      <c r="CH50" s="1320"/>
      <c r="CI50" s="1320"/>
      <c r="CJ50" s="1320"/>
      <c r="CK50" s="1320"/>
      <c r="CL50" s="1320"/>
      <c r="CM50" s="1320"/>
      <c r="CN50" s="1320" t="s">
        <v>558</v>
      </c>
      <c r="CO50" s="1320"/>
      <c r="CP50" s="1320"/>
      <c r="CQ50" s="1320"/>
      <c r="CR50" s="1320"/>
      <c r="CS50" s="1320"/>
      <c r="CT50" s="1320"/>
      <c r="CU50" s="1320"/>
      <c r="CV50" s="1320" t="s">
        <v>559</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610</v>
      </c>
      <c r="AO51" s="1323"/>
      <c r="AP51" s="1323"/>
      <c r="AQ51" s="1323"/>
      <c r="AR51" s="1323"/>
      <c r="AS51" s="1323"/>
      <c r="AT51" s="1323"/>
      <c r="AU51" s="1323"/>
      <c r="AV51" s="1323"/>
      <c r="AW51" s="1323"/>
      <c r="AX51" s="1323"/>
      <c r="AY51" s="1323"/>
      <c r="AZ51" s="1323"/>
      <c r="BA51" s="1323"/>
      <c r="BB51" s="1323" t="s">
        <v>611</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74.900000000000006</v>
      </c>
      <c r="CG51" s="1306"/>
      <c r="CH51" s="1306"/>
      <c r="CI51" s="1306"/>
      <c r="CJ51" s="1306"/>
      <c r="CK51" s="1306"/>
      <c r="CL51" s="1306"/>
      <c r="CM51" s="1306"/>
      <c r="CN51" s="1306">
        <v>77.400000000000006</v>
      </c>
      <c r="CO51" s="1306"/>
      <c r="CP51" s="1306"/>
      <c r="CQ51" s="1306"/>
      <c r="CR51" s="1306"/>
      <c r="CS51" s="1306"/>
      <c r="CT51" s="1306"/>
      <c r="CU51" s="1306"/>
      <c r="CV51" s="1306">
        <v>120.9</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612</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50.7</v>
      </c>
      <c r="CG53" s="1306"/>
      <c r="CH53" s="1306"/>
      <c r="CI53" s="1306"/>
      <c r="CJ53" s="1306"/>
      <c r="CK53" s="1306"/>
      <c r="CL53" s="1306"/>
      <c r="CM53" s="1306"/>
      <c r="CN53" s="1306">
        <v>52</v>
      </c>
      <c r="CO53" s="1306"/>
      <c r="CP53" s="1306"/>
      <c r="CQ53" s="1306"/>
      <c r="CR53" s="1306"/>
      <c r="CS53" s="1306"/>
      <c r="CT53" s="1306"/>
      <c r="CU53" s="1306"/>
      <c r="CV53" s="1306">
        <v>53.5</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613</v>
      </c>
      <c r="AO55" s="1320"/>
      <c r="AP55" s="1320"/>
      <c r="AQ55" s="1320"/>
      <c r="AR55" s="1320"/>
      <c r="AS55" s="1320"/>
      <c r="AT55" s="1320"/>
      <c r="AU55" s="1320"/>
      <c r="AV55" s="1320"/>
      <c r="AW55" s="1320"/>
      <c r="AX55" s="1320"/>
      <c r="AY55" s="1320"/>
      <c r="AZ55" s="1320"/>
      <c r="BA55" s="1320"/>
      <c r="BB55" s="1323" t="s">
        <v>611</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25.4</v>
      </c>
      <c r="CG55" s="1306"/>
      <c r="CH55" s="1306"/>
      <c r="CI55" s="1306"/>
      <c r="CJ55" s="1306"/>
      <c r="CK55" s="1306"/>
      <c r="CL55" s="1306"/>
      <c r="CM55" s="1306"/>
      <c r="CN55" s="1306">
        <v>23.4</v>
      </c>
      <c r="CO55" s="1306"/>
      <c r="CP55" s="1306"/>
      <c r="CQ55" s="1306"/>
      <c r="CR55" s="1306"/>
      <c r="CS55" s="1306"/>
      <c r="CT55" s="1306"/>
      <c r="CU55" s="1306"/>
      <c r="CV55" s="1306">
        <v>7.7</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612</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58.7</v>
      </c>
      <c r="CG57" s="1306"/>
      <c r="CH57" s="1306"/>
      <c r="CI57" s="1306"/>
      <c r="CJ57" s="1306"/>
      <c r="CK57" s="1306"/>
      <c r="CL57" s="1306"/>
      <c r="CM57" s="1306"/>
      <c r="CN57" s="1306">
        <v>59.2</v>
      </c>
      <c r="CO57" s="1306"/>
      <c r="CP57" s="1306"/>
      <c r="CQ57" s="1306"/>
      <c r="CR57" s="1306"/>
      <c r="CS57" s="1306"/>
      <c r="CT57" s="1306"/>
      <c r="CU57" s="1306"/>
      <c r="CV57" s="1306">
        <v>60.7</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617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555</v>
      </c>
      <c r="BQ72" s="1320"/>
      <c r="BR72" s="1320"/>
      <c r="BS72" s="1320"/>
      <c r="BT72" s="1320"/>
      <c r="BU72" s="1320"/>
      <c r="BV72" s="1320"/>
      <c r="BW72" s="1320"/>
      <c r="BX72" s="1320" t="s">
        <v>556</v>
      </c>
      <c r="BY72" s="1320"/>
      <c r="BZ72" s="1320"/>
      <c r="CA72" s="1320"/>
      <c r="CB72" s="1320"/>
      <c r="CC72" s="1320"/>
      <c r="CD72" s="1320"/>
      <c r="CE72" s="1320"/>
      <c r="CF72" s="1320" t="s">
        <v>557</v>
      </c>
      <c r="CG72" s="1320"/>
      <c r="CH72" s="1320"/>
      <c r="CI72" s="1320"/>
      <c r="CJ72" s="1320"/>
      <c r="CK72" s="1320"/>
      <c r="CL72" s="1320"/>
      <c r="CM72" s="1320"/>
      <c r="CN72" s="1320" t="s">
        <v>558</v>
      </c>
      <c r="CO72" s="1320"/>
      <c r="CP72" s="1320"/>
      <c r="CQ72" s="1320"/>
      <c r="CR72" s="1320"/>
      <c r="CS72" s="1320"/>
      <c r="CT72" s="1320"/>
      <c r="CU72" s="1320"/>
      <c r="CV72" s="1320" t="s">
        <v>559</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610</v>
      </c>
      <c r="AO73" s="1323"/>
      <c r="AP73" s="1323"/>
      <c r="AQ73" s="1323"/>
      <c r="AR73" s="1323"/>
      <c r="AS73" s="1323"/>
      <c r="AT73" s="1323"/>
      <c r="AU73" s="1323"/>
      <c r="AV73" s="1323"/>
      <c r="AW73" s="1323"/>
      <c r="AX73" s="1323"/>
      <c r="AY73" s="1323"/>
      <c r="AZ73" s="1323"/>
      <c r="BA73" s="1323"/>
      <c r="BB73" s="1323" t="s">
        <v>611</v>
      </c>
      <c r="BC73" s="1323"/>
      <c r="BD73" s="1323"/>
      <c r="BE73" s="1323"/>
      <c r="BF73" s="1323"/>
      <c r="BG73" s="1323"/>
      <c r="BH73" s="1323"/>
      <c r="BI73" s="1323"/>
      <c r="BJ73" s="1323"/>
      <c r="BK73" s="1323"/>
      <c r="BL73" s="1323"/>
      <c r="BM73" s="1323"/>
      <c r="BN73" s="1323"/>
      <c r="BO73" s="1323"/>
      <c r="BP73" s="1306">
        <v>97.9</v>
      </c>
      <c r="BQ73" s="1306"/>
      <c r="BR73" s="1306"/>
      <c r="BS73" s="1306"/>
      <c r="BT73" s="1306"/>
      <c r="BU73" s="1306"/>
      <c r="BV73" s="1306"/>
      <c r="BW73" s="1306"/>
      <c r="BX73" s="1306">
        <v>78.2</v>
      </c>
      <c r="BY73" s="1306"/>
      <c r="BZ73" s="1306"/>
      <c r="CA73" s="1306"/>
      <c r="CB73" s="1306"/>
      <c r="CC73" s="1306"/>
      <c r="CD73" s="1306"/>
      <c r="CE73" s="1306"/>
      <c r="CF73" s="1306">
        <v>74.900000000000006</v>
      </c>
      <c r="CG73" s="1306"/>
      <c r="CH73" s="1306"/>
      <c r="CI73" s="1306"/>
      <c r="CJ73" s="1306"/>
      <c r="CK73" s="1306"/>
      <c r="CL73" s="1306"/>
      <c r="CM73" s="1306"/>
      <c r="CN73" s="1306">
        <v>77.400000000000006</v>
      </c>
      <c r="CO73" s="1306"/>
      <c r="CP73" s="1306"/>
      <c r="CQ73" s="1306"/>
      <c r="CR73" s="1306"/>
      <c r="CS73" s="1306"/>
      <c r="CT73" s="1306"/>
      <c r="CU73" s="1306"/>
      <c r="CV73" s="1306">
        <v>120.9</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615</v>
      </c>
      <c r="BC75" s="1323"/>
      <c r="BD75" s="1323"/>
      <c r="BE75" s="1323"/>
      <c r="BF75" s="1323"/>
      <c r="BG75" s="1323"/>
      <c r="BH75" s="1323"/>
      <c r="BI75" s="1323"/>
      <c r="BJ75" s="1323"/>
      <c r="BK75" s="1323"/>
      <c r="BL75" s="1323"/>
      <c r="BM75" s="1323"/>
      <c r="BN75" s="1323"/>
      <c r="BO75" s="1323"/>
      <c r="BP75" s="1306">
        <v>15.6</v>
      </c>
      <c r="BQ75" s="1306"/>
      <c r="BR75" s="1306"/>
      <c r="BS75" s="1306"/>
      <c r="BT75" s="1306"/>
      <c r="BU75" s="1306"/>
      <c r="BV75" s="1306"/>
      <c r="BW75" s="1306"/>
      <c r="BX75" s="1306">
        <v>14.3</v>
      </c>
      <c r="BY75" s="1306"/>
      <c r="BZ75" s="1306"/>
      <c r="CA75" s="1306"/>
      <c r="CB75" s="1306"/>
      <c r="CC75" s="1306"/>
      <c r="CD75" s="1306"/>
      <c r="CE75" s="1306"/>
      <c r="CF75" s="1306">
        <v>12.9</v>
      </c>
      <c r="CG75" s="1306"/>
      <c r="CH75" s="1306"/>
      <c r="CI75" s="1306"/>
      <c r="CJ75" s="1306"/>
      <c r="CK75" s="1306"/>
      <c r="CL75" s="1306"/>
      <c r="CM75" s="1306"/>
      <c r="CN75" s="1306">
        <v>11.6</v>
      </c>
      <c r="CO75" s="1306"/>
      <c r="CP75" s="1306"/>
      <c r="CQ75" s="1306"/>
      <c r="CR75" s="1306"/>
      <c r="CS75" s="1306"/>
      <c r="CT75" s="1306"/>
      <c r="CU75" s="1306"/>
      <c r="CV75" s="1306">
        <v>10.3</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613</v>
      </c>
      <c r="AO77" s="1320"/>
      <c r="AP77" s="1320"/>
      <c r="AQ77" s="1320"/>
      <c r="AR77" s="1320"/>
      <c r="AS77" s="1320"/>
      <c r="AT77" s="1320"/>
      <c r="AU77" s="1320"/>
      <c r="AV77" s="1320"/>
      <c r="AW77" s="1320"/>
      <c r="AX77" s="1320"/>
      <c r="AY77" s="1320"/>
      <c r="AZ77" s="1320"/>
      <c r="BA77" s="1320"/>
      <c r="BB77" s="1323" t="s">
        <v>611</v>
      </c>
      <c r="BC77" s="1323"/>
      <c r="BD77" s="1323"/>
      <c r="BE77" s="1323"/>
      <c r="BF77" s="1323"/>
      <c r="BG77" s="1323"/>
      <c r="BH77" s="1323"/>
      <c r="BI77" s="1323"/>
      <c r="BJ77" s="1323"/>
      <c r="BK77" s="1323"/>
      <c r="BL77" s="1323"/>
      <c r="BM77" s="1323"/>
      <c r="BN77" s="1323"/>
      <c r="BO77" s="1323"/>
      <c r="BP77" s="1306">
        <v>17.899999999999999</v>
      </c>
      <c r="BQ77" s="1306"/>
      <c r="BR77" s="1306"/>
      <c r="BS77" s="1306"/>
      <c r="BT77" s="1306"/>
      <c r="BU77" s="1306"/>
      <c r="BV77" s="1306"/>
      <c r="BW77" s="1306"/>
      <c r="BX77" s="1306">
        <v>27</v>
      </c>
      <c r="BY77" s="1306"/>
      <c r="BZ77" s="1306"/>
      <c r="CA77" s="1306"/>
      <c r="CB77" s="1306"/>
      <c r="CC77" s="1306"/>
      <c r="CD77" s="1306"/>
      <c r="CE77" s="1306"/>
      <c r="CF77" s="1306">
        <v>25.4</v>
      </c>
      <c r="CG77" s="1306"/>
      <c r="CH77" s="1306"/>
      <c r="CI77" s="1306"/>
      <c r="CJ77" s="1306"/>
      <c r="CK77" s="1306"/>
      <c r="CL77" s="1306"/>
      <c r="CM77" s="1306"/>
      <c r="CN77" s="1306">
        <v>23.4</v>
      </c>
      <c r="CO77" s="1306"/>
      <c r="CP77" s="1306"/>
      <c r="CQ77" s="1306"/>
      <c r="CR77" s="1306"/>
      <c r="CS77" s="1306"/>
      <c r="CT77" s="1306"/>
      <c r="CU77" s="1306"/>
      <c r="CV77" s="1306">
        <v>7.7</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615</v>
      </c>
      <c r="BC79" s="1323"/>
      <c r="BD79" s="1323"/>
      <c r="BE79" s="1323"/>
      <c r="BF79" s="1323"/>
      <c r="BG79" s="1323"/>
      <c r="BH79" s="1323"/>
      <c r="BI79" s="1323"/>
      <c r="BJ79" s="1323"/>
      <c r="BK79" s="1323"/>
      <c r="BL79" s="1323"/>
      <c r="BM79" s="1323"/>
      <c r="BN79" s="1323"/>
      <c r="BO79" s="1323"/>
      <c r="BP79" s="1306">
        <v>9.5</v>
      </c>
      <c r="BQ79" s="1306"/>
      <c r="BR79" s="1306"/>
      <c r="BS79" s="1306"/>
      <c r="BT79" s="1306"/>
      <c r="BU79" s="1306"/>
      <c r="BV79" s="1306"/>
      <c r="BW79" s="1306"/>
      <c r="BX79" s="1306">
        <v>8.6999999999999993</v>
      </c>
      <c r="BY79" s="1306"/>
      <c r="BZ79" s="1306"/>
      <c r="CA79" s="1306"/>
      <c r="CB79" s="1306"/>
      <c r="CC79" s="1306"/>
      <c r="CD79" s="1306"/>
      <c r="CE79" s="1306"/>
      <c r="CF79" s="1306">
        <v>8.6</v>
      </c>
      <c r="CG79" s="1306"/>
      <c r="CH79" s="1306"/>
      <c r="CI79" s="1306"/>
      <c r="CJ79" s="1306"/>
      <c r="CK79" s="1306"/>
      <c r="CL79" s="1306"/>
      <c r="CM79" s="1306"/>
      <c r="CN79" s="1306">
        <v>8.5</v>
      </c>
      <c r="CO79" s="1306"/>
      <c r="CP79" s="1306"/>
      <c r="CQ79" s="1306"/>
      <c r="CR79" s="1306"/>
      <c r="CS79" s="1306"/>
      <c r="CT79" s="1306"/>
      <c r="CU79" s="1306"/>
      <c r="CV79" s="1306">
        <v>8.6</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FsO4pwcEEoOBSWT+NL7moR0h+TpTf4ikGRWQPYETqrwoaQ/mdNAmCV/4akcrzb+iytX7N2y26l9JcO/ysWV6w==" saltValue="p23TjULkdujZvlW/xzy5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A2EF-FBE8-4004-86BD-B03885A99739}">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TggBrLlFQYM7Mc92pR1bnHuPrZwRsotpWkL/QRgaOH6QHqlR/tCxQwcAOSGzOqWFY94Oa8F/APVYgGQfQ4ErQ==" saltValue="RiNo2s74zHF1u1bki5zg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4DAA-88F7-41EE-B433-CDD7DB238E6E}">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kBefAi9s3z3HIEwCZfTta159XoZyV+PYFENybGvT7VzP+RO2eHlGj9B+ZYqXtoXMGZpV592Ii7XJRnHN4hGcw==" saltValue="+59O3YIn+8ilD88el1sm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126247</v>
      </c>
      <c r="E3" s="161"/>
      <c r="F3" s="162">
        <v>119685</v>
      </c>
      <c r="G3" s="163"/>
      <c r="H3" s="164"/>
    </row>
    <row r="4" spans="1:8" x14ac:dyDescent="0.15">
      <c r="A4" s="165"/>
      <c r="B4" s="166"/>
      <c r="C4" s="167"/>
      <c r="D4" s="168">
        <v>57547</v>
      </c>
      <c r="E4" s="169"/>
      <c r="F4" s="170">
        <v>68464</v>
      </c>
      <c r="G4" s="171"/>
      <c r="H4" s="172"/>
    </row>
    <row r="5" spans="1:8" x14ac:dyDescent="0.15">
      <c r="A5" s="153" t="s">
        <v>547</v>
      </c>
      <c r="B5" s="158"/>
      <c r="C5" s="159"/>
      <c r="D5" s="160">
        <v>146748</v>
      </c>
      <c r="E5" s="161"/>
      <c r="F5" s="162">
        <v>109920</v>
      </c>
      <c r="G5" s="163"/>
      <c r="H5" s="164"/>
    </row>
    <row r="6" spans="1:8" x14ac:dyDescent="0.15">
      <c r="A6" s="165"/>
      <c r="B6" s="166"/>
      <c r="C6" s="167"/>
      <c r="D6" s="168">
        <v>61141</v>
      </c>
      <c r="E6" s="169"/>
      <c r="F6" s="170">
        <v>62739</v>
      </c>
      <c r="G6" s="171"/>
      <c r="H6" s="172"/>
    </row>
    <row r="7" spans="1:8" x14ac:dyDescent="0.15">
      <c r="A7" s="153" t="s">
        <v>548</v>
      </c>
      <c r="B7" s="158"/>
      <c r="C7" s="159"/>
      <c r="D7" s="160">
        <v>79132</v>
      </c>
      <c r="E7" s="161"/>
      <c r="F7" s="162">
        <v>119882</v>
      </c>
      <c r="G7" s="163"/>
      <c r="H7" s="164"/>
    </row>
    <row r="8" spans="1:8" x14ac:dyDescent="0.15">
      <c r="A8" s="165"/>
      <c r="B8" s="166"/>
      <c r="C8" s="167"/>
      <c r="D8" s="168">
        <v>36759</v>
      </c>
      <c r="E8" s="169"/>
      <c r="F8" s="170">
        <v>66481</v>
      </c>
      <c r="G8" s="171"/>
      <c r="H8" s="172"/>
    </row>
    <row r="9" spans="1:8" x14ac:dyDescent="0.15">
      <c r="A9" s="153" t="s">
        <v>549</v>
      </c>
      <c r="B9" s="158"/>
      <c r="C9" s="159"/>
      <c r="D9" s="160">
        <v>85831</v>
      </c>
      <c r="E9" s="161"/>
      <c r="F9" s="162">
        <v>116162</v>
      </c>
      <c r="G9" s="163"/>
      <c r="H9" s="164"/>
    </row>
    <row r="10" spans="1:8" x14ac:dyDescent="0.15">
      <c r="A10" s="165"/>
      <c r="B10" s="166"/>
      <c r="C10" s="167"/>
      <c r="D10" s="168">
        <v>24816</v>
      </c>
      <c r="E10" s="169"/>
      <c r="F10" s="170">
        <v>61562</v>
      </c>
      <c r="G10" s="171"/>
      <c r="H10" s="172"/>
    </row>
    <row r="11" spans="1:8" x14ac:dyDescent="0.15">
      <c r="A11" s="153" t="s">
        <v>550</v>
      </c>
      <c r="B11" s="158"/>
      <c r="C11" s="159"/>
      <c r="D11" s="160">
        <v>71907</v>
      </c>
      <c r="E11" s="161"/>
      <c r="F11" s="162">
        <v>121449</v>
      </c>
      <c r="G11" s="163"/>
      <c r="H11" s="164"/>
    </row>
    <row r="12" spans="1:8" x14ac:dyDescent="0.15">
      <c r="A12" s="165"/>
      <c r="B12" s="166"/>
      <c r="C12" s="173"/>
      <c r="D12" s="168">
        <v>46917</v>
      </c>
      <c r="E12" s="169"/>
      <c r="F12" s="170">
        <v>62922</v>
      </c>
      <c r="G12" s="171"/>
      <c r="H12" s="172"/>
    </row>
    <row r="13" spans="1:8" x14ac:dyDescent="0.15">
      <c r="A13" s="153"/>
      <c r="B13" s="158"/>
      <c r="C13" s="174"/>
      <c r="D13" s="175">
        <v>101973</v>
      </c>
      <c r="E13" s="176"/>
      <c r="F13" s="177">
        <v>117420</v>
      </c>
      <c r="G13" s="178"/>
      <c r="H13" s="164"/>
    </row>
    <row r="14" spans="1:8" x14ac:dyDescent="0.15">
      <c r="A14" s="165"/>
      <c r="B14" s="166"/>
      <c r="C14" s="167"/>
      <c r="D14" s="168">
        <v>45436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2.46</v>
      </c>
      <c r="C19" s="179">
        <f>ROUND(VALUE(SUBSTITUTE(実質収支比率等に係る経年分析!G$48,"▲","-")),2)</f>
        <v>6.72</v>
      </c>
      <c r="D19" s="179">
        <f>ROUND(VALUE(SUBSTITUTE(実質収支比率等に係る経年分析!H$48,"▲","-")),2)</f>
        <v>9.73</v>
      </c>
      <c r="E19" s="179">
        <f>ROUND(VALUE(SUBSTITUTE(実質収支比率等に係る経年分析!I$48,"▲","-")),2)</f>
        <v>4.3899999999999997</v>
      </c>
      <c r="F19" s="179">
        <f>ROUND(VALUE(SUBSTITUTE(実質収支比率等に係る経年分析!J$48,"▲","-")),2)</f>
        <v>5.79</v>
      </c>
    </row>
    <row r="20" spans="1:11" x14ac:dyDescent="0.15">
      <c r="A20" s="179" t="s">
        <v>55</v>
      </c>
      <c r="B20" s="179">
        <f>ROUND(VALUE(SUBSTITUTE(実質収支比率等に係る経年分析!F$47,"▲","-")),2)</f>
        <v>11.52</v>
      </c>
      <c r="C20" s="179">
        <f>ROUND(VALUE(SUBSTITUTE(実質収支比率等に係る経年分析!G$47,"▲","-")),2)</f>
        <v>12.29</v>
      </c>
      <c r="D20" s="179">
        <f>ROUND(VALUE(SUBSTITUTE(実質収支比率等に係る経年分析!H$47,"▲","-")),2)</f>
        <v>17.940000000000001</v>
      </c>
      <c r="E20" s="179">
        <f>ROUND(VALUE(SUBSTITUTE(実質収支比率等に係る経年分析!I$47,"▲","-")),2)</f>
        <v>26.7</v>
      </c>
      <c r="F20" s="179">
        <f>ROUND(VALUE(SUBSTITUTE(実質収支比率等に係る経年分析!J$47,"▲","-")),2)</f>
        <v>29.06</v>
      </c>
    </row>
    <row r="21" spans="1:11" x14ac:dyDescent="0.15">
      <c r="A21" s="179" t="s">
        <v>56</v>
      </c>
      <c r="B21" s="179">
        <f>IF(ISNUMBER(VALUE(SUBSTITUTE(実質収支比率等に係る経年分析!F$49,"▲","-"))),ROUND(VALUE(SUBSTITUTE(実質収支比率等に係る経年分析!F$49,"▲","-")),2),NA())</f>
        <v>-5.89</v>
      </c>
      <c r="C21" s="179">
        <f>IF(ISNUMBER(VALUE(SUBSTITUTE(実質収支比率等に係る経年分析!G$49,"▲","-"))),ROUND(VALUE(SUBSTITUTE(実質収支比率等に係る経年分析!G$49,"▲","-")),2),NA())</f>
        <v>8.2100000000000009</v>
      </c>
      <c r="D21" s="179">
        <f>IF(ISNUMBER(VALUE(SUBSTITUTE(実質収支比率等に係る経年分析!H$49,"▲","-"))),ROUND(VALUE(SUBSTITUTE(実質収支比率等に係る経年分析!H$49,"▲","-")),2),NA())</f>
        <v>2.94</v>
      </c>
      <c r="E21" s="179">
        <f>IF(ISNUMBER(VALUE(SUBSTITUTE(実質収支比率等に係る経年分析!I$49,"▲","-"))),ROUND(VALUE(SUBSTITUTE(実質収支比率等に係る経年分析!I$49,"▲","-")),2),NA())</f>
        <v>-5.45</v>
      </c>
      <c r="F21" s="179">
        <f>IF(ISNUMBER(VALUE(SUBSTITUTE(実質収支比率等に係る経年分析!J$49,"▲","-"))),ROUND(VALUE(SUBSTITUTE(実質収支比率等に係る経年分析!J$49,"▲","-")),2),NA())</f>
        <v>1.18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小竹町公共下水道事業特別会計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小竹町農業集落排水事業特別会計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小竹町後期高齢者医療特別会計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小竹町国民健康保険特別会計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f>IF(ROUND(VALUE(SUBSTITUTE(連結実質赤字比率に係る赤字・黒字の構成分析!G$37,"▲", "-")), 2) &lt; 0, ABS(ROUND(VALUE(SUBSTITUTE(連結実質赤字比率に係る赤字・黒字の構成分析!G$37,"▲", "-")), 2)), NA())</f>
        <v>0.2</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小竹町水道事業特別会計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4.4800000000000004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5.0199999999999996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4.3899999999999997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5.79</v>
      </c>
    </row>
    <row r="36" spans="1:16" x14ac:dyDescent="0.15">
      <c r="A36" s="180" t="str">
        <f>IF(連結実質赤字比率に係る赤字・黒字の構成分析!C$34="",NA(),連結実質赤字比率に係る赤字・黒字の構成分析!C$34)</f>
        <v>小竹町立病院事業特別会計</v>
      </c>
      <c r="B36" s="180">
        <f>IF(ROUND(VALUE(SUBSTITUTE(連結実質赤字比率に係る赤字・黒字の構成分析!F$34,"▲", "-")), 2) &lt; 0, ABS(ROUND(VALUE(SUBSTITUTE(連結実質赤字比率に係る赤字・黒字の構成分析!F$34,"▲", "-")), 2)), NA())</f>
        <v>2.4500000000000002</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3.82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5.43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6.02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5.5</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484</v>
      </c>
      <c r="E42" s="181"/>
      <c r="F42" s="181"/>
      <c r="G42" s="181">
        <f>'実質公債費比率（分子）の構造'!L$52</f>
        <v>459</v>
      </c>
      <c r="H42" s="181"/>
      <c r="I42" s="181"/>
      <c r="J42" s="181">
        <f>'実質公債費比率（分子）の構造'!M$52</f>
        <v>430</v>
      </c>
      <c r="K42" s="181"/>
      <c r="L42" s="181"/>
      <c r="M42" s="181">
        <f>'実質公債費比率（分子）の構造'!N$52</f>
        <v>413</v>
      </c>
      <c r="N42" s="181"/>
      <c r="O42" s="181"/>
      <c r="P42" s="181">
        <f>'実質公債費比率（分子）の構造'!O$52</f>
        <v>414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87</v>
      </c>
      <c r="C45" s="181"/>
      <c r="D45" s="181"/>
      <c r="E45" s="181">
        <f>'実質公債費比率（分子）の構造'!L$49</f>
        <v>87</v>
      </c>
      <c r="F45" s="181"/>
      <c r="G45" s="181"/>
      <c r="H45" s="181">
        <f>'実質公債費比率（分子）の構造'!M$49</f>
        <v>78</v>
      </c>
      <c r="I45" s="181"/>
      <c r="J45" s="181"/>
      <c r="K45" s="181">
        <f>'実質公債費比率（分子）の構造'!N$49</f>
        <v>68</v>
      </c>
      <c r="L45" s="181"/>
      <c r="M45" s="181"/>
      <c r="N45" s="181">
        <f>'実質公債費比率（分子）の構造'!O$49</f>
        <v>41</v>
      </c>
      <c r="O45" s="181"/>
      <c r="P45" s="181"/>
    </row>
    <row r="46" spans="1:16" x14ac:dyDescent="0.15">
      <c r="A46" s="181" t="s">
        <v>67</v>
      </c>
      <c r="B46" s="181">
        <f>'実質公債費比率（分子）の構造'!K$48</f>
        <v>78</v>
      </c>
      <c r="C46" s="181"/>
      <c r="D46" s="181"/>
      <c r="E46" s="181">
        <f>'実質公債費比率（分子）の構造'!L$48</f>
        <v>82</v>
      </c>
      <c r="F46" s="181"/>
      <c r="G46" s="181"/>
      <c r="H46" s="181">
        <f>'実質公債費比率（分子）の構造'!M$48</f>
        <v>71</v>
      </c>
      <c r="I46" s="181"/>
      <c r="J46" s="181"/>
      <c r="K46" s="181">
        <f>'実質公債費比率（分子）の構造'!N$48</f>
        <v>70</v>
      </c>
      <c r="L46" s="181"/>
      <c r="M46" s="181"/>
      <c r="N46" s="181">
        <f>'実質公債費比率（分子）の構造'!O$48</f>
        <v>72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626</v>
      </c>
      <c r="C49" s="181"/>
      <c r="D49" s="181"/>
      <c r="E49" s="181">
        <f>'実質公債費比率（分子）の構造'!L$45</f>
        <v>595</v>
      </c>
      <c r="F49" s="181"/>
      <c r="G49" s="181"/>
      <c r="H49" s="181">
        <f>'実質公債費比率（分子）の構造'!M$45</f>
        <v>544</v>
      </c>
      <c r="I49" s="181"/>
      <c r="J49" s="181"/>
      <c r="K49" s="181">
        <f>'実質公債費比率（分子）の構造'!N$45</f>
        <v>507</v>
      </c>
      <c r="L49" s="181"/>
      <c r="M49" s="181"/>
      <c r="N49" s="181">
        <f>'実質公債費比率（分子）の構造'!O$45</f>
        <v>513</v>
      </c>
      <c r="O49" s="181"/>
      <c r="P49" s="181"/>
    </row>
    <row r="50" spans="1:16" x14ac:dyDescent="0.15">
      <c r="A50" s="181" t="s">
        <v>71</v>
      </c>
      <c r="B50" s="181" t="e">
        <f>NA()</f>
        <v>#N/A</v>
      </c>
      <c r="C50" s="181">
        <f>IF(ISNUMBER('実質公債費比率（分子）の構造'!K$53),'実質公債費比率（分子）の構造'!K$53,NA())</f>
        <v>307</v>
      </c>
      <c r="D50" s="181" t="e">
        <f>NA()</f>
        <v>#N/A</v>
      </c>
      <c r="E50" s="181" t="e">
        <f>NA()</f>
        <v>#N/A</v>
      </c>
      <c r="F50" s="181">
        <f>IF(ISNUMBER('実質公債費比率（分子）の構造'!L$53),'実質公債費比率（分子）の構造'!L$53,NA())</f>
        <v>305</v>
      </c>
      <c r="G50" s="181" t="e">
        <f>NA()</f>
        <v>#N/A</v>
      </c>
      <c r="H50" s="181" t="e">
        <f>NA()</f>
        <v>#N/A</v>
      </c>
      <c r="I50" s="181">
        <f>IF(ISNUMBER('実質公債費比率（分子）の構造'!M$53),'実質公債費比率（分子）の構造'!M$53,NA())</f>
        <v>263</v>
      </c>
      <c r="J50" s="181" t="e">
        <f>NA()</f>
        <v>#N/A</v>
      </c>
      <c r="K50" s="181" t="e">
        <f>NA()</f>
        <v>#N/A</v>
      </c>
      <c r="L50" s="181">
        <f>IF(ISNUMBER('実質公債費比率（分子）の構造'!N$53),'実質公債費比率（分子）の構造'!N$53,NA())</f>
        <v>232</v>
      </c>
      <c r="M50" s="181" t="e">
        <f>NA()</f>
        <v>#N/A</v>
      </c>
      <c r="N50" s="181" t="e">
        <f>NA()</f>
        <v>#N/A</v>
      </c>
      <c r="O50" s="181">
        <f>IF(ISNUMBER('実質公債費比率（分子）の構造'!O$53),'実質公債費比率（分子）の構造'!O$53,NA())</f>
        <v>212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4026</v>
      </c>
      <c r="E56" s="180"/>
      <c r="F56" s="180"/>
      <c r="G56" s="180">
        <f>'将来負担比率（分子）の構造'!J$52</f>
        <v>4391</v>
      </c>
      <c r="H56" s="180"/>
      <c r="I56" s="180"/>
      <c r="J56" s="180">
        <f>'将来負担比率（分子）の構造'!K$52</f>
        <v>4285</v>
      </c>
      <c r="K56" s="180"/>
      <c r="L56" s="180"/>
      <c r="M56" s="180">
        <f>'将来負担比率（分子）の構造'!L$52</f>
        <v>4137</v>
      </c>
      <c r="N56" s="180"/>
      <c r="O56" s="180"/>
      <c r="P56" s="180">
        <f>'将来負担比率（分子）の構造'!M$52</f>
        <v>4274</v>
      </c>
    </row>
    <row r="57" spans="1:16" x14ac:dyDescent="0.15">
      <c r="A57" s="180" t="s">
        <v>42</v>
      </c>
      <c r="B57" s="180"/>
      <c r="C57" s="180"/>
      <c r="D57" s="180">
        <f>'将来負担比率（分子）の構造'!I$51</f>
        <v>6</v>
      </c>
      <c r="E57" s="180"/>
      <c r="F57" s="180"/>
      <c r="G57" s="180">
        <f>'将来負担比率（分子）の構造'!J$51</f>
        <v>3</v>
      </c>
      <c r="H57" s="180"/>
      <c r="I57" s="180"/>
      <c r="J57" s="180">
        <f>'将来負担比率（分子）の構造'!K$51</f>
        <v>13</v>
      </c>
      <c r="K57" s="180"/>
      <c r="L57" s="180"/>
      <c r="M57" s="180">
        <f>'将来負担比率（分子）の構造'!L$51</f>
        <v>12</v>
      </c>
      <c r="N57" s="180"/>
      <c r="O57" s="180"/>
      <c r="P57" s="180">
        <f>'将来負担比率（分子）の構造'!M$51</f>
        <v>11</v>
      </c>
    </row>
    <row r="58" spans="1:16" x14ac:dyDescent="0.15">
      <c r="A58" s="180" t="s">
        <v>41</v>
      </c>
      <c r="B58" s="180"/>
      <c r="C58" s="180"/>
      <c r="D58" s="180">
        <f>'将来負担比率（分子）の構造'!I$50</f>
        <v>1102</v>
      </c>
      <c r="E58" s="180"/>
      <c r="F58" s="180"/>
      <c r="G58" s="180">
        <f>'将来負担比率（分子）の構造'!J$50</f>
        <v>1076</v>
      </c>
      <c r="H58" s="180"/>
      <c r="I58" s="180"/>
      <c r="J58" s="180">
        <f>'将来負担比率（分子）の構造'!K$50</f>
        <v>1259</v>
      </c>
      <c r="K58" s="180"/>
      <c r="L58" s="180"/>
      <c r="M58" s="180">
        <f>'将来負担比率（分子）の構造'!L$50</f>
        <v>1499</v>
      </c>
      <c r="N58" s="180"/>
      <c r="O58" s="180"/>
      <c r="P58" s="180">
        <f>'将来負担比率（分子）の構造'!M$50</f>
        <v>1520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229</v>
      </c>
      <c r="C61" s="180"/>
      <c r="D61" s="180"/>
      <c r="E61" s="180">
        <f>'将来負担比率（分子）の構造'!J$46</f>
        <v>232</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575</v>
      </c>
      <c r="C62" s="180"/>
      <c r="D62" s="180"/>
      <c r="E62" s="180">
        <f>'将来負担比率（分子）の構造'!J$45</f>
        <v>579</v>
      </c>
      <c r="F62" s="180"/>
      <c r="G62" s="180"/>
      <c r="H62" s="180">
        <f>'将来負担比率（分子）の構造'!K$45</f>
        <v>622</v>
      </c>
      <c r="I62" s="180"/>
      <c r="J62" s="180"/>
      <c r="K62" s="180">
        <f>'将来負担比率（分子）の構造'!L$45</f>
        <v>673</v>
      </c>
      <c r="L62" s="180"/>
      <c r="M62" s="180"/>
      <c r="N62" s="180">
        <f>'将来負担比率（分子）の構造'!M$45</f>
        <v>618</v>
      </c>
      <c r="O62" s="180"/>
      <c r="P62" s="180"/>
    </row>
    <row r="63" spans="1:16" x14ac:dyDescent="0.15">
      <c r="A63" s="180" t="s">
        <v>34</v>
      </c>
      <c r="B63" s="180">
        <f>'将来負担比率（分子）の構造'!I$44</f>
        <v>313</v>
      </c>
      <c r="C63" s="180"/>
      <c r="D63" s="180"/>
      <c r="E63" s="180">
        <f>'将来負担比率（分子）の構造'!J$44</f>
        <v>230</v>
      </c>
      <c r="F63" s="180"/>
      <c r="G63" s="180"/>
      <c r="H63" s="180">
        <f>'将来負担比率（分子）の構造'!K$44</f>
        <v>155</v>
      </c>
      <c r="I63" s="180"/>
      <c r="J63" s="180"/>
      <c r="K63" s="180">
        <f>'将来負担比率（分子）の構造'!L$44</f>
        <v>99</v>
      </c>
      <c r="L63" s="180"/>
      <c r="M63" s="180"/>
      <c r="N63" s="180">
        <f>'将来負担比率（分子）の構造'!M$44</f>
        <v>60</v>
      </c>
      <c r="O63" s="180"/>
      <c r="P63" s="180"/>
    </row>
    <row r="64" spans="1:16" x14ac:dyDescent="0.15">
      <c r="A64" s="180" t="s">
        <v>33</v>
      </c>
      <c r="B64" s="180">
        <f>'将来負担比率（分子）の構造'!I$43</f>
        <v>1231</v>
      </c>
      <c r="C64" s="180"/>
      <c r="D64" s="180"/>
      <c r="E64" s="180">
        <f>'将来負担比率（分子）の構造'!J$43</f>
        <v>1249</v>
      </c>
      <c r="F64" s="180"/>
      <c r="G64" s="180"/>
      <c r="H64" s="180">
        <f>'将来負担比率（分子）の構造'!K$43</f>
        <v>1364</v>
      </c>
      <c r="I64" s="180"/>
      <c r="J64" s="180"/>
      <c r="K64" s="180">
        <f>'将来負担比率（分子）の構造'!L$43</f>
        <v>1447</v>
      </c>
      <c r="L64" s="180"/>
      <c r="M64" s="180"/>
      <c r="N64" s="180">
        <f>'将来負担比率（分子）の構造'!M$43</f>
        <v>1566</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254</v>
      </c>
      <c r="I65" s="180"/>
      <c r="J65" s="180"/>
      <c r="K65" s="180">
        <f>'将来負担比率（分子）の構造'!L$42</f>
        <v>250</v>
      </c>
      <c r="L65" s="180"/>
      <c r="M65" s="180"/>
      <c r="N65" s="180">
        <f>'将来負担比率（分子）の構造'!M$42</f>
        <v>1373</v>
      </c>
      <c r="O65" s="180"/>
      <c r="P65" s="180"/>
    </row>
    <row r="66" spans="1:16" x14ac:dyDescent="0.15">
      <c r="A66" s="180" t="s">
        <v>31</v>
      </c>
      <c r="B66" s="180">
        <f>'将来負担比率（分子）の構造'!I$41</f>
        <v>4911</v>
      </c>
      <c r="C66" s="180"/>
      <c r="D66" s="180"/>
      <c r="E66" s="180">
        <f>'将来負担比率（分子）の構造'!J$41</f>
        <v>4977</v>
      </c>
      <c r="F66" s="180"/>
      <c r="G66" s="180"/>
      <c r="H66" s="180">
        <f>'将来負担比率（分子）の構造'!K$41</f>
        <v>4882</v>
      </c>
      <c r="I66" s="180"/>
      <c r="J66" s="180"/>
      <c r="K66" s="180">
        <f>'将来負担比率（分子）の構造'!L$41</f>
        <v>4946</v>
      </c>
      <c r="L66" s="180"/>
      <c r="M66" s="180"/>
      <c r="N66" s="180">
        <f>'将来負担比率（分子）の構造'!M$41</f>
        <v>4947</v>
      </c>
      <c r="O66" s="180"/>
      <c r="P66" s="180"/>
    </row>
    <row r="67" spans="1:16" x14ac:dyDescent="0.15">
      <c r="A67" s="180" t="s">
        <v>75</v>
      </c>
      <c r="B67" s="180" t="e">
        <f>NA()</f>
        <v>#N/A</v>
      </c>
      <c r="C67" s="180">
        <f>IF(ISNUMBER('将来負担比率（分子）の構造'!I$53), IF('将来負担比率（分子）の構造'!I$53 &lt; 0, 0, '将来負担比率（分子）の構造'!I$53), NA())</f>
        <v>2125</v>
      </c>
      <c r="D67" s="180" t="e">
        <f>NA()</f>
        <v>#N/A</v>
      </c>
      <c r="E67" s="180" t="e">
        <f>NA()</f>
        <v>#N/A</v>
      </c>
      <c r="F67" s="180">
        <f>IF(ISNUMBER('将来負担比率（分子）の構造'!J$53), IF('将来負担比率（分子）の構造'!J$53 &lt; 0, 0, '将来負担比率（分子）の構造'!J$53), NA())</f>
        <v>1797</v>
      </c>
      <c r="G67" s="180" t="e">
        <f>NA()</f>
        <v>#N/A</v>
      </c>
      <c r="H67" s="180" t="e">
        <f>NA()</f>
        <v>#N/A</v>
      </c>
      <c r="I67" s="180">
        <f>IF(ISNUMBER('将来負担比率（分子）の構造'!K$53), IF('将来負担比率（分子）の構造'!K$53 &lt; 0, 0, '将来負担比率（分子）の構造'!K$53), NA())</f>
        <v>1720</v>
      </c>
      <c r="J67" s="180" t="e">
        <f>NA()</f>
        <v>#N/A</v>
      </c>
      <c r="K67" s="180" t="e">
        <f>NA()</f>
        <v>#N/A</v>
      </c>
      <c r="L67" s="180">
        <f>IF(ISNUMBER('将来負担比率（分子）の構造'!L$53), IF('将来負担比率（分子）の構造'!L$53 &lt; 0, 0, '将来負担比率（分子）の構造'!L$53), NA())</f>
        <v>1767</v>
      </c>
      <c r="M67" s="180" t="e">
        <f>NA()</f>
        <v>#N/A</v>
      </c>
      <c r="N67" s="180" t="e">
        <f>NA()</f>
        <v>#N/A</v>
      </c>
      <c r="O67" s="180">
        <f>IF(ISNUMBER('将来負担比率（分子）の構造'!M$53), IF('将来負担比率（分子）の構造'!M$53 &lt; 0, 0, '将来負担比率（分子）の構造'!M$53), NA())</f>
        <v>2759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489</v>
      </c>
      <c r="C72" s="184">
        <f>基金残高に係る経年分析!G55</f>
        <v>719</v>
      </c>
      <c r="D72" s="184">
        <f>基金残高に係る経年分析!H55</f>
        <v>783</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739</v>
      </c>
      <c r="C74" s="184">
        <f>基金残高に係る経年分析!G57</f>
        <v>748</v>
      </c>
      <c r="D74" s="184">
        <f>基金残高に係る経年分析!H57</f>
        <v>704</v>
      </c>
    </row>
  </sheetData>
  <sheetProtection algorithmName="SHA-512" hashValue="WD8ex/ZgxAtpxScqnSnKfZiWZvOd0ndrrwmkL20iW8XBgSIMJQe1z7EMnwh1tN9Y7kfNf+JmOBt4F9j+XeUdpw==" saltValue="0u7HeaxmyJ6Y6I9F6sOM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826897</v>
      </c>
      <c r="S5" s="669"/>
      <c r="T5" s="669"/>
      <c r="U5" s="669"/>
      <c r="V5" s="669"/>
      <c r="W5" s="669"/>
      <c r="X5" s="669"/>
      <c r="Y5" s="670"/>
      <c r="Z5" s="671">
        <v>18.5</v>
      </c>
      <c r="AA5" s="671"/>
      <c r="AB5" s="671"/>
      <c r="AC5" s="671"/>
      <c r="AD5" s="672">
        <v>826897</v>
      </c>
      <c r="AE5" s="672"/>
      <c r="AF5" s="672"/>
      <c r="AG5" s="672"/>
      <c r="AH5" s="672"/>
      <c r="AI5" s="672"/>
      <c r="AJ5" s="672"/>
      <c r="AK5" s="672"/>
      <c r="AL5" s="673">
        <v>32.1</v>
      </c>
      <c r="AM5" s="674"/>
      <c r="AN5" s="674"/>
      <c r="AO5" s="675"/>
      <c r="AP5" s="665" t="s">
        <v>226</v>
      </c>
      <c r="AQ5" s="666"/>
      <c r="AR5" s="666"/>
      <c r="AS5" s="666"/>
      <c r="AT5" s="666"/>
      <c r="AU5" s="666"/>
      <c r="AV5" s="666"/>
      <c r="AW5" s="666"/>
      <c r="AX5" s="666"/>
      <c r="AY5" s="666"/>
      <c r="AZ5" s="666"/>
      <c r="BA5" s="666"/>
      <c r="BB5" s="666"/>
      <c r="BC5" s="666"/>
      <c r="BD5" s="666"/>
      <c r="BE5" s="666"/>
      <c r="BF5" s="667"/>
      <c r="BG5" s="679">
        <v>826897</v>
      </c>
      <c r="BH5" s="680"/>
      <c r="BI5" s="680"/>
      <c r="BJ5" s="680"/>
      <c r="BK5" s="680"/>
      <c r="BL5" s="680"/>
      <c r="BM5" s="680"/>
      <c r="BN5" s="681"/>
      <c r="BO5" s="682">
        <v>100</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41084</v>
      </c>
      <c r="S6" s="680"/>
      <c r="T6" s="680"/>
      <c r="U6" s="680"/>
      <c r="V6" s="680"/>
      <c r="W6" s="680"/>
      <c r="X6" s="680"/>
      <c r="Y6" s="681"/>
      <c r="Z6" s="682">
        <v>0.9</v>
      </c>
      <c r="AA6" s="682"/>
      <c r="AB6" s="682"/>
      <c r="AC6" s="682"/>
      <c r="AD6" s="683">
        <v>41084</v>
      </c>
      <c r="AE6" s="683"/>
      <c r="AF6" s="683"/>
      <c r="AG6" s="683"/>
      <c r="AH6" s="683"/>
      <c r="AI6" s="683"/>
      <c r="AJ6" s="683"/>
      <c r="AK6" s="683"/>
      <c r="AL6" s="684">
        <v>1.6</v>
      </c>
      <c r="AM6" s="685"/>
      <c r="AN6" s="685"/>
      <c r="AO6" s="686"/>
      <c r="AP6" s="676" t="s">
        <v>232</v>
      </c>
      <c r="AQ6" s="677"/>
      <c r="AR6" s="677"/>
      <c r="AS6" s="677"/>
      <c r="AT6" s="677"/>
      <c r="AU6" s="677"/>
      <c r="AV6" s="677"/>
      <c r="AW6" s="677"/>
      <c r="AX6" s="677"/>
      <c r="AY6" s="677"/>
      <c r="AZ6" s="677"/>
      <c r="BA6" s="677"/>
      <c r="BB6" s="677"/>
      <c r="BC6" s="677"/>
      <c r="BD6" s="677"/>
      <c r="BE6" s="677"/>
      <c r="BF6" s="678"/>
      <c r="BG6" s="679">
        <v>826897</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75223</v>
      </c>
      <c r="CS6" s="680"/>
      <c r="CT6" s="680"/>
      <c r="CU6" s="680"/>
      <c r="CV6" s="680"/>
      <c r="CW6" s="680"/>
      <c r="CX6" s="680"/>
      <c r="CY6" s="681"/>
      <c r="CZ6" s="673">
        <v>1.7</v>
      </c>
      <c r="DA6" s="674"/>
      <c r="DB6" s="674"/>
      <c r="DC6" s="693"/>
      <c r="DD6" s="688" t="s">
        <v>128</v>
      </c>
      <c r="DE6" s="680"/>
      <c r="DF6" s="680"/>
      <c r="DG6" s="680"/>
      <c r="DH6" s="680"/>
      <c r="DI6" s="680"/>
      <c r="DJ6" s="680"/>
      <c r="DK6" s="680"/>
      <c r="DL6" s="680"/>
      <c r="DM6" s="680"/>
      <c r="DN6" s="680"/>
      <c r="DO6" s="680"/>
      <c r="DP6" s="681"/>
      <c r="DQ6" s="688">
        <v>74979</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971</v>
      </c>
      <c r="S7" s="680"/>
      <c r="T7" s="680"/>
      <c r="U7" s="680"/>
      <c r="V7" s="680"/>
      <c r="W7" s="680"/>
      <c r="X7" s="680"/>
      <c r="Y7" s="681"/>
      <c r="Z7" s="682">
        <v>0</v>
      </c>
      <c r="AA7" s="682"/>
      <c r="AB7" s="682"/>
      <c r="AC7" s="682"/>
      <c r="AD7" s="683">
        <v>971</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305285</v>
      </c>
      <c r="BH7" s="680"/>
      <c r="BI7" s="680"/>
      <c r="BJ7" s="680"/>
      <c r="BK7" s="680"/>
      <c r="BL7" s="680"/>
      <c r="BM7" s="680"/>
      <c r="BN7" s="681"/>
      <c r="BO7" s="682">
        <v>36.9</v>
      </c>
      <c r="BP7" s="682"/>
      <c r="BQ7" s="682"/>
      <c r="BR7" s="682"/>
      <c r="BS7" s="683" t="s">
        <v>128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718054</v>
      </c>
      <c r="CS7" s="680"/>
      <c r="CT7" s="680"/>
      <c r="CU7" s="680"/>
      <c r="CV7" s="680"/>
      <c r="CW7" s="680"/>
      <c r="CX7" s="680"/>
      <c r="CY7" s="681"/>
      <c r="CZ7" s="682">
        <v>16.7</v>
      </c>
      <c r="DA7" s="682"/>
      <c r="DB7" s="682"/>
      <c r="DC7" s="682"/>
      <c r="DD7" s="688">
        <v>150371</v>
      </c>
      <c r="DE7" s="680"/>
      <c r="DF7" s="680"/>
      <c r="DG7" s="680"/>
      <c r="DH7" s="680"/>
      <c r="DI7" s="680"/>
      <c r="DJ7" s="680"/>
      <c r="DK7" s="680"/>
      <c r="DL7" s="680"/>
      <c r="DM7" s="680"/>
      <c r="DN7" s="680"/>
      <c r="DO7" s="680"/>
      <c r="DP7" s="681"/>
      <c r="DQ7" s="688">
        <v>536493</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2153</v>
      </c>
      <c r="S8" s="680"/>
      <c r="T8" s="680"/>
      <c r="U8" s="680"/>
      <c r="V8" s="680"/>
      <c r="W8" s="680"/>
      <c r="X8" s="680"/>
      <c r="Y8" s="681"/>
      <c r="Z8" s="682">
        <v>0</v>
      </c>
      <c r="AA8" s="682"/>
      <c r="AB8" s="682"/>
      <c r="AC8" s="682"/>
      <c r="AD8" s="683">
        <v>2153</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11978</v>
      </c>
      <c r="BH8" s="680"/>
      <c r="BI8" s="680"/>
      <c r="BJ8" s="680"/>
      <c r="BK8" s="680"/>
      <c r="BL8" s="680"/>
      <c r="BM8" s="680"/>
      <c r="BN8" s="681"/>
      <c r="BO8" s="682">
        <v>1.4</v>
      </c>
      <c r="BP8" s="682"/>
      <c r="BQ8" s="682"/>
      <c r="BR8" s="682"/>
      <c r="BS8" s="688" t="s">
        <v>227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1309518</v>
      </c>
      <c r="CS8" s="680"/>
      <c r="CT8" s="680"/>
      <c r="CU8" s="680"/>
      <c r="CV8" s="680"/>
      <c r="CW8" s="680"/>
      <c r="CX8" s="680"/>
      <c r="CY8" s="681"/>
      <c r="CZ8" s="682">
        <v>30.4</v>
      </c>
      <c r="DA8" s="682"/>
      <c r="DB8" s="682"/>
      <c r="DC8" s="682"/>
      <c r="DD8" s="688" t="s">
        <v>128</v>
      </c>
      <c r="DE8" s="680"/>
      <c r="DF8" s="680"/>
      <c r="DG8" s="680"/>
      <c r="DH8" s="680"/>
      <c r="DI8" s="680"/>
      <c r="DJ8" s="680"/>
      <c r="DK8" s="680"/>
      <c r="DL8" s="680"/>
      <c r="DM8" s="680"/>
      <c r="DN8" s="680"/>
      <c r="DO8" s="680"/>
      <c r="DP8" s="681"/>
      <c r="DQ8" s="688">
        <v>772678</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1969</v>
      </c>
      <c r="S9" s="680"/>
      <c r="T9" s="680"/>
      <c r="U9" s="680"/>
      <c r="V9" s="680"/>
      <c r="W9" s="680"/>
      <c r="X9" s="680"/>
      <c r="Y9" s="681"/>
      <c r="Z9" s="682">
        <v>0</v>
      </c>
      <c r="AA9" s="682"/>
      <c r="AB9" s="682"/>
      <c r="AC9" s="682"/>
      <c r="AD9" s="683">
        <v>1969</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238225</v>
      </c>
      <c r="BH9" s="680"/>
      <c r="BI9" s="680"/>
      <c r="BJ9" s="680"/>
      <c r="BK9" s="680"/>
      <c r="BL9" s="680"/>
      <c r="BM9" s="680"/>
      <c r="BN9" s="681"/>
      <c r="BO9" s="682">
        <v>28.8</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473157</v>
      </c>
      <c r="CS9" s="680"/>
      <c r="CT9" s="680"/>
      <c r="CU9" s="680"/>
      <c r="CV9" s="680"/>
      <c r="CW9" s="680"/>
      <c r="CX9" s="680"/>
      <c r="CY9" s="681"/>
      <c r="CZ9" s="682">
        <v>11</v>
      </c>
      <c r="DA9" s="682"/>
      <c r="DB9" s="682"/>
      <c r="DC9" s="682"/>
      <c r="DD9" s="688">
        <v>8342</v>
      </c>
      <c r="DE9" s="680"/>
      <c r="DF9" s="680"/>
      <c r="DG9" s="680"/>
      <c r="DH9" s="680"/>
      <c r="DI9" s="680"/>
      <c r="DJ9" s="680"/>
      <c r="DK9" s="680"/>
      <c r="DL9" s="680"/>
      <c r="DM9" s="680"/>
      <c r="DN9" s="680"/>
      <c r="DO9" s="680"/>
      <c r="DP9" s="681"/>
      <c r="DQ9" s="688">
        <v>435866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227</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17944</v>
      </c>
      <c r="BH10" s="680"/>
      <c r="BI10" s="680"/>
      <c r="BJ10" s="680"/>
      <c r="BK10" s="680"/>
      <c r="BL10" s="680"/>
      <c r="BM10" s="680"/>
      <c r="BN10" s="681"/>
      <c r="BO10" s="682">
        <v>2.2000000000000002</v>
      </c>
      <c r="BP10" s="682"/>
      <c r="BQ10" s="682"/>
      <c r="BR10" s="682"/>
      <c r="BS10" s="688" t="s">
        <v>227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5770</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5770</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227</v>
      </c>
      <c r="AA11" s="682"/>
      <c r="AB11" s="682"/>
      <c r="AC11" s="682"/>
      <c r="AD11" s="683" t="s">
        <v>128</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37138</v>
      </c>
      <c r="BH11" s="680"/>
      <c r="BI11" s="680"/>
      <c r="BJ11" s="680"/>
      <c r="BK11" s="680"/>
      <c r="BL11" s="680"/>
      <c r="BM11" s="680"/>
      <c r="BN11" s="681"/>
      <c r="BO11" s="682">
        <v>4.5</v>
      </c>
      <c r="BP11" s="682"/>
      <c r="BQ11" s="682"/>
      <c r="BR11" s="682"/>
      <c r="BS11" s="688" t="s">
        <v>128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119990</v>
      </c>
      <c r="CS11" s="680"/>
      <c r="CT11" s="680"/>
      <c r="CU11" s="680"/>
      <c r="CV11" s="680"/>
      <c r="CW11" s="680"/>
      <c r="CX11" s="680"/>
      <c r="CY11" s="681"/>
      <c r="CZ11" s="682">
        <v>2.8</v>
      </c>
      <c r="DA11" s="682"/>
      <c r="DB11" s="682"/>
      <c r="DC11" s="682"/>
      <c r="DD11" s="688">
        <v>17210</v>
      </c>
      <c r="DE11" s="680"/>
      <c r="DF11" s="680"/>
      <c r="DG11" s="680"/>
      <c r="DH11" s="680"/>
      <c r="DI11" s="680"/>
      <c r="DJ11" s="680"/>
      <c r="DK11" s="680"/>
      <c r="DL11" s="680"/>
      <c r="DM11" s="680"/>
      <c r="DN11" s="680"/>
      <c r="DO11" s="680"/>
      <c r="DP11" s="681"/>
      <c r="DQ11" s="688">
        <v>64991</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136519</v>
      </c>
      <c r="S12" s="680"/>
      <c r="T12" s="680"/>
      <c r="U12" s="680"/>
      <c r="V12" s="680"/>
      <c r="W12" s="680"/>
      <c r="X12" s="680"/>
      <c r="Y12" s="681"/>
      <c r="Z12" s="682">
        <v>3.1</v>
      </c>
      <c r="AA12" s="682"/>
      <c r="AB12" s="682"/>
      <c r="AC12" s="682"/>
      <c r="AD12" s="683">
        <v>136519</v>
      </c>
      <c r="AE12" s="683"/>
      <c r="AF12" s="683"/>
      <c r="AG12" s="683"/>
      <c r="AH12" s="683"/>
      <c r="AI12" s="683"/>
      <c r="AJ12" s="683"/>
      <c r="AK12" s="683"/>
      <c r="AL12" s="684">
        <v>5.3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452745</v>
      </c>
      <c r="BH12" s="680"/>
      <c r="BI12" s="680"/>
      <c r="BJ12" s="680"/>
      <c r="BK12" s="680"/>
      <c r="BL12" s="680"/>
      <c r="BM12" s="680"/>
      <c r="BN12" s="681"/>
      <c r="BO12" s="682">
        <v>54.8</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23462</v>
      </c>
      <c r="CS12" s="680"/>
      <c r="CT12" s="680"/>
      <c r="CU12" s="680"/>
      <c r="CV12" s="680"/>
      <c r="CW12" s="680"/>
      <c r="CX12" s="680"/>
      <c r="CY12" s="681"/>
      <c r="CZ12" s="682">
        <v>0.5</v>
      </c>
      <c r="DA12" s="682"/>
      <c r="DB12" s="682"/>
      <c r="DC12" s="682"/>
      <c r="DD12" s="688" t="s">
        <v>128</v>
      </c>
      <c r="DE12" s="680"/>
      <c r="DF12" s="680"/>
      <c r="DG12" s="680"/>
      <c r="DH12" s="680"/>
      <c r="DI12" s="680"/>
      <c r="DJ12" s="680"/>
      <c r="DK12" s="680"/>
      <c r="DL12" s="680"/>
      <c r="DM12" s="680"/>
      <c r="DN12" s="680"/>
      <c r="DO12" s="680"/>
      <c r="DP12" s="681"/>
      <c r="DQ12" s="688">
        <v>5782</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5184</v>
      </c>
      <c r="S13" s="680"/>
      <c r="T13" s="680"/>
      <c r="U13" s="680"/>
      <c r="V13" s="680"/>
      <c r="W13" s="680"/>
      <c r="X13" s="680"/>
      <c r="Y13" s="681"/>
      <c r="Z13" s="682">
        <v>0.1</v>
      </c>
      <c r="AA13" s="682"/>
      <c r="AB13" s="682"/>
      <c r="AC13" s="682"/>
      <c r="AD13" s="683">
        <v>5184</v>
      </c>
      <c r="AE13" s="683"/>
      <c r="AF13" s="683"/>
      <c r="AG13" s="683"/>
      <c r="AH13" s="683"/>
      <c r="AI13" s="683"/>
      <c r="AJ13" s="683"/>
      <c r="AK13" s="683"/>
      <c r="AL13" s="684">
        <v>0.2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447498</v>
      </c>
      <c r="BH13" s="680"/>
      <c r="BI13" s="680"/>
      <c r="BJ13" s="680"/>
      <c r="BK13" s="680"/>
      <c r="BL13" s="680"/>
      <c r="BM13" s="680"/>
      <c r="BN13" s="681"/>
      <c r="BO13" s="682">
        <v>54.1</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582954</v>
      </c>
      <c r="CS13" s="680"/>
      <c r="CT13" s="680"/>
      <c r="CU13" s="680"/>
      <c r="CV13" s="680"/>
      <c r="CW13" s="680"/>
      <c r="CX13" s="680"/>
      <c r="CY13" s="681"/>
      <c r="CZ13" s="682">
        <v>13.5</v>
      </c>
      <c r="DA13" s="682"/>
      <c r="DB13" s="682"/>
      <c r="DC13" s="682"/>
      <c r="DD13" s="688">
        <v>349701</v>
      </c>
      <c r="DE13" s="680"/>
      <c r="DF13" s="680"/>
      <c r="DG13" s="680"/>
      <c r="DH13" s="680"/>
      <c r="DI13" s="680"/>
      <c r="DJ13" s="680"/>
      <c r="DK13" s="680"/>
      <c r="DL13" s="680"/>
      <c r="DM13" s="680"/>
      <c r="DN13" s="680"/>
      <c r="DO13" s="680"/>
      <c r="DP13" s="681"/>
      <c r="DQ13" s="688">
        <v>199206</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23794</v>
      </c>
      <c r="BH14" s="680"/>
      <c r="BI14" s="680"/>
      <c r="BJ14" s="680"/>
      <c r="BK14" s="680"/>
      <c r="BL14" s="680"/>
      <c r="BM14" s="680"/>
      <c r="BN14" s="681"/>
      <c r="BO14" s="682">
        <v>2.9</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206077</v>
      </c>
      <c r="CS14" s="680"/>
      <c r="CT14" s="680"/>
      <c r="CU14" s="680"/>
      <c r="CV14" s="680"/>
      <c r="CW14" s="680"/>
      <c r="CX14" s="680"/>
      <c r="CY14" s="681"/>
      <c r="CZ14" s="682">
        <v>4.8</v>
      </c>
      <c r="DA14" s="682"/>
      <c r="DB14" s="682"/>
      <c r="DC14" s="682"/>
      <c r="DD14" s="688">
        <v>12389</v>
      </c>
      <c r="DE14" s="680"/>
      <c r="DF14" s="680"/>
      <c r="DG14" s="680"/>
      <c r="DH14" s="680"/>
      <c r="DI14" s="680"/>
      <c r="DJ14" s="680"/>
      <c r="DK14" s="680"/>
      <c r="DL14" s="680"/>
      <c r="DM14" s="680"/>
      <c r="DN14" s="680"/>
      <c r="DO14" s="680"/>
      <c r="DP14" s="681"/>
      <c r="DQ14" s="688">
        <v>168090</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15608</v>
      </c>
      <c r="S15" s="680"/>
      <c r="T15" s="680"/>
      <c r="U15" s="680"/>
      <c r="V15" s="680"/>
      <c r="W15" s="680"/>
      <c r="X15" s="680"/>
      <c r="Y15" s="681"/>
      <c r="Z15" s="682">
        <v>0.3</v>
      </c>
      <c r="AA15" s="682"/>
      <c r="AB15" s="682"/>
      <c r="AC15" s="682"/>
      <c r="AD15" s="683">
        <v>15608</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45073</v>
      </c>
      <c r="BH15" s="680"/>
      <c r="BI15" s="680"/>
      <c r="BJ15" s="680"/>
      <c r="BK15" s="680"/>
      <c r="BL15" s="680"/>
      <c r="BM15" s="680"/>
      <c r="BN15" s="681"/>
      <c r="BO15" s="682">
        <v>5.5</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260014</v>
      </c>
      <c r="CS15" s="680"/>
      <c r="CT15" s="680"/>
      <c r="CU15" s="680"/>
      <c r="CV15" s="680"/>
      <c r="CW15" s="680"/>
      <c r="CX15" s="680"/>
      <c r="CY15" s="681"/>
      <c r="CZ15" s="682">
        <v>6</v>
      </c>
      <c r="DA15" s="682"/>
      <c r="DB15" s="682"/>
      <c r="DC15" s="682"/>
      <c r="DD15" s="688">
        <v>19336</v>
      </c>
      <c r="DE15" s="680"/>
      <c r="DF15" s="680"/>
      <c r="DG15" s="680"/>
      <c r="DH15" s="680"/>
      <c r="DI15" s="680"/>
      <c r="DJ15" s="680"/>
      <c r="DK15" s="680"/>
      <c r="DL15" s="680"/>
      <c r="DM15" s="680"/>
      <c r="DN15" s="680"/>
      <c r="DO15" s="680"/>
      <c r="DP15" s="681"/>
      <c r="DQ15" s="688">
        <v>238588</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21896</v>
      </c>
      <c r="CS16" s="680"/>
      <c r="CT16" s="680"/>
      <c r="CU16" s="680"/>
      <c r="CV16" s="680"/>
      <c r="CW16" s="680"/>
      <c r="CX16" s="680"/>
      <c r="CY16" s="681"/>
      <c r="CZ16" s="682">
        <v>0.5</v>
      </c>
      <c r="DA16" s="682"/>
      <c r="DB16" s="682"/>
      <c r="DC16" s="682"/>
      <c r="DD16" s="688" t="s">
        <v>128</v>
      </c>
      <c r="DE16" s="680"/>
      <c r="DF16" s="680"/>
      <c r="DG16" s="680"/>
      <c r="DH16" s="680"/>
      <c r="DI16" s="680"/>
      <c r="DJ16" s="680"/>
      <c r="DK16" s="680"/>
      <c r="DL16" s="680"/>
      <c r="DM16" s="680"/>
      <c r="DN16" s="680"/>
      <c r="DO16" s="680"/>
      <c r="DP16" s="681"/>
      <c r="DQ16" s="688" t="s">
        <v>227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2743</v>
      </c>
      <c r="S17" s="680"/>
      <c r="T17" s="680"/>
      <c r="U17" s="680"/>
      <c r="V17" s="680"/>
      <c r="W17" s="680"/>
      <c r="X17" s="680"/>
      <c r="Y17" s="681"/>
      <c r="Z17" s="682">
        <v>0.1</v>
      </c>
      <c r="AA17" s="682"/>
      <c r="AB17" s="682"/>
      <c r="AC17" s="682"/>
      <c r="AD17" s="683">
        <v>2743</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227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512630</v>
      </c>
      <c r="CS17" s="680"/>
      <c r="CT17" s="680"/>
      <c r="CU17" s="680"/>
      <c r="CV17" s="680"/>
      <c r="CW17" s="680"/>
      <c r="CX17" s="680"/>
      <c r="CY17" s="681"/>
      <c r="CZ17" s="682">
        <v>11.9</v>
      </c>
      <c r="DA17" s="682"/>
      <c r="DB17" s="682"/>
      <c r="DC17" s="682"/>
      <c r="DD17" s="688" t="s">
        <v>128</v>
      </c>
      <c r="DE17" s="680"/>
      <c r="DF17" s="680"/>
      <c r="DG17" s="680"/>
      <c r="DH17" s="680"/>
      <c r="DI17" s="680"/>
      <c r="DJ17" s="680"/>
      <c r="DK17" s="680"/>
      <c r="DL17" s="680"/>
      <c r="DM17" s="680"/>
      <c r="DN17" s="680"/>
      <c r="DO17" s="680"/>
      <c r="DP17" s="681"/>
      <c r="DQ17" s="688">
        <v>510299</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1804314</v>
      </c>
      <c r="S18" s="680"/>
      <c r="T18" s="680"/>
      <c r="U18" s="680"/>
      <c r="V18" s="680"/>
      <c r="W18" s="680"/>
      <c r="X18" s="680"/>
      <c r="Y18" s="681"/>
      <c r="Z18" s="682">
        <v>40.4</v>
      </c>
      <c r="AA18" s="682"/>
      <c r="AB18" s="682"/>
      <c r="AC18" s="682"/>
      <c r="AD18" s="683">
        <v>1526493</v>
      </c>
      <c r="AE18" s="683"/>
      <c r="AF18" s="683"/>
      <c r="AG18" s="683"/>
      <c r="AH18" s="683"/>
      <c r="AI18" s="683"/>
      <c r="AJ18" s="683"/>
      <c r="AK18" s="683"/>
      <c r="AL18" s="684">
        <v>59.2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136</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227</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1526493</v>
      </c>
      <c r="S19" s="680"/>
      <c r="T19" s="680"/>
      <c r="U19" s="680"/>
      <c r="V19" s="680"/>
      <c r="W19" s="680"/>
      <c r="X19" s="680"/>
      <c r="Y19" s="681"/>
      <c r="Z19" s="682">
        <v>34.200000000000003</v>
      </c>
      <c r="AA19" s="682"/>
      <c r="AB19" s="682"/>
      <c r="AC19" s="682"/>
      <c r="AD19" s="683">
        <v>1526493</v>
      </c>
      <c r="AE19" s="683"/>
      <c r="AF19" s="683"/>
      <c r="AG19" s="683"/>
      <c r="AH19" s="683"/>
      <c r="AI19" s="683"/>
      <c r="AJ19" s="683"/>
      <c r="AK19" s="683"/>
      <c r="AL19" s="684">
        <v>59.2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128</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277821</v>
      </c>
      <c r="S20" s="680"/>
      <c r="T20" s="680"/>
      <c r="U20" s="680"/>
      <c r="V20" s="680"/>
      <c r="W20" s="680"/>
      <c r="X20" s="680"/>
      <c r="Y20" s="681"/>
      <c r="Z20" s="682">
        <v>6.2</v>
      </c>
      <c r="AA20" s="682"/>
      <c r="AB20" s="682"/>
      <c r="AC20" s="682"/>
      <c r="AD20" s="683" t="s">
        <v>128</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128</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4308745</v>
      </c>
      <c r="CS20" s="680"/>
      <c r="CT20" s="680"/>
      <c r="CU20" s="680"/>
      <c r="CV20" s="680"/>
      <c r="CW20" s="680"/>
      <c r="CX20" s="680"/>
      <c r="CY20" s="681"/>
      <c r="CZ20" s="682">
        <v>100</v>
      </c>
      <c r="DA20" s="682"/>
      <c r="DB20" s="682"/>
      <c r="DC20" s="682"/>
      <c r="DD20" s="688">
        <v>557349</v>
      </c>
      <c r="DE20" s="680"/>
      <c r="DF20" s="680"/>
      <c r="DG20" s="680"/>
      <c r="DH20" s="680"/>
      <c r="DI20" s="680"/>
      <c r="DJ20" s="680"/>
      <c r="DK20" s="680"/>
      <c r="DL20" s="680"/>
      <c r="DM20" s="680"/>
      <c r="DN20" s="680"/>
      <c r="DO20" s="680"/>
      <c r="DP20" s="681"/>
      <c r="DQ20" s="688">
        <v>3012742</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2837442</v>
      </c>
      <c r="S22" s="680"/>
      <c r="T22" s="680"/>
      <c r="U22" s="680"/>
      <c r="V22" s="680"/>
      <c r="W22" s="680"/>
      <c r="X22" s="680"/>
      <c r="Y22" s="681"/>
      <c r="Z22" s="682">
        <v>63.5</v>
      </c>
      <c r="AA22" s="682"/>
      <c r="AB22" s="682"/>
      <c r="AC22" s="682"/>
      <c r="AD22" s="683">
        <v>2559621</v>
      </c>
      <c r="AE22" s="683"/>
      <c r="AF22" s="683"/>
      <c r="AG22" s="683"/>
      <c r="AH22" s="683"/>
      <c r="AI22" s="683"/>
      <c r="AJ22" s="683"/>
      <c r="AK22" s="683"/>
      <c r="AL22" s="684">
        <v>99.3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1176</v>
      </c>
      <c r="S23" s="680"/>
      <c r="T23" s="680"/>
      <c r="U23" s="680"/>
      <c r="V23" s="680"/>
      <c r="W23" s="680"/>
      <c r="X23" s="680"/>
      <c r="Y23" s="681"/>
      <c r="Z23" s="682">
        <v>0</v>
      </c>
      <c r="AA23" s="682"/>
      <c r="AB23" s="682"/>
      <c r="AC23" s="682"/>
      <c r="AD23" s="683">
        <v>1176</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227</v>
      </c>
      <c r="BH23" s="680"/>
      <c r="BI23" s="680"/>
      <c r="BJ23" s="680"/>
      <c r="BK23" s="680"/>
      <c r="BL23" s="680"/>
      <c r="BM23" s="680"/>
      <c r="BN23" s="681"/>
      <c r="BO23" s="682" t="s">
        <v>128</v>
      </c>
      <c r="BP23" s="682"/>
      <c r="BQ23" s="682"/>
      <c r="BR23" s="682"/>
      <c r="BS23" s="688" t="s">
        <v>227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23727</v>
      </c>
      <c r="S24" s="680"/>
      <c r="T24" s="680"/>
      <c r="U24" s="680"/>
      <c r="V24" s="680"/>
      <c r="W24" s="680"/>
      <c r="X24" s="680"/>
      <c r="Y24" s="681"/>
      <c r="Z24" s="682">
        <v>0.5</v>
      </c>
      <c r="AA24" s="682"/>
      <c r="AB24" s="682"/>
      <c r="AC24" s="682"/>
      <c r="AD24" s="683" t="s">
        <v>128</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227</v>
      </c>
      <c r="BH24" s="680"/>
      <c r="BI24" s="680"/>
      <c r="BJ24" s="680"/>
      <c r="BK24" s="680"/>
      <c r="BL24" s="680"/>
      <c r="BM24" s="680"/>
      <c r="BN24" s="681"/>
      <c r="BO24" s="682" t="s">
        <v>128</v>
      </c>
      <c r="BP24" s="682"/>
      <c r="BQ24" s="682"/>
      <c r="BR24" s="682"/>
      <c r="BS24" s="688" t="s">
        <v>136</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1923157</v>
      </c>
      <c r="CS24" s="669"/>
      <c r="CT24" s="669"/>
      <c r="CU24" s="669"/>
      <c r="CV24" s="669"/>
      <c r="CW24" s="669"/>
      <c r="CX24" s="669"/>
      <c r="CY24" s="670"/>
      <c r="CZ24" s="673">
        <v>44.6</v>
      </c>
      <c r="DA24" s="674"/>
      <c r="DB24" s="674"/>
      <c r="DC24" s="693"/>
      <c r="DD24" s="712">
        <v>1475680</v>
      </c>
      <c r="DE24" s="669"/>
      <c r="DF24" s="669"/>
      <c r="DG24" s="669"/>
      <c r="DH24" s="669"/>
      <c r="DI24" s="669"/>
      <c r="DJ24" s="669"/>
      <c r="DK24" s="670"/>
      <c r="DL24" s="712">
        <v>1443833</v>
      </c>
      <c r="DM24" s="669"/>
      <c r="DN24" s="669"/>
      <c r="DO24" s="669"/>
      <c r="DP24" s="669"/>
      <c r="DQ24" s="669"/>
      <c r="DR24" s="669"/>
      <c r="DS24" s="669"/>
      <c r="DT24" s="669"/>
      <c r="DU24" s="669"/>
      <c r="DV24" s="670"/>
      <c r="DW24" s="673">
        <v>53.6</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105980</v>
      </c>
      <c r="S25" s="680"/>
      <c r="T25" s="680"/>
      <c r="U25" s="680"/>
      <c r="V25" s="680"/>
      <c r="W25" s="680"/>
      <c r="X25" s="680"/>
      <c r="Y25" s="681"/>
      <c r="Z25" s="682">
        <v>2.4</v>
      </c>
      <c r="AA25" s="682"/>
      <c r="AB25" s="682"/>
      <c r="AC25" s="682"/>
      <c r="AD25" s="683" t="s">
        <v>128</v>
      </c>
      <c r="AE25" s="683"/>
      <c r="AF25" s="683"/>
      <c r="AG25" s="683"/>
      <c r="AH25" s="683"/>
      <c r="AI25" s="683"/>
      <c r="AJ25" s="683"/>
      <c r="AK25" s="683"/>
      <c r="AL25" s="684" t="s">
        <v>128</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227</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819340</v>
      </c>
      <c r="CS25" s="715"/>
      <c r="CT25" s="715"/>
      <c r="CU25" s="715"/>
      <c r="CV25" s="715"/>
      <c r="CW25" s="715"/>
      <c r="CX25" s="715"/>
      <c r="CY25" s="716"/>
      <c r="CZ25" s="684">
        <v>19</v>
      </c>
      <c r="DA25" s="713"/>
      <c r="DB25" s="713"/>
      <c r="DC25" s="717"/>
      <c r="DD25" s="688">
        <v>761343</v>
      </c>
      <c r="DE25" s="715"/>
      <c r="DF25" s="715"/>
      <c r="DG25" s="715"/>
      <c r="DH25" s="715"/>
      <c r="DI25" s="715"/>
      <c r="DJ25" s="715"/>
      <c r="DK25" s="716"/>
      <c r="DL25" s="688">
        <v>745438</v>
      </c>
      <c r="DM25" s="715"/>
      <c r="DN25" s="715"/>
      <c r="DO25" s="715"/>
      <c r="DP25" s="715"/>
      <c r="DQ25" s="715"/>
      <c r="DR25" s="715"/>
      <c r="DS25" s="715"/>
      <c r="DT25" s="715"/>
      <c r="DU25" s="715"/>
      <c r="DV25" s="716"/>
      <c r="DW25" s="684">
        <v>27.7</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31016</v>
      </c>
      <c r="S26" s="680"/>
      <c r="T26" s="680"/>
      <c r="U26" s="680"/>
      <c r="V26" s="680"/>
      <c r="W26" s="680"/>
      <c r="X26" s="680"/>
      <c r="Y26" s="681"/>
      <c r="Z26" s="682">
        <v>0.7</v>
      </c>
      <c r="AA26" s="682"/>
      <c r="AB26" s="682"/>
      <c r="AC26" s="682"/>
      <c r="AD26" s="683" t="s">
        <v>128</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227</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534759</v>
      </c>
      <c r="CS26" s="680"/>
      <c r="CT26" s="680"/>
      <c r="CU26" s="680"/>
      <c r="CV26" s="680"/>
      <c r="CW26" s="680"/>
      <c r="CX26" s="680"/>
      <c r="CY26" s="681"/>
      <c r="CZ26" s="684">
        <v>12.4</v>
      </c>
      <c r="DA26" s="713"/>
      <c r="DB26" s="713"/>
      <c r="DC26" s="717"/>
      <c r="DD26" s="688">
        <v>488212</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421489</v>
      </c>
      <c r="S27" s="680"/>
      <c r="T27" s="680"/>
      <c r="U27" s="680"/>
      <c r="V27" s="680"/>
      <c r="W27" s="680"/>
      <c r="X27" s="680"/>
      <c r="Y27" s="681"/>
      <c r="Z27" s="682">
        <v>9.4</v>
      </c>
      <c r="AA27" s="682"/>
      <c r="AB27" s="682"/>
      <c r="AC27" s="682"/>
      <c r="AD27" s="683" t="s">
        <v>128</v>
      </c>
      <c r="AE27" s="683"/>
      <c r="AF27" s="683"/>
      <c r="AG27" s="683"/>
      <c r="AH27" s="683"/>
      <c r="AI27" s="683"/>
      <c r="AJ27" s="683"/>
      <c r="AK27" s="683"/>
      <c r="AL27" s="684" t="s">
        <v>227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826897</v>
      </c>
      <c r="BH27" s="680"/>
      <c r="BI27" s="680"/>
      <c r="BJ27" s="680"/>
      <c r="BK27" s="680"/>
      <c r="BL27" s="680"/>
      <c r="BM27" s="680"/>
      <c r="BN27" s="681"/>
      <c r="BO27" s="682">
        <v>100</v>
      </c>
      <c r="BP27" s="682"/>
      <c r="BQ27" s="682"/>
      <c r="BR27" s="682"/>
      <c r="BS27" s="688" t="s">
        <v>136</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591187</v>
      </c>
      <c r="CS27" s="715"/>
      <c r="CT27" s="715"/>
      <c r="CU27" s="715"/>
      <c r="CV27" s="715"/>
      <c r="CW27" s="715"/>
      <c r="CX27" s="715"/>
      <c r="CY27" s="716"/>
      <c r="CZ27" s="684">
        <v>13.7</v>
      </c>
      <c r="DA27" s="713"/>
      <c r="DB27" s="713"/>
      <c r="DC27" s="717"/>
      <c r="DD27" s="688">
        <v>204038</v>
      </c>
      <c r="DE27" s="715"/>
      <c r="DF27" s="715"/>
      <c r="DG27" s="715"/>
      <c r="DH27" s="715"/>
      <c r="DI27" s="715"/>
      <c r="DJ27" s="715"/>
      <c r="DK27" s="716"/>
      <c r="DL27" s="688">
        <v>188096</v>
      </c>
      <c r="DM27" s="715"/>
      <c r="DN27" s="715"/>
      <c r="DO27" s="715"/>
      <c r="DP27" s="715"/>
      <c r="DQ27" s="715"/>
      <c r="DR27" s="715"/>
      <c r="DS27" s="715"/>
      <c r="DT27" s="715"/>
      <c r="DU27" s="715"/>
      <c r="DV27" s="716"/>
      <c r="DW27" s="684">
        <v>7</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v>17647</v>
      </c>
      <c r="S28" s="680"/>
      <c r="T28" s="680"/>
      <c r="U28" s="680"/>
      <c r="V28" s="680"/>
      <c r="W28" s="680"/>
      <c r="X28" s="680"/>
      <c r="Y28" s="681"/>
      <c r="Z28" s="682">
        <v>0.4</v>
      </c>
      <c r="AA28" s="682"/>
      <c r="AB28" s="682"/>
      <c r="AC28" s="682"/>
      <c r="AD28" s="683">
        <v>17647</v>
      </c>
      <c r="AE28" s="683"/>
      <c r="AF28" s="683"/>
      <c r="AG28" s="683"/>
      <c r="AH28" s="683"/>
      <c r="AI28" s="683"/>
      <c r="AJ28" s="683"/>
      <c r="AK28" s="683"/>
      <c r="AL28" s="684">
        <v>0.7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512630</v>
      </c>
      <c r="CS28" s="680"/>
      <c r="CT28" s="680"/>
      <c r="CU28" s="680"/>
      <c r="CV28" s="680"/>
      <c r="CW28" s="680"/>
      <c r="CX28" s="680"/>
      <c r="CY28" s="681"/>
      <c r="CZ28" s="684">
        <v>11.9</v>
      </c>
      <c r="DA28" s="713"/>
      <c r="DB28" s="713"/>
      <c r="DC28" s="717"/>
      <c r="DD28" s="688">
        <v>510299</v>
      </c>
      <c r="DE28" s="680"/>
      <c r="DF28" s="680"/>
      <c r="DG28" s="680"/>
      <c r="DH28" s="680"/>
      <c r="DI28" s="680"/>
      <c r="DJ28" s="680"/>
      <c r="DK28" s="681"/>
      <c r="DL28" s="688">
        <v>510299</v>
      </c>
      <c r="DM28" s="680"/>
      <c r="DN28" s="680"/>
      <c r="DO28" s="680"/>
      <c r="DP28" s="680"/>
      <c r="DQ28" s="680"/>
      <c r="DR28" s="680"/>
      <c r="DS28" s="680"/>
      <c r="DT28" s="680"/>
      <c r="DU28" s="680"/>
      <c r="DV28" s="681"/>
      <c r="DW28" s="684">
        <v>18.899999999999999</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228503</v>
      </c>
      <c r="S29" s="680"/>
      <c r="T29" s="680"/>
      <c r="U29" s="680"/>
      <c r="V29" s="680"/>
      <c r="W29" s="680"/>
      <c r="X29" s="680"/>
      <c r="Y29" s="681"/>
      <c r="Z29" s="682">
        <v>5.0999999999999996</v>
      </c>
      <c r="AA29" s="682"/>
      <c r="AB29" s="682"/>
      <c r="AC29" s="682"/>
      <c r="AD29" s="683" t="s">
        <v>227</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512577</v>
      </c>
      <c r="CS29" s="715"/>
      <c r="CT29" s="715"/>
      <c r="CU29" s="715"/>
      <c r="CV29" s="715"/>
      <c r="CW29" s="715"/>
      <c r="CX29" s="715"/>
      <c r="CY29" s="716"/>
      <c r="CZ29" s="684">
        <v>11.9</v>
      </c>
      <c r="DA29" s="713"/>
      <c r="DB29" s="713"/>
      <c r="DC29" s="717"/>
      <c r="DD29" s="688">
        <v>510246</v>
      </c>
      <c r="DE29" s="715"/>
      <c r="DF29" s="715"/>
      <c r="DG29" s="715"/>
      <c r="DH29" s="715"/>
      <c r="DI29" s="715"/>
      <c r="DJ29" s="715"/>
      <c r="DK29" s="716"/>
      <c r="DL29" s="688">
        <v>510246</v>
      </c>
      <c r="DM29" s="715"/>
      <c r="DN29" s="715"/>
      <c r="DO29" s="715"/>
      <c r="DP29" s="715"/>
      <c r="DQ29" s="715"/>
      <c r="DR29" s="715"/>
      <c r="DS29" s="715"/>
      <c r="DT29" s="715"/>
      <c r="DU29" s="715"/>
      <c r="DV29" s="716"/>
      <c r="DW29" s="684">
        <v>18.899999999999999</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22588</v>
      </c>
      <c r="S30" s="680"/>
      <c r="T30" s="680"/>
      <c r="U30" s="680"/>
      <c r="V30" s="680"/>
      <c r="W30" s="680"/>
      <c r="X30" s="680"/>
      <c r="Y30" s="681"/>
      <c r="Z30" s="682">
        <v>0.5</v>
      </c>
      <c r="AA30" s="682"/>
      <c r="AB30" s="682"/>
      <c r="AC30" s="682"/>
      <c r="AD30" s="683" t="s">
        <v>128</v>
      </c>
      <c r="AE30" s="683"/>
      <c r="AF30" s="683"/>
      <c r="AG30" s="683"/>
      <c r="AH30" s="683"/>
      <c r="AI30" s="683"/>
      <c r="AJ30" s="683"/>
      <c r="AK30" s="683"/>
      <c r="AL30" s="684" t="s">
        <v>128</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98.7</v>
      </c>
      <c r="BH30" s="740"/>
      <c r="BI30" s="740"/>
      <c r="BJ30" s="740"/>
      <c r="BK30" s="740"/>
      <c r="BL30" s="740"/>
      <c r="BM30" s="674">
        <v>92.9</v>
      </c>
      <c r="BN30" s="740"/>
      <c r="BO30" s="740"/>
      <c r="BP30" s="740"/>
      <c r="BQ30" s="741"/>
      <c r="BR30" s="739">
        <v>98.8</v>
      </c>
      <c r="BS30" s="740"/>
      <c r="BT30" s="740"/>
      <c r="BU30" s="740"/>
      <c r="BV30" s="740"/>
      <c r="BW30" s="740"/>
      <c r="BX30" s="674">
        <v>92.2</v>
      </c>
      <c r="BY30" s="740"/>
      <c r="BZ30" s="740"/>
      <c r="CA30" s="740"/>
      <c r="CB30" s="741"/>
      <c r="CD30" s="744"/>
      <c r="CE30" s="745"/>
      <c r="CF30" s="694" t="s">
        <v>309</v>
      </c>
      <c r="CG30" s="695"/>
      <c r="CH30" s="695"/>
      <c r="CI30" s="695"/>
      <c r="CJ30" s="695"/>
      <c r="CK30" s="695"/>
      <c r="CL30" s="695"/>
      <c r="CM30" s="695"/>
      <c r="CN30" s="695"/>
      <c r="CO30" s="695"/>
      <c r="CP30" s="695"/>
      <c r="CQ30" s="696"/>
      <c r="CR30" s="679">
        <v>483201</v>
      </c>
      <c r="CS30" s="680"/>
      <c r="CT30" s="680"/>
      <c r="CU30" s="680"/>
      <c r="CV30" s="680"/>
      <c r="CW30" s="680"/>
      <c r="CX30" s="680"/>
      <c r="CY30" s="681"/>
      <c r="CZ30" s="684">
        <v>11.2</v>
      </c>
      <c r="DA30" s="713"/>
      <c r="DB30" s="713"/>
      <c r="DC30" s="717"/>
      <c r="DD30" s="688">
        <v>480945</v>
      </c>
      <c r="DE30" s="680"/>
      <c r="DF30" s="680"/>
      <c r="DG30" s="680"/>
      <c r="DH30" s="680"/>
      <c r="DI30" s="680"/>
      <c r="DJ30" s="680"/>
      <c r="DK30" s="681"/>
      <c r="DL30" s="688">
        <v>480945</v>
      </c>
      <c r="DM30" s="680"/>
      <c r="DN30" s="680"/>
      <c r="DO30" s="680"/>
      <c r="DP30" s="680"/>
      <c r="DQ30" s="680"/>
      <c r="DR30" s="680"/>
      <c r="DS30" s="680"/>
      <c r="DT30" s="680"/>
      <c r="DU30" s="680"/>
      <c r="DV30" s="681"/>
      <c r="DW30" s="684">
        <v>17.8</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14030</v>
      </c>
      <c r="S31" s="680"/>
      <c r="T31" s="680"/>
      <c r="U31" s="680"/>
      <c r="V31" s="680"/>
      <c r="W31" s="680"/>
      <c r="X31" s="680"/>
      <c r="Y31" s="681"/>
      <c r="Z31" s="682">
        <v>0.3</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98.9</v>
      </c>
      <c r="BH31" s="715"/>
      <c r="BI31" s="715"/>
      <c r="BJ31" s="715"/>
      <c r="BK31" s="715"/>
      <c r="BL31" s="715"/>
      <c r="BM31" s="685">
        <v>94</v>
      </c>
      <c r="BN31" s="737"/>
      <c r="BO31" s="737"/>
      <c r="BP31" s="737"/>
      <c r="BQ31" s="738"/>
      <c r="BR31" s="736">
        <v>99</v>
      </c>
      <c r="BS31" s="715"/>
      <c r="BT31" s="715"/>
      <c r="BU31" s="715"/>
      <c r="BV31" s="715"/>
      <c r="BW31" s="715"/>
      <c r="BX31" s="685">
        <v>92.7</v>
      </c>
      <c r="BY31" s="737"/>
      <c r="BZ31" s="737"/>
      <c r="CA31" s="737"/>
      <c r="CB31" s="738"/>
      <c r="CD31" s="744"/>
      <c r="CE31" s="745"/>
      <c r="CF31" s="694" t="s">
        <v>313</v>
      </c>
      <c r="CG31" s="695"/>
      <c r="CH31" s="695"/>
      <c r="CI31" s="695"/>
      <c r="CJ31" s="695"/>
      <c r="CK31" s="695"/>
      <c r="CL31" s="695"/>
      <c r="CM31" s="695"/>
      <c r="CN31" s="695"/>
      <c r="CO31" s="695"/>
      <c r="CP31" s="695"/>
      <c r="CQ31" s="696"/>
      <c r="CR31" s="679">
        <v>29376</v>
      </c>
      <c r="CS31" s="715"/>
      <c r="CT31" s="715"/>
      <c r="CU31" s="715"/>
      <c r="CV31" s="715"/>
      <c r="CW31" s="715"/>
      <c r="CX31" s="715"/>
      <c r="CY31" s="716"/>
      <c r="CZ31" s="684">
        <v>0.7</v>
      </c>
      <c r="DA31" s="713"/>
      <c r="DB31" s="713"/>
      <c r="DC31" s="717"/>
      <c r="DD31" s="688">
        <v>29301</v>
      </c>
      <c r="DE31" s="715"/>
      <c r="DF31" s="715"/>
      <c r="DG31" s="715"/>
      <c r="DH31" s="715"/>
      <c r="DI31" s="715"/>
      <c r="DJ31" s="715"/>
      <c r="DK31" s="716"/>
      <c r="DL31" s="688">
        <v>29301</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129403</v>
      </c>
      <c r="S32" s="680"/>
      <c r="T32" s="680"/>
      <c r="U32" s="680"/>
      <c r="V32" s="680"/>
      <c r="W32" s="680"/>
      <c r="X32" s="680"/>
      <c r="Y32" s="681"/>
      <c r="Z32" s="682">
        <v>2.9</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98.8</v>
      </c>
      <c r="BH32" s="749"/>
      <c r="BI32" s="749"/>
      <c r="BJ32" s="749"/>
      <c r="BK32" s="749"/>
      <c r="BL32" s="749"/>
      <c r="BM32" s="750">
        <v>92.2</v>
      </c>
      <c r="BN32" s="749"/>
      <c r="BO32" s="749"/>
      <c r="BP32" s="749"/>
      <c r="BQ32" s="751"/>
      <c r="BR32" s="748">
        <v>98.8</v>
      </c>
      <c r="BS32" s="749"/>
      <c r="BT32" s="749"/>
      <c r="BU32" s="749"/>
      <c r="BV32" s="749"/>
      <c r="BW32" s="749"/>
      <c r="BX32" s="750">
        <v>91.6</v>
      </c>
      <c r="BY32" s="749"/>
      <c r="BZ32" s="749"/>
      <c r="CA32" s="749"/>
      <c r="CB32" s="751"/>
      <c r="CD32" s="746"/>
      <c r="CE32" s="747"/>
      <c r="CF32" s="694" t="s">
        <v>316</v>
      </c>
      <c r="CG32" s="695"/>
      <c r="CH32" s="695"/>
      <c r="CI32" s="695"/>
      <c r="CJ32" s="695"/>
      <c r="CK32" s="695"/>
      <c r="CL32" s="695"/>
      <c r="CM32" s="695"/>
      <c r="CN32" s="695"/>
      <c r="CO32" s="695"/>
      <c r="CP32" s="695"/>
      <c r="CQ32" s="696"/>
      <c r="CR32" s="679">
        <v>53</v>
      </c>
      <c r="CS32" s="680"/>
      <c r="CT32" s="680"/>
      <c r="CU32" s="680"/>
      <c r="CV32" s="680"/>
      <c r="CW32" s="680"/>
      <c r="CX32" s="680"/>
      <c r="CY32" s="681"/>
      <c r="CZ32" s="684">
        <v>0</v>
      </c>
      <c r="DA32" s="713"/>
      <c r="DB32" s="713"/>
      <c r="DC32" s="717"/>
      <c r="DD32" s="688">
        <v>53</v>
      </c>
      <c r="DE32" s="680"/>
      <c r="DF32" s="680"/>
      <c r="DG32" s="680"/>
      <c r="DH32" s="680"/>
      <c r="DI32" s="680"/>
      <c r="DJ32" s="680"/>
      <c r="DK32" s="681"/>
      <c r="DL32" s="688">
        <v>53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55425</v>
      </c>
      <c r="S33" s="680"/>
      <c r="T33" s="680"/>
      <c r="U33" s="680"/>
      <c r="V33" s="680"/>
      <c r="W33" s="680"/>
      <c r="X33" s="680"/>
      <c r="Y33" s="681"/>
      <c r="Z33" s="682">
        <v>1.2</v>
      </c>
      <c r="AA33" s="682"/>
      <c r="AB33" s="682"/>
      <c r="AC33" s="682"/>
      <c r="AD33" s="683" t="s">
        <v>227</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1806343</v>
      </c>
      <c r="CS33" s="715"/>
      <c r="CT33" s="715"/>
      <c r="CU33" s="715"/>
      <c r="CV33" s="715"/>
      <c r="CW33" s="715"/>
      <c r="CX33" s="715"/>
      <c r="CY33" s="716"/>
      <c r="CZ33" s="684">
        <v>41.9</v>
      </c>
      <c r="DA33" s="713"/>
      <c r="DB33" s="713"/>
      <c r="DC33" s="717"/>
      <c r="DD33" s="688">
        <v>1456037</v>
      </c>
      <c r="DE33" s="715"/>
      <c r="DF33" s="715"/>
      <c r="DG33" s="715"/>
      <c r="DH33" s="715"/>
      <c r="DI33" s="715"/>
      <c r="DJ33" s="715"/>
      <c r="DK33" s="716"/>
      <c r="DL33" s="688">
        <v>1188173</v>
      </c>
      <c r="DM33" s="715"/>
      <c r="DN33" s="715"/>
      <c r="DO33" s="715"/>
      <c r="DP33" s="715"/>
      <c r="DQ33" s="715"/>
      <c r="DR33" s="715"/>
      <c r="DS33" s="715"/>
      <c r="DT33" s="715"/>
      <c r="DU33" s="715"/>
      <c r="DV33" s="716"/>
      <c r="DW33" s="684">
        <v>44.1</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94852</v>
      </c>
      <c r="S34" s="680"/>
      <c r="T34" s="680"/>
      <c r="U34" s="680"/>
      <c r="V34" s="680"/>
      <c r="W34" s="680"/>
      <c r="X34" s="680"/>
      <c r="Y34" s="681"/>
      <c r="Z34" s="682">
        <v>2.1</v>
      </c>
      <c r="AA34" s="682"/>
      <c r="AB34" s="682"/>
      <c r="AC34" s="682"/>
      <c r="AD34" s="683" t="s">
        <v>128</v>
      </c>
      <c r="AE34" s="683"/>
      <c r="AF34" s="683"/>
      <c r="AG34" s="683"/>
      <c r="AH34" s="683"/>
      <c r="AI34" s="683"/>
      <c r="AJ34" s="683"/>
      <c r="AK34" s="683"/>
      <c r="AL34" s="684" t="s">
        <v>128</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531235</v>
      </c>
      <c r="CS34" s="680"/>
      <c r="CT34" s="680"/>
      <c r="CU34" s="680"/>
      <c r="CV34" s="680"/>
      <c r="CW34" s="680"/>
      <c r="CX34" s="680"/>
      <c r="CY34" s="681"/>
      <c r="CZ34" s="684">
        <v>12.3</v>
      </c>
      <c r="DA34" s="713"/>
      <c r="DB34" s="713"/>
      <c r="DC34" s="717"/>
      <c r="DD34" s="688">
        <v>361422</v>
      </c>
      <c r="DE34" s="680"/>
      <c r="DF34" s="680"/>
      <c r="DG34" s="680"/>
      <c r="DH34" s="680"/>
      <c r="DI34" s="680"/>
      <c r="DJ34" s="680"/>
      <c r="DK34" s="681"/>
      <c r="DL34" s="688">
        <v>279772</v>
      </c>
      <c r="DM34" s="680"/>
      <c r="DN34" s="680"/>
      <c r="DO34" s="680"/>
      <c r="DP34" s="680"/>
      <c r="DQ34" s="680"/>
      <c r="DR34" s="680"/>
      <c r="DS34" s="680"/>
      <c r="DT34" s="680"/>
      <c r="DU34" s="680"/>
      <c r="DV34" s="681"/>
      <c r="DW34" s="684">
        <v>10.4</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485049</v>
      </c>
      <c r="S35" s="680"/>
      <c r="T35" s="680"/>
      <c r="U35" s="680"/>
      <c r="V35" s="680"/>
      <c r="W35" s="680"/>
      <c r="X35" s="680"/>
      <c r="Y35" s="681"/>
      <c r="Z35" s="682">
        <v>10.9</v>
      </c>
      <c r="AA35" s="682"/>
      <c r="AB35" s="682"/>
      <c r="AC35" s="682"/>
      <c r="AD35" s="683" t="s">
        <v>128</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639153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32175</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46484</v>
      </c>
      <c r="CS35" s="715"/>
      <c r="CT35" s="715"/>
      <c r="CU35" s="715"/>
      <c r="CV35" s="715"/>
      <c r="CW35" s="715"/>
      <c r="CX35" s="715"/>
      <c r="CY35" s="716"/>
      <c r="CZ35" s="684">
        <v>1.1000000000000001</v>
      </c>
      <c r="DA35" s="713"/>
      <c r="DB35" s="713"/>
      <c r="DC35" s="717"/>
      <c r="DD35" s="688">
        <v>13268</v>
      </c>
      <c r="DE35" s="715"/>
      <c r="DF35" s="715"/>
      <c r="DG35" s="715"/>
      <c r="DH35" s="715"/>
      <c r="DI35" s="715"/>
      <c r="DJ35" s="715"/>
      <c r="DK35" s="716"/>
      <c r="DL35" s="688">
        <v>13268</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136</v>
      </c>
      <c r="AM36" s="685"/>
      <c r="AN36" s="685"/>
      <c r="AO36" s="686"/>
      <c r="AQ36" s="756" t="s">
        <v>328</v>
      </c>
      <c r="AR36" s="757"/>
      <c r="AS36" s="757"/>
      <c r="AT36" s="757"/>
      <c r="AU36" s="757"/>
      <c r="AV36" s="757"/>
      <c r="AW36" s="757"/>
      <c r="AX36" s="757"/>
      <c r="AY36" s="758"/>
      <c r="AZ36" s="679">
        <v>113370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17539</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610686</v>
      </c>
      <c r="CS36" s="680"/>
      <c r="CT36" s="680"/>
      <c r="CU36" s="680"/>
      <c r="CV36" s="680"/>
      <c r="CW36" s="680"/>
      <c r="CX36" s="680"/>
      <c r="CY36" s="681"/>
      <c r="CZ36" s="684">
        <v>14.2</v>
      </c>
      <c r="DA36" s="713"/>
      <c r="DB36" s="713"/>
      <c r="DC36" s="717"/>
      <c r="DD36" s="688">
        <v>554636</v>
      </c>
      <c r="DE36" s="680"/>
      <c r="DF36" s="680"/>
      <c r="DG36" s="680"/>
      <c r="DH36" s="680"/>
      <c r="DI36" s="680"/>
      <c r="DJ36" s="680"/>
      <c r="DK36" s="681"/>
      <c r="DL36" s="688">
        <v>468516</v>
      </c>
      <c r="DM36" s="680"/>
      <c r="DN36" s="680"/>
      <c r="DO36" s="680"/>
      <c r="DP36" s="680"/>
      <c r="DQ36" s="680"/>
      <c r="DR36" s="680"/>
      <c r="DS36" s="680"/>
      <c r="DT36" s="680"/>
      <c r="DU36" s="680"/>
      <c r="DV36" s="681"/>
      <c r="DW36" s="684">
        <v>17.399999999999999</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117249</v>
      </c>
      <c r="S37" s="680"/>
      <c r="T37" s="680"/>
      <c r="U37" s="680"/>
      <c r="V37" s="680"/>
      <c r="W37" s="680"/>
      <c r="X37" s="680"/>
      <c r="Y37" s="681"/>
      <c r="Z37" s="682">
        <v>2.6</v>
      </c>
      <c r="AA37" s="682"/>
      <c r="AB37" s="682"/>
      <c r="AC37" s="682"/>
      <c r="AD37" s="683" t="s">
        <v>128</v>
      </c>
      <c r="AE37" s="683"/>
      <c r="AF37" s="683"/>
      <c r="AG37" s="683"/>
      <c r="AH37" s="683"/>
      <c r="AI37" s="683"/>
      <c r="AJ37" s="683"/>
      <c r="AK37" s="683"/>
      <c r="AL37" s="684" t="s">
        <v>227</v>
      </c>
      <c r="AM37" s="685"/>
      <c r="AN37" s="685"/>
      <c r="AO37" s="686"/>
      <c r="AQ37" s="756" t="s">
        <v>332</v>
      </c>
      <c r="AR37" s="757"/>
      <c r="AS37" s="757"/>
      <c r="AT37" s="757"/>
      <c r="AU37" s="757"/>
      <c r="AV37" s="757"/>
      <c r="AW37" s="757"/>
      <c r="AX37" s="757"/>
      <c r="AY37" s="758"/>
      <c r="AZ37" s="679">
        <v>100000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1177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360602</v>
      </c>
      <c r="CS37" s="715"/>
      <c r="CT37" s="715"/>
      <c r="CU37" s="715"/>
      <c r="CV37" s="715"/>
      <c r="CW37" s="715"/>
      <c r="CX37" s="715"/>
      <c r="CY37" s="716"/>
      <c r="CZ37" s="684">
        <v>8.4</v>
      </c>
      <c r="DA37" s="713"/>
      <c r="DB37" s="713"/>
      <c r="DC37" s="717"/>
      <c r="DD37" s="688">
        <v>333502</v>
      </c>
      <c r="DE37" s="715"/>
      <c r="DF37" s="715"/>
      <c r="DG37" s="715"/>
      <c r="DH37" s="715"/>
      <c r="DI37" s="715"/>
      <c r="DJ37" s="715"/>
      <c r="DK37" s="716"/>
      <c r="DL37" s="688">
        <v>290673</v>
      </c>
      <c r="DM37" s="715"/>
      <c r="DN37" s="715"/>
      <c r="DO37" s="715"/>
      <c r="DP37" s="715"/>
      <c r="DQ37" s="715"/>
      <c r="DR37" s="715"/>
      <c r="DS37" s="715"/>
      <c r="DT37" s="715"/>
      <c r="DU37" s="715"/>
      <c r="DV37" s="716"/>
      <c r="DW37" s="684">
        <v>10.8</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4468327</v>
      </c>
      <c r="S38" s="760"/>
      <c r="T38" s="760"/>
      <c r="U38" s="760"/>
      <c r="V38" s="760"/>
      <c r="W38" s="760"/>
      <c r="X38" s="760"/>
      <c r="Y38" s="761"/>
      <c r="Z38" s="762">
        <v>100</v>
      </c>
      <c r="AA38" s="762"/>
      <c r="AB38" s="762"/>
      <c r="AC38" s="762"/>
      <c r="AD38" s="763">
        <v>2578444</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400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1767</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538753</v>
      </c>
      <c r="CS38" s="680"/>
      <c r="CT38" s="680"/>
      <c r="CU38" s="680"/>
      <c r="CV38" s="680"/>
      <c r="CW38" s="680"/>
      <c r="CX38" s="680"/>
      <c r="CY38" s="681"/>
      <c r="CZ38" s="684">
        <v>12.5</v>
      </c>
      <c r="DA38" s="713"/>
      <c r="DB38" s="713"/>
      <c r="DC38" s="717"/>
      <c r="DD38" s="688">
        <v>470748</v>
      </c>
      <c r="DE38" s="680"/>
      <c r="DF38" s="680"/>
      <c r="DG38" s="680"/>
      <c r="DH38" s="680"/>
      <c r="DI38" s="680"/>
      <c r="DJ38" s="680"/>
      <c r="DK38" s="681"/>
      <c r="DL38" s="688">
        <v>426617</v>
      </c>
      <c r="DM38" s="680"/>
      <c r="DN38" s="680"/>
      <c r="DO38" s="680"/>
      <c r="DP38" s="680"/>
      <c r="DQ38" s="680"/>
      <c r="DR38" s="680"/>
      <c r="DS38" s="680"/>
      <c r="DT38" s="680"/>
      <c r="DU38" s="680"/>
      <c r="DV38" s="681"/>
      <c r="DW38" s="684">
        <v>15.8</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82</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79185</v>
      </c>
      <c r="CS39" s="715"/>
      <c r="CT39" s="715"/>
      <c r="CU39" s="715"/>
      <c r="CV39" s="715"/>
      <c r="CW39" s="715"/>
      <c r="CX39" s="715"/>
      <c r="CY39" s="716"/>
      <c r="CZ39" s="684">
        <v>1.8</v>
      </c>
      <c r="DA39" s="713"/>
      <c r="DB39" s="713"/>
      <c r="DC39" s="717"/>
      <c r="DD39" s="688">
        <v>55963</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83762</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t="s">
        <v>128</v>
      </c>
      <c r="CS40" s="680"/>
      <c r="CT40" s="680"/>
      <c r="CU40" s="680"/>
      <c r="CV40" s="680"/>
      <c r="CW40" s="680"/>
      <c r="CX40" s="680"/>
      <c r="CY40" s="681"/>
      <c r="CZ40" s="684" t="s">
        <v>136</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341621</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368</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227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579245</v>
      </c>
      <c r="CS42" s="680"/>
      <c r="CT42" s="680"/>
      <c r="CU42" s="680"/>
      <c r="CV42" s="680"/>
      <c r="CW42" s="680"/>
      <c r="CX42" s="680"/>
      <c r="CY42" s="681"/>
      <c r="CZ42" s="684">
        <v>13.4</v>
      </c>
      <c r="DA42" s="685"/>
      <c r="DB42" s="685"/>
      <c r="DC42" s="780"/>
      <c r="DD42" s="688">
        <v>81025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539</v>
      </c>
      <c r="CS43" s="715"/>
      <c r="CT43" s="715"/>
      <c r="CU43" s="715"/>
      <c r="CV43" s="715"/>
      <c r="CW43" s="715"/>
      <c r="CX43" s="715"/>
      <c r="CY43" s="716"/>
      <c r="CZ43" s="684">
        <v>0</v>
      </c>
      <c r="DA43" s="713"/>
      <c r="DB43" s="713"/>
      <c r="DC43" s="717"/>
      <c r="DD43" s="688">
        <v>539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557349</v>
      </c>
      <c r="CS44" s="680"/>
      <c r="CT44" s="680"/>
      <c r="CU44" s="680"/>
      <c r="CV44" s="680"/>
      <c r="CW44" s="680"/>
      <c r="CX44" s="680"/>
      <c r="CY44" s="681"/>
      <c r="CZ44" s="684">
        <v>12.9</v>
      </c>
      <c r="DA44" s="685"/>
      <c r="DB44" s="685"/>
      <c r="DC44" s="780"/>
      <c r="DD44" s="688">
        <v>81025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190307</v>
      </c>
      <c r="CS45" s="715"/>
      <c r="CT45" s="715"/>
      <c r="CU45" s="715"/>
      <c r="CV45" s="715"/>
      <c r="CW45" s="715"/>
      <c r="CX45" s="715"/>
      <c r="CY45" s="716"/>
      <c r="CZ45" s="684">
        <v>4.4000000000000004</v>
      </c>
      <c r="DA45" s="713"/>
      <c r="DB45" s="713"/>
      <c r="DC45" s="717"/>
      <c r="DD45" s="688">
        <v>6864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363653</v>
      </c>
      <c r="CS46" s="680"/>
      <c r="CT46" s="680"/>
      <c r="CU46" s="680"/>
      <c r="CV46" s="680"/>
      <c r="CW46" s="680"/>
      <c r="CX46" s="680"/>
      <c r="CY46" s="681"/>
      <c r="CZ46" s="684">
        <v>8.4</v>
      </c>
      <c r="DA46" s="685"/>
      <c r="DB46" s="685"/>
      <c r="DC46" s="780"/>
      <c r="DD46" s="688">
        <v>74072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21896</v>
      </c>
      <c r="CS47" s="715"/>
      <c r="CT47" s="715"/>
      <c r="CU47" s="715"/>
      <c r="CV47" s="715"/>
      <c r="CW47" s="715"/>
      <c r="CX47" s="715"/>
      <c r="CY47" s="716"/>
      <c r="CZ47" s="684">
        <v>0.5</v>
      </c>
      <c r="DA47" s="713"/>
      <c r="DB47" s="713"/>
      <c r="DC47" s="717"/>
      <c r="DD47" s="688" t="s">
        <v>227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136</v>
      </c>
      <c r="CS48" s="680"/>
      <c r="CT48" s="680"/>
      <c r="CU48" s="680"/>
      <c r="CV48" s="680"/>
      <c r="CW48" s="680"/>
      <c r="CX48" s="680"/>
      <c r="CY48" s="681"/>
      <c r="CZ48" s="684" t="s">
        <v>136</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4308745</v>
      </c>
      <c r="CS49" s="749"/>
      <c r="CT49" s="749"/>
      <c r="CU49" s="749"/>
      <c r="CV49" s="749"/>
      <c r="CW49" s="749"/>
      <c r="CX49" s="749"/>
      <c r="CY49" s="781"/>
      <c r="CZ49" s="764">
        <v>100</v>
      </c>
      <c r="DA49" s="782"/>
      <c r="DB49" s="782"/>
      <c r="DC49" s="783"/>
      <c r="DD49" s="784">
        <v>3012742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qy4eWk3GLvAqc0N6Y8XNp1WGcsoIVQO2jDz4OENgUsFakQG7uPPM8cbabB+q8RmMScwswTMg/bSkwjbRGuUoA==" saltValue="D9SOcY4LgUY9YRO2rbB2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4468</v>
      </c>
      <c r="R7" s="815"/>
      <c r="S7" s="815"/>
      <c r="T7" s="815"/>
      <c r="U7" s="815"/>
      <c r="V7" s="815">
        <v>4308</v>
      </c>
      <c r="W7" s="815"/>
      <c r="X7" s="815"/>
      <c r="Y7" s="815"/>
      <c r="Z7" s="815"/>
      <c r="AA7" s="815">
        <v>160</v>
      </c>
      <c r="AB7" s="815"/>
      <c r="AC7" s="815"/>
      <c r="AD7" s="815"/>
      <c r="AE7" s="816"/>
      <c r="AF7" s="817">
        <v>156</v>
      </c>
      <c r="AG7" s="818"/>
      <c r="AH7" s="818"/>
      <c r="AI7" s="818"/>
      <c r="AJ7" s="819"/>
      <c r="AK7" s="854">
        <v>129</v>
      </c>
      <c r="AL7" s="855"/>
      <c r="AM7" s="855"/>
      <c r="AN7" s="855"/>
      <c r="AO7" s="855"/>
      <c r="AP7" s="855">
        <v>4947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598</v>
      </c>
      <c r="BS7" s="858" t="s">
        <v>599</v>
      </c>
      <c r="BT7" s="859"/>
      <c r="BU7" s="859"/>
      <c r="BV7" s="859"/>
      <c r="BW7" s="859"/>
      <c r="BX7" s="859"/>
      <c r="BY7" s="859"/>
      <c r="BZ7" s="859"/>
      <c r="CA7" s="859"/>
      <c r="CB7" s="859"/>
      <c r="CC7" s="859"/>
      <c r="CD7" s="859"/>
      <c r="CE7" s="859"/>
      <c r="CF7" s="859"/>
      <c r="CG7" s="860"/>
      <c r="CH7" s="851">
        <v>1</v>
      </c>
      <c r="CI7" s="852"/>
      <c r="CJ7" s="852"/>
      <c r="CK7" s="852"/>
      <c r="CL7" s="853"/>
      <c r="CM7" s="851">
        <v>19</v>
      </c>
      <c r="CN7" s="852"/>
      <c r="CO7" s="852"/>
      <c r="CP7" s="852"/>
      <c r="CQ7" s="853"/>
      <c r="CR7" s="851">
        <v>5</v>
      </c>
      <c r="CS7" s="852"/>
      <c r="CT7" s="852"/>
      <c r="CU7" s="852"/>
      <c r="CV7" s="853"/>
      <c r="CW7" s="851">
        <v>1</v>
      </c>
      <c r="CX7" s="852"/>
      <c r="CY7" s="852"/>
      <c r="CZ7" s="852"/>
      <c r="DA7" s="853"/>
      <c r="DB7" s="851" t="s">
        <v>600</v>
      </c>
      <c r="DC7" s="852"/>
      <c r="DD7" s="852"/>
      <c r="DE7" s="852"/>
      <c r="DF7" s="853"/>
      <c r="DG7" s="851">
        <v>176</v>
      </c>
      <c r="DH7" s="852"/>
      <c r="DI7" s="852"/>
      <c r="DJ7" s="852"/>
      <c r="DK7" s="853"/>
      <c r="DL7" s="851" t="s">
        <v>600</v>
      </c>
      <c r="DM7" s="852"/>
      <c r="DN7" s="852"/>
      <c r="DO7" s="852"/>
      <c r="DP7" s="853"/>
      <c r="DQ7" s="851" t="s">
        <v>600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f>Q7</f>
        <v>4468</v>
      </c>
      <c r="R23" s="874"/>
      <c r="S23" s="874"/>
      <c r="T23" s="874"/>
      <c r="U23" s="874"/>
      <c r="V23" s="874">
        <f t="shared" ref="V23" si="0">V7</f>
        <v>4308</v>
      </c>
      <c r="W23" s="874"/>
      <c r="X23" s="874"/>
      <c r="Y23" s="874"/>
      <c r="Z23" s="874"/>
      <c r="AA23" s="874">
        <f t="shared" ref="AA23" si="1">AA7</f>
        <v>160</v>
      </c>
      <c r="AB23" s="874"/>
      <c r="AC23" s="874"/>
      <c r="AD23" s="874"/>
      <c r="AE23" s="875"/>
      <c r="AF23" s="876">
        <v>156</v>
      </c>
      <c r="AG23" s="874"/>
      <c r="AH23" s="874"/>
      <c r="AI23" s="874"/>
      <c r="AJ23" s="877"/>
      <c r="AK23" s="878"/>
      <c r="AL23" s="879"/>
      <c r="AM23" s="879"/>
      <c r="AN23" s="879"/>
      <c r="AO23" s="879"/>
      <c r="AP23" s="874">
        <f>AP7</f>
        <v>4947</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930</v>
      </c>
      <c r="R28" s="903"/>
      <c r="S28" s="903"/>
      <c r="T28" s="903"/>
      <c r="U28" s="903"/>
      <c r="V28" s="903">
        <v>898</v>
      </c>
      <c r="W28" s="903"/>
      <c r="X28" s="903"/>
      <c r="Y28" s="903"/>
      <c r="Z28" s="903"/>
      <c r="AA28" s="903">
        <v>32</v>
      </c>
      <c r="AB28" s="903"/>
      <c r="AC28" s="903"/>
      <c r="AD28" s="903"/>
      <c r="AE28" s="904"/>
      <c r="AF28" s="905">
        <v>32</v>
      </c>
      <c r="AG28" s="903"/>
      <c r="AH28" s="903"/>
      <c r="AI28" s="903"/>
      <c r="AJ28" s="906"/>
      <c r="AK28" s="907">
        <v>84</v>
      </c>
      <c r="AL28" s="898"/>
      <c r="AM28" s="898"/>
      <c r="AN28" s="898"/>
      <c r="AO28" s="898"/>
      <c r="AP28" s="898" t="s">
        <v>514</v>
      </c>
      <c r="AQ28" s="898"/>
      <c r="AR28" s="898"/>
      <c r="AS28" s="898"/>
      <c r="AT28" s="898"/>
      <c r="AU28" s="898" t="s">
        <v>514</v>
      </c>
      <c r="AV28" s="898"/>
      <c r="AW28" s="898"/>
      <c r="AX28" s="898"/>
      <c r="AY28" s="898"/>
      <c r="AZ28" s="899" t="s">
        <v>514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144</v>
      </c>
      <c r="R29" s="839"/>
      <c r="S29" s="839"/>
      <c r="T29" s="839"/>
      <c r="U29" s="839"/>
      <c r="V29" s="839">
        <v>142</v>
      </c>
      <c r="W29" s="839"/>
      <c r="X29" s="839"/>
      <c r="Y29" s="839"/>
      <c r="Z29" s="839"/>
      <c r="AA29" s="839">
        <v>2</v>
      </c>
      <c r="AB29" s="839"/>
      <c r="AC29" s="839"/>
      <c r="AD29" s="839"/>
      <c r="AE29" s="840"/>
      <c r="AF29" s="841">
        <v>0</v>
      </c>
      <c r="AG29" s="842"/>
      <c r="AH29" s="842"/>
      <c r="AI29" s="842"/>
      <c r="AJ29" s="843"/>
      <c r="AK29" s="910">
        <v>56</v>
      </c>
      <c r="AL29" s="911"/>
      <c r="AM29" s="911"/>
      <c r="AN29" s="911"/>
      <c r="AO29" s="911"/>
      <c r="AP29" s="911" t="s">
        <v>514</v>
      </c>
      <c r="AQ29" s="911"/>
      <c r="AR29" s="911"/>
      <c r="AS29" s="911"/>
      <c r="AT29" s="911"/>
      <c r="AU29" s="911" t="s">
        <v>514</v>
      </c>
      <c r="AV29" s="911"/>
      <c r="AW29" s="911"/>
      <c r="AX29" s="911"/>
      <c r="AY29" s="911"/>
      <c r="AZ29" s="912" t="s">
        <v>514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540</v>
      </c>
      <c r="R30" s="839"/>
      <c r="S30" s="839"/>
      <c r="T30" s="839"/>
      <c r="U30" s="839"/>
      <c r="V30" s="839">
        <v>538</v>
      </c>
      <c r="W30" s="839"/>
      <c r="X30" s="839"/>
      <c r="Y30" s="839"/>
      <c r="Z30" s="839"/>
      <c r="AA30" s="839">
        <v>2</v>
      </c>
      <c r="AB30" s="839"/>
      <c r="AC30" s="839"/>
      <c r="AD30" s="839"/>
      <c r="AE30" s="840"/>
      <c r="AF30" s="841">
        <v>-148</v>
      </c>
      <c r="AG30" s="842"/>
      <c r="AH30" s="842"/>
      <c r="AI30" s="842"/>
      <c r="AJ30" s="843"/>
      <c r="AK30" s="910">
        <v>100</v>
      </c>
      <c r="AL30" s="911"/>
      <c r="AM30" s="911"/>
      <c r="AN30" s="911"/>
      <c r="AO30" s="911"/>
      <c r="AP30" s="911">
        <v>6</v>
      </c>
      <c r="AQ30" s="911"/>
      <c r="AR30" s="911"/>
      <c r="AS30" s="911"/>
      <c r="AT30" s="911"/>
      <c r="AU30" s="911">
        <v>5</v>
      </c>
      <c r="AV30" s="911"/>
      <c r="AW30" s="911"/>
      <c r="AX30" s="911"/>
      <c r="AY30" s="911"/>
      <c r="AZ30" s="912">
        <v>30.2</v>
      </c>
      <c r="BA30" s="912"/>
      <c r="BB30" s="912"/>
      <c r="BC30" s="912"/>
      <c r="BD30" s="912"/>
      <c r="BE30" s="908" t="s">
        <v>400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185</v>
      </c>
      <c r="R31" s="839"/>
      <c r="S31" s="839"/>
      <c r="T31" s="839"/>
      <c r="U31" s="839"/>
      <c r="V31" s="839">
        <v>207</v>
      </c>
      <c r="W31" s="839"/>
      <c r="X31" s="839"/>
      <c r="Y31" s="839"/>
      <c r="Z31" s="839"/>
      <c r="AA31" s="839">
        <v>-22</v>
      </c>
      <c r="AB31" s="839"/>
      <c r="AC31" s="839"/>
      <c r="AD31" s="839"/>
      <c r="AE31" s="840"/>
      <c r="AF31" s="841">
        <v>121</v>
      </c>
      <c r="AG31" s="842"/>
      <c r="AH31" s="842"/>
      <c r="AI31" s="842"/>
      <c r="AJ31" s="843"/>
      <c r="AK31" s="910">
        <v>0</v>
      </c>
      <c r="AL31" s="911"/>
      <c r="AM31" s="911"/>
      <c r="AN31" s="911"/>
      <c r="AO31" s="911"/>
      <c r="AP31" s="911">
        <v>341</v>
      </c>
      <c r="AQ31" s="911"/>
      <c r="AR31" s="911"/>
      <c r="AS31" s="911"/>
      <c r="AT31" s="911"/>
      <c r="AU31" s="911">
        <v>1</v>
      </c>
      <c r="AV31" s="911"/>
      <c r="AW31" s="911"/>
      <c r="AX31" s="911"/>
      <c r="AY31" s="911"/>
      <c r="AZ31" s="912" t="s">
        <v>582</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40</v>
      </c>
      <c r="R32" s="839"/>
      <c r="S32" s="839"/>
      <c r="T32" s="839"/>
      <c r="U32" s="839"/>
      <c r="V32" s="839">
        <v>40</v>
      </c>
      <c r="W32" s="839"/>
      <c r="X32" s="839"/>
      <c r="Y32" s="839"/>
      <c r="Z32" s="839"/>
      <c r="AA32" s="839" t="s">
        <v>597</v>
      </c>
      <c r="AB32" s="839"/>
      <c r="AC32" s="839"/>
      <c r="AD32" s="839"/>
      <c r="AE32" s="840"/>
      <c r="AF32" s="841" t="s">
        <v>404</v>
      </c>
      <c r="AG32" s="842"/>
      <c r="AH32" s="842"/>
      <c r="AI32" s="842"/>
      <c r="AJ32" s="843"/>
      <c r="AK32" s="910">
        <v>26</v>
      </c>
      <c r="AL32" s="911"/>
      <c r="AM32" s="911"/>
      <c r="AN32" s="911"/>
      <c r="AO32" s="911"/>
      <c r="AP32" s="911">
        <v>112</v>
      </c>
      <c r="AQ32" s="911"/>
      <c r="AR32" s="911"/>
      <c r="AS32" s="911"/>
      <c r="AT32" s="911"/>
      <c r="AU32" s="911">
        <v>112</v>
      </c>
      <c r="AV32" s="911"/>
      <c r="AW32" s="911"/>
      <c r="AX32" s="911"/>
      <c r="AY32" s="911"/>
      <c r="AZ32" s="912" t="s">
        <v>582</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424</v>
      </c>
      <c r="R33" s="839"/>
      <c r="S33" s="839"/>
      <c r="T33" s="839"/>
      <c r="U33" s="839"/>
      <c r="V33" s="839">
        <v>423</v>
      </c>
      <c r="W33" s="839"/>
      <c r="X33" s="839"/>
      <c r="Y33" s="839"/>
      <c r="Z33" s="839"/>
      <c r="AA33" s="839">
        <v>1</v>
      </c>
      <c r="AB33" s="839"/>
      <c r="AC33" s="839"/>
      <c r="AD33" s="839"/>
      <c r="AE33" s="840"/>
      <c r="AF33" s="841" t="s">
        <v>404</v>
      </c>
      <c r="AG33" s="842"/>
      <c r="AH33" s="842"/>
      <c r="AI33" s="842"/>
      <c r="AJ33" s="843"/>
      <c r="AK33" s="910">
        <v>88</v>
      </c>
      <c r="AL33" s="911"/>
      <c r="AM33" s="911"/>
      <c r="AN33" s="911"/>
      <c r="AO33" s="911"/>
      <c r="AP33" s="911">
        <v>1450</v>
      </c>
      <c r="AQ33" s="911"/>
      <c r="AR33" s="911"/>
      <c r="AS33" s="911"/>
      <c r="AT33" s="911"/>
      <c r="AU33" s="911">
        <v>1449</v>
      </c>
      <c r="AV33" s="911"/>
      <c r="AW33" s="911"/>
      <c r="AX33" s="911"/>
      <c r="AY33" s="911"/>
      <c r="AZ33" s="912" t="s">
        <v>582</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v>
      </c>
      <c r="AG63" s="922"/>
      <c r="AH63" s="922"/>
      <c r="AI63" s="922"/>
      <c r="AJ63" s="923"/>
      <c r="AK63" s="924"/>
      <c r="AL63" s="919"/>
      <c r="AM63" s="919"/>
      <c r="AN63" s="919"/>
      <c r="AO63" s="919"/>
      <c r="AP63" s="922">
        <f>SUM(AP30:AT33)</f>
        <v>1909</v>
      </c>
      <c r="AQ63" s="922"/>
      <c r="AR63" s="922"/>
      <c r="AS63" s="922"/>
      <c r="AT63" s="922"/>
      <c r="AU63" s="922">
        <f>SUM(AU30:AY33)</f>
        <v>1567</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390</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394</v>
      </c>
      <c r="AQ66" s="798"/>
      <c r="AR66" s="798"/>
      <c r="AS66" s="798"/>
      <c r="AT66" s="799"/>
      <c r="AU66" s="797" t="s">
        <v>416</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102</v>
      </c>
      <c r="R68" s="946"/>
      <c r="S68" s="946"/>
      <c r="T68" s="946"/>
      <c r="U68" s="946"/>
      <c r="V68" s="946">
        <v>101</v>
      </c>
      <c r="W68" s="946"/>
      <c r="X68" s="946"/>
      <c r="Y68" s="946"/>
      <c r="Z68" s="946"/>
      <c r="AA68" s="946">
        <v>1</v>
      </c>
      <c r="AB68" s="946"/>
      <c r="AC68" s="946"/>
      <c r="AD68" s="946"/>
      <c r="AE68" s="946"/>
      <c r="AF68" s="946">
        <v>1</v>
      </c>
      <c r="AG68" s="946"/>
      <c r="AH68" s="946"/>
      <c r="AI68" s="946"/>
      <c r="AJ68" s="946"/>
      <c r="AK68" s="946" t="s">
        <v>596</v>
      </c>
      <c r="AL68" s="946"/>
      <c r="AM68" s="946"/>
      <c r="AN68" s="946"/>
      <c r="AO68" s="946"/>
      <c r="AP68" s="946" t="s">
        <v>596</v>
      </c>
      <c r="AQ68" s="946"/>
      <c r="AR68" s="946"/>
      <c r="AS68" s="946"/>
      <c r="AT68" s="946"/>
      <c r="AU68" s="946" t="s">
        <v>596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183</v>
      </c>
      <c r="R69" s="911"/>
      <c r="S69" s="911"/>
      <c r="T69" s="911"/>
      <c r="U69" s="911"/>
      <c r="V69" s="911">
        <v>170</v>
      </c>
      <c r="W69" s="911"/>
      <c r="X69" s="911"/>
      <c r="Y69" s="911"/>
      <c r="Z69" s="911"/>
      <c r="AA69" s="911">
        <v>13</v>
      </c>
      <c r="AB69" s="911"/>
      <c r="AC69" s="911"/>
      <c r="AD69" s="911"/>
      <c r="AE69" s="911"/>
      <c r="AF69" s="911">
        <v>13</v>
      </c>
      <c r="AG69" s="911"/>
      <c r="AH69" s="911"/>
      <c r="AI69" s="911"/>
      <c r="AJ69" s="911"/>
      <c r="AK69" s="911" t="s">
        <v>596</v>
      </c>
      <c r="AL69" s="911"/>
      <c r="AM69" s="911"/>
      <c r="AN69" s="911"/>
      <c r="AO69" s="911"/>
      <c r="AP69" s="911" t="s">
        <v>596</v>
      </c>
      <c r="AQ69" s="911"/>
      <c r="AR69" s="911"/>
      <c r="AS69" s="911"/>
      <c r="AT69" s="911"/>
      <c r="AU69" s="911" t="s">
        <v>596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496</v>
      </c>
      <c r="R70" s="911"/>
      <c r="S70" s="911"/>
      <c r="T70" s="911"/>
      <c r="U70" s="911"/>
      <c r="V70" s="911">
        <v>474</v>
      </c>
      <c r="W70" s="911"/>
      <c r="X70" s="911"/>
      <c r="Y70" s="911"/>
      <c r="Z70" s="911"/>
      <c r="AA70" s="911">
        <v>21</v>
      </c>
      <c r="AB70" s="911"/>
      <c r="AC70" s="911"/>
      <c r="AD70" s="911"/>
      <c r="AE70" s="911"/>
      <c r="AF70" s="911">
        <v>21</v>
      </c>
      <c r="AG70" s="911"/>
      <c r="AH70" s="911"/>
      <c r="AI70" s="911"/>
      <c r="AJ70" s="911"/>
      <c r="AK70" s="911" t="s">
        <v>596</v>
      </c>
      <c r="AL70" s="911"/>
      <c r="AM70" s="911"/>
      <c r="AN70" s="911"/>
      <c r="AO70" s="911"/>
      <c r="AP70" s="911" t="s">
        <v>596</v>
      </c>
      <c r="AQ70" s="911"/>
      <c r="AR70" s="911"/>
      <c r="AS70" s="911"/>
      <c r="AT70" s="911"/>
      <c r="AU70" s="911" t="s">
        <v>596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7</v>
      </c>
      <c r="R71" s="911"/>
      <c r="S71" s="911"/>
      <c r="T71" s="911"/>
      <c r="U71" s="911"/>
      <c r="V71" s="911">
        <v>6</v>
      </c>
      <c r="W71" s="911"/>
      <c r="X71" s="911"/>
      <c r="Y71" s="911"/>
      <c r="Z71" s="911"/>
      <c r="AA71" s="911">
        <v>1</v>
      </c>
      <c r="AB71" s="911"/>
      <c r="AC71" s="911"/>
      <c r="AD71" s="911"/>
      <c r="AE71" s="911"/>
      <c r="AF71" s="911">
        <v>1</v>
      </c>
      <c r="AG71" s="911"/>
      <c r="AH71" s="911"/>
      <c r="AI71" s="911"/>
      <c r="AJ71" s="911"/>
      <c r="AK71" s="911" t="s">
        <v>582</v>
      </c>
      <c r="AL71" s="911"/>
      <c r="AM71" s="911"/>
      <c r="AN71" s="911"/>
      <c r="AO71" s="911"/>
      <c r="AP71" s="911" t="s">
        <v>582</v>
      </c>
      <c r="AQ71" s="911"/>
      <c r="AR71" s="911"/>
      <c r="AS71" s="911"/>
      <c r="AT71" s="911"/>
      <c r="AU71" s="911" t="s">
        <v>582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61</v>
      </c>
      <c r="R72" s="911"/>
      <c r="S72" s="911"/>
      <c r="T72" s="911"/>
      <c r="U72" s="911"/>
      <c r="V72" s="911">
        <v>35</v>
      </c>
      <c r="W72" s="911"/>
      <c r="X72" s="911"/>
      <c r="Y72" s="911"/>
      <c r="Z72" s="911"/>
      <c r="AA72" s="911">
        <v>26</v>
      </c>
      <c r="AB72" s="911"/>
      <c r="AC72" s="911"/>
      <c r="AD72" s="911"/>
      <c r="AE72" s="911"/>
      <c r="AF72" s="911">
        <v>26</v>
      </c>
      <c r="AG72" s="911"/>
      <c r="AH72" s="911"/>
      <c r="AI72" s="911"/>
      <c r="AJ72" s="911"/>
      <c r="AK72" s="911" t="s">
        <v>582</v>
      </c>
      <c r="AL72" s="911"/>
      <c r="AM72" s="911"/>
      <c r="AN72" s="911"/>
      <c r="AO72" s="911"/>
      <c r="AP72" s="911" t="s">
        <v>582</v>
      </c>
      <c r="AQ72" s="911"/>
      <c r="AR72" s="911"/>
      <c r="AS72" s="911"/>
      <c r="AT72" s="911"/>
      <c r="AU72" s="911" t="s">
        <v>582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588</v>
      </c>
      <c r="C73" s="954"/>
      <c r="D73" s="954"/>
      <c r="E73" s="954"/>
      <c r="F73" s="954"/>
      <c r="G73" s="954"/>
      <c r="H73" s="954"/>
      <c r="I73" s="954"/>
      <c r="J73" s="954"/>
      <c r="K73" s="954"/>
      <c r="L73" s="954"/>
      <c r="M73" s="954"/>
      <c r="N73" s="954"/>
      <c r="O73" s="954"/>
      <c r="P73" s="955"/>
      <c r="Q73" s="956">
        <v>967</v>
      </c>
      <c r="R73" s="911"/>
      <c r="S73" s="911"/>
      <c r="T73" s="911"/>
      <c r="U73" s="911"/>
      <c r="V73" s="911">
        <v>929</v>
      </c>
      <c r="W73" s="911"/>
      <c r="X73" s="911"/>
      <c r="Y73" s="911"/>
      <c r="Z73" s="911"/>
      <c r="AA73" s="911">
        <v>38</v>
      </c>
      <c r="AB73" s="911"/>
      <c r="AC73" s="911"/>
      <c r="AD73" s="911"/>
      <c r="AE73" s="911"/>
      <c r="AF73" s="911">
        <v>38</v>
      </c>
      <c r="AG73" s="911"/>
      <c r="AH73" s="911"/>
      <c r="AI73" s="911"/>
      <c r="AJ73" s="911"/>
      <c r="AK73" s="959">
        <v>25</v>
      </c>
      <c r="AL73" s="960"/>
      <c r="AM73" s="960"/>
      <c r="AN73" s="960"/>
      <c r="AO73" s="910"/>
      <c r="AP73" s="959">
        <v>66</v>
      </c>
      <c r="AQ73" s="960"/>
      <c r="AR73" s="960"/>
      <c r="AS73" s="960"/>
      <c r="AT73" s="910"/>
      <c r="AU73" s="959">
        <v>13</v>
      </c>
      <c r="AV73" s="960"/>
      <c r="AW73" s="960"/>
      <c r="AX73" s="960"/>
      <c r="AY73" s="910"/>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589</v>
      </c>
      <c r="C74" s="954"/>
      <c r="D74" s="954"/>
      <c r="E74" s="954"/>
      <c r="F74" s="954"/>
      <c r="G74" s="954"/>
      <c r="H74" s="954"/>
      <c r="I74" s="954"/>
      <c r="J74" s="954"/>
      <c r="K74" s="954"/>
      <c r="L74" s="954"/>
      <c r="M74" s="954"/>
      <c r="N74" s="954"/>
      <c r="O74" s="954"/>
      <c r="P74" s="955"/>
      <c r="Q74" s="956">
        <v>1008</v>
      </c>
      <c r="R74" s="911"/>
      <c r="S74" s="911"/>
      <c r="T74" s="911"/>
      <c r="U74" s="911"/>
      <c r="V74" s="911">
        <v>927</v>
      </c>
      <c r="W74" s="911"/>
      <c r="X74" s="911"/>
      <c r="Y74" s="911"/>
      <c r="Z74" s="911"/>
      <c r="AA74" s="911">
        <v>81</v>
      </c>
      <c r="AB74" s="911"/>
      <c r="AC74" s="911"/>
      <c r="AD74" s="911"/>
      <c r="AE74" s="911"/>
      <c r="AF74" s="911">
        <v>81</v>
      </c>
      <c r="AG74" s="911"/>
      <c r="AH74" s="911"/>
      <c r="AI74" s="911"/>
      <c r="AJ74" s="911"/>
      <c r="AK74" s="911" t="s">
        <v>596</v>
      </c>
      <c r="AL74" s="911"/>
      <c r="AM74" s="911"/>
      <c r="AN74" s="911"/>
      <c r="AO74" s="911"/>
      <c r="AP74" s="911">
        <v>208</v>
      </c>
      <c r="AQ74" s="911"/>
      <c r="AR74" s="911"/>
      <c r="AS74" s="911"/>
      <c r="AT74" s="911"/>
      <c r="AU74" s="911">
        <v>47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590</v>
      </c>
      <c r="C75" s="954"/>
      <c r="D75" s="954"/>
      <c r="E75" s="954"/>
      <c r="F75" s="954"/>
      <c r="G75" s="954"/>
      <c r="H75" s="954"/>
      <c r="I75" s="954"/>
      <c r="J75" s="954"/>
      <c r="K75" s="954"/>
      <c r="L75" s="954"/>
      <c r="M75" s="954"/>
      <c r="N75" s="954"/>
      <c r="O75" s="954"/>
      <c r="P75" s="955"/>
      <c r="Q75" s="961">
        <v>291</v>
      </c>
      <c r="R75" s="960"/>
      <c r="S75" s="960"/>
      <c r="T75" s="960"/>
      <c r="U75" s="910"/>
      <c r="V75" s="959">
        <v>277</v>
      </c>
      <c r="W75" s="960"/>
      <c r="X75" s="960"/>
      <c r="Y75" s="960"/>
      <c r="Z75" s="910"/>
      <c r="AA75" s="959">
        <v>13</v>
      </c>
      <c r="AB75" s="960"/>
      <c r="AC75" s="960"/>
      <c r="AD75" s="960"/>
      <c r="AE75" s="910"/>
      <c r="AF75" s="959">
        <v>13</v>
      </c>
      <c r="AG75" s="960"/>
      <c r="AH75" s="960"/>
      <c r="AI75" s="960"/>
      <c r="AJ75" s="910"/>
      <c r="AK75" s="959">
        <v>90</v>
      </c>
      <c r="AL75" s="960"/>
      <c r="AM75" s="960"/>
      <c r="AN75" s="960"/>
      <c r="AO75" s="910"/>
      <c r="AP75" s="959" t="s">
        <v>596</v>
      </c>
      <c r="AQ75" s="960"/>
      <c r="AR75" s="960"/>
      <c r="AS75" s="960"/>
      <c r="AT75" s="910"/>
      <c r="AU75" s="959" t="s">
        <v>596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591</v>
      </c>
      <c r="C76" s="954"/>
      <c r="D76" s="954"/>
      <c r="E76" s="954"/>
      <c r="F76" s="954"/>
      <c r="G76" s="954"/>
      <c r="H76" s="954"/>
      <c r="I76" s="954"/>
      <c r="J76" s="954"/>
      <c r="K76" s="954"/>
      <c r="L76" s="954"/>
      <c r="M76" s="954"/>
      <c r="N76" s="954"/>
      <c r="O76" s="954"/>
      <c r="P76" s="955"/>
      <c r="Q76" s="961">
        <v>66</v>
      </c>
      <c r="R76" s="960"/>
      <c r="S76" s="960"/>
      <c r="T76" s="960"/>
      <c r="U76" s="910"/>
      <c r="V76" s="959">
        <v>66</v>
      </c>
      <c r="W76" s="960"/>
      <c r="X76" s="960"/>
      <c r="Y76" s="960"/>
      <c r="Z76" s="910"/>
      <c r="AA76" s="959" t="s">
        <v>597</v>
      </c>
      <c r="AB76" s="960"/>
      <c r="AC76" s="960"/>
      <c r="AD76" s="960"/>
      <c r="AE76" s="910"/>
      <c r="AF76" s="959" t="s">
        <v>597</v>
      </c>
      <c r="AG76" s="960"/>
      <c r="AH76" s="960"/>
      <c r="AI76" s="960"/>
      <c r="AJ76" s="910"/>
      <c r="AK76" s="959" t="s">
        <v>597</v>
      </c>
      <c r="AL76" s="960"/>
      <c r="AM76" s="960"/>
      <c r="AN76" s="960"/>
      <c r="AO76" s="910"/>
      <c r="AP76" s="959" t="s">
        <v>597</v>
      </c>
      <c r="AQ76" s="960"/>
      <c r="AR76" s="960"/>
      <c r="AS76" s="960"/>
      <c r="AT76" s="910"/>
      <c r="AU76" s="959" t="s">
        <v>597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592</v>
      </c>
      <c r="C77" s="954"/>
      <c r="D77" s="954"/>
      <c r="E77" s="954"/>
      <c r="F77" s="954"/>
      <c r="G77" s="954"/>
      <c r="H77" s="954"/>
      <c r="I77" s="954"/>
      <c r="J77" s="954"/>
      <c r="K77" s="954"/>
      <c r="L77" s="954"/>
      <c r="M77" s="954"/>
      <c r="N77" s="954"/>
      <c r="O77" s="954"/>
      <c r="P77" s="955"/>
      <c r="Q77" s="961">
        <v>985</v>
      </c>
      <c r="R77" s="960"/>
      <c r="S77" s="960"/>
      <c r="T77" s="960"/>
      <c r="U77" s="910"/>
      <c r="V77" s="959">
        <v>954</v>
      </c>
      <c r="W77" s="960"/>
      <c r="X77" s="960"/>
      <c r="Y77" s="960"/>
      <c r="Z77" s="910"/>
      <c r="AA77" s="959">
        <v>31</v>
      </c>
      <c r="AB77" s="960"/>
      <c r="AC77" s="960"/>
      <c r="AD77" s="960"/>
      <c r="AE77" s="910"/>
      <c r="AF77" s="959">
        <v>31</v>
      </c>
      <c r="AG77" s="960"/>
      <c r="AH77" s="960"/>
      <c r="AI77" s="960"/>
      <c r="AJ77" s="910"/>
      <c r="AK77" s="959" t="s">
        <v>597</v>
      </c>
      <c r="AL77" s="960"/>
      <c r="AM77" s="960"/>
      <c r="AN77" s="960"/>
      <c r="AO77" s="910"/>
      <c r="AP77" s="959" t="s">
        <v>597</v>
      </c>
      <c r="AQ77" s="960"/>
      <c r="AR77" s="960"/>
      <c r="AS77" s="960"/>
      <c r="AT77" s="910"/>
      <c r="AU77" s="959" t="s">
        <v>597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593</v>
      </c>
      <c r="C78" s="954"/>
      <c r="D78" s="954"/>
      <c r="E78" s="954"/>
      <c r="F78" s="954"/>
      <c r="G78" s="954"/>
      <c r="H78" s="954"/>
      <c r="I78" s="954"/>
      <c r="J78" s="954"/>
      <c r="K78" s="954"/>
      <c r="L78" s="954"/>
      <c r="M78" s="954"/>
      <c r="N78" s="954"/>
      <c r="O78" s="954"/>
      <c r="P78" s="955"/>
      <c r="Q78" s="956">
        <v>70107</v>
      </c>
      <c r="R78" s="911"/>
      <c r="S78" s="911"/>
      <c r="T78" s="911"/>
      <c r="U78" s="911"/>
      <c r="V78" s="911">
        <v>67173</v>
      </c>
      <c r="W78" s="911"/>
      <c r="X78" s="911"/>
      <c r="Y78" s="911"/>
      <c r="Z78" s="911"/>
      <c r="AA78" s="959" t="s">
        <v>582</v>
      </c>
      <c r="AB78" s="960"/>
      <c r="AC78" s="960"/>
      <c r="AD78" s="960"/>
      <c r="AE78" s="910"/>
      <c r="AF78" s="911">
        <v>2934</v>
      </c>
      <c r="AG78" s="911"/>
      <c r="AH78" s="911"/>
      <c r="AI78" s="911"/>
      <c r="AJ78" s="911"/>
      <c r="AK78" s="911">
        <v>169</v>
      </c>
      <c r="AL78" s="911"/>
      <c r="AM78" s="911"/>
      <c r="AN78" s="911"/>
      <c r="AO78" s="911"/>
      <c r="AP78" s="911" t="s">
        <v>597</v>
      </c>
      <c r="AQ78" s="911"/>
      <c r="AR78" s="911"/>
      <c r="AS78" s="911"/>
      <c r="AT78" s="911"/>
      <c r="AU78" s="911" t="s">
        <v>597</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594</v>
      </c>
      <c r="C79" s="954"/>
      <c r="D79" s="954"/>
      <c r="E79" s="954"/>
      <c r="F79" s="954"/>
      <c r="G79" s="954"/>
      <c r="H79" s="954"/>
      <c r="I79" s="954"/>
      <c r="J79" s="954"/>
      <c r="K79" s="954"/>
      <c r="L79" s="954"/>
      <c r="M79" s="954"/>
      <c r="N79" s="954"/>
      <c r="O79" s="954"/>
      <c r="P79" s="955"/>
      <c r="Q79" s="956">
        <v>244</v>
      </c>
      <c r="R79" s="911"/>
      <c r="S79" s="911"/>
      <c r="T79" s="911"/>
      <c r="U79" s="911"/>
      <c r="V79" s="911">
        <v>231</v>
      </c>
      <c r="W79" s="911"/>
      <c r="X79" s="911"/>
      <c r="Y79" s="911"/>
      <c r="Z79" s="911"/>
      <c r="AA79" s="911">
        <v>13</v>
      </c>
      <c r="AB79" s="911"/>
      <c r="AC79" s="911"/>
      <c r="AD79" s="911"/>
      <c r="AE79" s="911"/>
      <c r="AF79" s="911">
        <v>13</v>
      </c>
      <c r="AG79" s="911"/>
      <c r="AH79" s="911"/>
      <c r="AI79" s="911"/>
      <c r="AJ79" s="911"/>
      <c r="AK79" s="911">
        <v>36</v>
      </c>
      <c r="AL79" s="911"/>
      <c r="AM79" s="911"/>
      <c r="AN79" s="911"/>
      <c r="AO79" s="911"/>
      <c r="AP79" s="911" t="s">
        <v>597</v>
      </c>
      <c r="AQ79" s="911"/>
      <c r="AR79" s="911"/>
      <c r="AS79" s="911"/>
      <c r="AT79" s="911"/>
      <c r="AU79" s="911" t="s">
        <v>597</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595</v>
      </c>
      <c r="C80" s="954"/>
      <c r="D80" s="954"/>
      <c r="E80" s="954"/>
      <c r="F80" s="954"/>
      <c r="G80" s="954"/>
      <c r="H80" s="954"/>
      <c r="I80" s="954"/>
      <c r="J80" s="954"/>
      <c r="K80" s="954"/>
      <c r="L80" s="954"/>
      <c r="M80" s="954"/>
      <c r="N80" s="954"/>
      <c r="O80" s="954"/>
      <c r="P80" s="955"/>
      <c r="Q80" s="956">
        <v>767604</v>
      </c>
      <c r="R80" s="911"/>
      <c r="S80" s="911"/>
      <c r="T80" s="911"/>
      <c r="U80" s="911"/>
      <c r="V80" s="911">
        <v>751444</v>
      </c>
      <c r="W80" s="911"/>
      <c r="X80" s="911"/>
      <c r="Y80" s="911"/>
      <c r="Z80" s="911"/>
      <c r="AA80" s="911">
        <v>16160</v>
      </c>
      <c r="AB80" s="911"/>
      <c r="AC80" s="911"/>
      <c r="AD80" s="911"/>
      <c r="AE80" s="911"/>
      <c r="AF80" s="911">
        <v>16160</v>
      </c>
      <c r="AG80" s="911"/>
      <c r="AH80" s="911"/>
      <c r="AI80" s="911"/>
      <c r="AJ80" s="911"/>
      <c r="AK80" s="911" t="s">
        <v>597</v>
      </c>
      <c r="AL80" s="911"/>
      <c r="AM80" s="911"/>
      <c r="AN80" s="911"/>
      <c r="AO80" s="911"/>
      <c r="AP80" s="911" t="s">
        <v>597</v>
      </c>
      <c r="AQ80" s="911"/>
      <c r="AR80" s="911"/>
      <c r="AS80" s="911"/>
      <c r="AT80" s="911"/>
      <c r="AU80" s="911" t="s">
        <v>597</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SUM(AF68:AJ80)</f>
        <v>19332</v>
      </c>
      <c r="AG88" s="922"/>
      <c r="AH88" s="922"/>
      <c r="AI88" s="922"/>
      <c r="AJ88" s="922"/>
      <c r="AK88" s="919"/>
      <c r="AL88" s="919"/>
      <c r="AM88" s="919"/>
      <c r="AN88" s="919"/>
      <c r="AO88" s="919"/>
      <c r="AP88" s="922">
        <f t="shared" ref="AP88" si="2">SUM(AP68:AT80)</f>
        <v>274</v>
      </c>
      <c r="AQ88" s="922"/>
      <c r="AR88" s="922"/>
      <c r="AS88" s="922"/>
      <c r="AT88" s="922"/>
      <c r="AU88" s="922">
        <f t="shared" ref="AU88" si="3">SUM(AU68:AY80)</f>
        <v>60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CR7</f>
        <v>5</v>
      </c>
      <c r="CS102" s="930"/>
      <c r="CT102" s="930"/>
      <c r="CU102" s="930"/>
      <c r="CV102" s="973"/>
      <c r="CW102" s="972">
        <f t="shared" ref="CW102" si="4">CW7</f>
        <v>1</v>
      </c>
      <c r="CX102" s="930"/>
      <c r="CY102" s="930"/>
      <c r="CZ102" s="930"/>
      <c r="DA102" s="973"/>
      <c r="DB102" s="972" t="str">
        <f t="shared" ref="DB102" si="5">DB7</f>
        <v>-</v>
      </c>
      <c r="DC102" s="930"/>
      <c r="DD102" s="930"/>
      <c r="DE102" s="930"/>
      <c r="DF102" s="973"/>
      <c r="DG102" s="972">
        <f t="shared" ref="DG102" si="6">DG7</f>
        <v>176</v>
      </c>
      <c r="DH102" s="930"/>
      <c r="DI102" s="930"/>
      <c r="DJ102" s="930"/>
      <c r="DK102" s="973"/>
      <c r="DL102" s="972" t="str">
        <f t="shared" ref="DL102" si="7">DL7</f>
        <v>-</v>
      </c>
      <c r="DM102" s="930"/>
      <c r="DN102" s="930"/>
      <c r="DO102" s="930"/>
      <c r="DP102" s="973"/>
      <c r="DQ102" s="972" t="str">
        <f t="shared" ref="DQ102" si="8">DQ7</f>
        <v>-</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304</v>
      </c>
      <c r="AG109" s="975"/>
      <c r="AH109" s="975"/>
      <c r="AI109" s="975"/>
      <c r="AJ109" s="976"/>
      <c r="AK109" s="974" t="s">
        <v>303</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304</v>
      </c>
      <c r="BW109" s="975"/>
      <c r="BX109" s="975"/>
      <c r="BY109" s="975"/>
      <c r="BZ109" s="976"/>
      <c r="CA109" s="974" t="s">
        <v>303</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304</v>
      </c>
      <c r="DM109" s="975"/>
      <c r="DN109" s="975"/>
      <c r="DO109" s="975"/>
      <c r="DP109" s="976"/>
      <c r="DQ109" s="974" t="s">
        <v>303</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544380</v>
      </c>
      <c r="AB110" s="982"/>
      <c r="AC110" s="982"/>
      <c r="AD110" s="982"/>
      <c r="AE110" s="983"/>
      <c r="AF110" s="984">
        <v>506716</v>
      </c>
      <c r="AG110" s="982"/>
      <c r="AH110" s="982"/>
      <c r="AI110" s="982"/>
      <c r="AJ110" s="983"/>
      <c r="AK110" s="984">
        <v>512577</v>
      </c>
      <c r="AL110" s="982"/>
      <c r="AM110" s="982"/>
      <c r="AN110" s="982"/>
      <c r="AO110" s="983"/>
      <c r="AP110" s="985">
        <v>22.5</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4882282</v>
      </c>
      <c r="BR110" s="1017"/>
      <c r="BS110" s="1017"/>
      <c r="BT110" s="1017"/>
      <c r="BU110" s="1017"/>
      <c r="BV110" s="1017">
        <v>4945595</v>
      </c>
      <c r="BW110" s="1017"/>
      <c r="BX110" s="1017"/>
      <c r="BY110" s="1017"/>
      <c r="BZ110" s="1017"/>
      <c r="CA110" s="1017">
        <v>4947442</v>
      </c>
      <c r="CB110" s="1017"/>
      <c r="CC110" s="1017"/>
      <c r="CD110" s="1017"/>
      <c r="CE110" s="1017"/>
      <c r="CF110" s="1031">
        <v>216.9</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434</v>
      </c>
      <c r="DM110" s="1017"/>
      <c r="DN110" s="1017"/>
      <c r="DO110" s="1017"/>
      <c r="DP110" s="1017"/>
      <c r="DQ110" s="1017" t="s">
        <v>433</v>
      </c>
      <c r="DR110" s="1017"/>
      <c r="DS110" s="1017"/>
      <c r="DT110" s="1017"/>
      <c r="DU110" s="1017"/>
      <c r="DV110" s="1018" t="s">
        <v>433</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436</v>
      </c>
      <c r="AG111" s="1024"/>
      <c r="AH111" s="1024"/>
      <c r="AI111" s="1024"/>
      <c r="AJ111" s="1025"/>
      <c r="AK111" s="1026" t="s">
        <v>433</v>
      </c>
      <c r="AL111" s="1024"/>
      <c r="AM111" s="1024"/>
      <c r="AN111" s="1024"/>
      <c r="AO111" s="1025"/>
      <c r="AP111" s="1027" t="s">
        <v>433</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254140</v>
      </c>
      <c r="BR111" s="1010"/>
      <c r="BS111" s="1010"/>
      <c r="BT111" s="1010"/>
      <c r="BU111" s="1010"/>
      <c r="BV111" s="1010">
        <v>250051</v>
      </c>
      <c r="BW111" s="1010"/>
      <c r="BX111" s="1010"/>
      <c r="BY111" s="1010"/>
      <c r="BZ111" s="1010"/>
      <c r="CA111" s="1010">
        <v>1372757</v>
      </c>
      <c r="CB111" s="1010"/>
      <c r="CC111" s="1010"/>
      <c r="CD111" s="1010"/>
      <c r="CE111" s="1010"/>
      <c r="CF111" s="1004">
        <v>60.2</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433</v>
      </c>
      <c r="DH111" s="1010"/>
      <c r="DI111" s="1010"/>
      <c r="DJ111" s="1010"/>
      <c r="DK111" s="1010"/>
      <c r="DL111" s="1010" t="s">
        <v>439</v>
      </c>
      <c r="DM111" s="1010"/>
      <c r="DN111" s="1010"/>
      <c r="DO111" s="1010"/>
      <c r="DP111" s="1010"/>
      <c r="DQ111" s="1010" t="s">
        <v>436</v>
      </c>
      <c r="DR111" s="1010"/>
      <c r="DS111" s="1010"/>
      <c r="DT111" s="1010"/>
      <c r="DU111" s="1010"/>
      <c r="DV111" s="1011" t="s">
        <v>433</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433</v>
      </c>
      <c r="AB112" s="1049"/>
      <c r="AC112" s="1049"/>
      <c r="AD112" s="1049"/>
      <c r="AE112" s="1050"/>
      <c r="AF112" s="1051" t="s">
        <v>433</v>
      </c>
      <c r="AG112" s="1049"/>
      <c r="AH112" s="1049"/>
      <c r="AI112" s="1049"/>
      <c r="AJ112" s="1050"/>
      <c r="AK112" s="1051" t="s">
        <v>433</v>
      </c>
      <c r="AL112" s="1049"/>
      <c r="AM112" s="1049"/>
      <c r="AN112" s="1049"/>
      <c r="AO112" s="1050"/>
      <c r="AP112" s="1052" t="s">
        <v>433</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1363968</v>
      </c>
      <c r="BR112" s="1010"/>
      <c r="BS112" s="1010"/>
      <c r="BT112" s="1010"/>
      <c r="BU112" s="1010"/>
      <c r="BV112" s="1010">
        <v>1447160</v>
      </c>
      <c r="BW112" s="1010"/>
      <c r="BX112" s="1010"/>
      <c r="BY112" s="1010"/>
      <c r="BZ112" s="1010"/>
      <c r="CA112" s="1010">
        <v>1566461</v>
      </c>
      <c r="CB112" s="1010"/>
      <c r="CC112" s="1010"/>
      <c r="CD112" s="1010"/>
      <c r="CE112" s="1010"/>
      <c r="CF112" s="1004">
        <v>68.7</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444</v>
      </c>
      <c r="DH112" s="1010"/>
      <c r="DI112" s="1010"/>
      <c r="DJ112" s="1010"/>
      <c r="DK112" s="1010"/>
      <c r="DL112" s="1010" t="s">
        <v>433</v>
      </c>
      <c r="DM112" s="1010"/>
      <c r="DN112" s="1010"/>
      <c r="DO112" s="1010"/>
      <c r="DP112" s="1010"/>
      <c r="DQ112" s="1010" t="s">
        <v>436</v>
      </c>
      <c r="DR112" s="1010"/>
      <c r="DS112" s="1010"/>
      <c r="DT112" s="1010"/>
      <c r="DU112" s="1010"/>
      <c r="DV112" s="1011" t="s">
        <v>436</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70985</v>
      </c>
      <c r="AB113" s="1024"/>
      <c r="AC113" s="1024"/>
      <c r="AD113" s="1024"/>
      <c r="AE113" s="1025"/>
      <c r="AF113" s="1026">
        <v>70428</v>
      </c>
      <c r="AG113" s="1024"/>
      <c r="AH113" s="1024"/>
      <c r="AI113" s="1024"/>
      <c r="AJ113" s="1025"/>
      <c r="AK113" s="1026">
        <v>71944</v>
      </c>
      <c r="AL113" s="1024"/>
      <c r="AM113" s="1024"/>
      <c r="AN113" s="1024"/>
      <c r="AO113" s="1025"/>
      <c r="AP113" s="1027">
        <v>3.2</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155173</v>
      </c>
      <c r="BR113" s="1010"/>
      <c r="BS113" s="1010"/>
      <c r="BT113" s="1010"/>
      <c r="BU113" s="1010"/>
      <c r="BV113" s="1010">
        <v>98727</v>
      </c>
      <c r="BW113" s="1010"/>
      <c r="BX113" s="1010"/>
      <c r="BY113" s="1010"/>
      <c r="BZ113" s="1010"/>
      <c r="CA113" s="1010">
        <v>59568</v>
      </c>
      <c r="CB113" s="1010"/>
      <c r="CC113" s="1010"/>
      <c r="CD113" s="1010"/>
      <c r="CE113" s="1010"/>
      <c r="CF113" s="1004">
        <v>2.6</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433</v>
      </c>
      <c r="DM113" s="1049"/>
      <c r="DN113" s="1049"/>
      <c r="DO113" s="1049"/>
      <c r="DP113" s="1050"/>
      <c r="DQ113" s="1051" t="s">
        <v>434</v>
      </c>
      <c r="DR113" s="1049"/>
      <c r="DS113" s="1049"/>
      <c r="DT113" s="1049"/>
      <c r="DU113" s="1050"/>
      <c r="DV113" s="1052" t="s">
        <v>128</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77741</v>
      </c>
      <c r="AB114" s="1049"/>
      <c r="AC114" s="1049"/>
      <c r="AD114" s="1049"/>
      <c r="AE114" s="1050"/>
      <c r="AF114" s="1051">
        <v>68323</v>
      </c>
      <c r="AG114" s="1049"/>
      <c r="AH114" s="1049"/>
      <c r="AI114" s="1049"/>
      <c r="AJ114" s="1050"/>
      <c r="AK114" s="1051">
        <v>41161</v>
      </c>
      <c r="AL114" s="1049"/>
      <c r="AM114" s="1049"/>
      <c r="AN114" s="1049"/>
      <c r="AO114" s="1050"/>
      <c r="AP114" s="1052">
        <v>1.8</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621825</v>
      </c>
      <c r="BR114" s="1010"/>
      <c r="BS114" s="1010"/>
      <c r="BT114" s="1010"/>
      <c r="BU114" s="1010"/>
      <c r="BV114" s="1010">
        <v>673137</v>
      </c>
      <c r="BW114" s="1010"/>
      <c r="BX114" s="1010"/>
      <c r="BY114" s="1010"/>
      <c r="BZ114" s="1010"/>
      <c r="CA114" s="1010">
        <v>617853</v>
      </c>
      <c r="CB114" s="1010"/>
      <c r="CC114" s="1010"/>
      <c r="CD114" s="1010"/>
      <c r="CE114" s="1010"/>
      <c r="CF114" s="1004">
        <v>27.1</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433</v>
      </c>
      <c r="DM114" s="1049"/>
      <c r="DN114" s="1049"/>
      <c r="DO114" s="1049"/>
      <c r="DP114" s="1050"/>
      <c r="DQ114" s="1051" t="s">
        <v>434</v>
      </c>
      <c r="DR114" s="1049"/>
      <c r="DS114" s="1049"/>
      <c r="DT114" s="1049"/>
      <c r="DU114" s="1050"/>
      <c r="DV114" s="1052" t="s">
        <v>128</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433</v>
      </c>
      <c r="AB115" s="1024"/>
      <c r="AC115" s="1024"/>
      <c r="AD115" s="1024"/>
      <c r="AE115" s="1025"/>
      <c r="AF115" s="1026" t="s">
        <v>434</v>
      </c>
      <c r="AG115" s="1024"/>
      <c r="AH115" s="1024"/>
      <c r="AI115" s="1024"/>
      <c r="AJ115" s="1025"/>
      <c r="AK115" s="1026" t="s">
        <v>433</v>
      </c>
      <c r="AL115" s="1024"/>
      <c r="AM115" s="1024"/>
      <c r="AN115" s="1024"/>
      <c r="AO115" s="1025"/>
      <c r="AP115" s="1027" t="s">
        <v>433</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433</v>
      </c>
      <c r="BW115" s="1010"/>
      <c r="BX115" s="1010"/>
      <c r="BY115" s="1010"/>
      <c r="BZ115" s="1010"/>
      <c r="CA115" s="1010" t="s">
        <v>433</v>
      </c>
      <c r="CB115" s="1010"/>
      <c r="CC115" s="1010"/>
      <c r="CD115" s="1010"/>
      <c r="CE115" s="1010"/>
      <c r="CF115" s="1004" t="s">
        <v>128</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254140</v>
      </c>
      <c r="DH115" s="1049"/>
      <c r="DI115" s="1049"/>
      <c r="DJ115" s="1049"/>
      <c r="DK115" s="1050"/>
      <c r="DL115" s="1051">
        <v>250051</v>
      </c>
      <c r="DM115" s="1049"/>
      <c r="DN115" s="1049"/>
      <c r="DO115" s="1049"/>
      <c r="DP115" s="1050"/>
      <c r="DQ115" s="1051">
        <v>187058</v>
      </c>
      <c r="DR115" s="1049"/>
      <c r="DS115" s="1049"/>
      <c r="DT115" s="1049"/>
      <c r="DU115" s="1050"/>
      <c r="DV115" s="1052">
        <v>8.1999999999999993</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44</v>
      </c>
      <c r="AB116" s="1049"/>
      <c r="AC116" s="1049"/>
      <c r="AD116" s="1049"/>
      <c r="AE116" s="1050"/>
      <c r="AF116" s="1051">
        <v>68</v>
      </c>
      <c r="AG116" s="1049"/>
      <c r="AH116" s="1049"/>
      <c r="AI116" s="1049"/>
      <c r="AJ116" s="1050"/>
      <c r="AK116" s="1051">
        <v>8</v>
      </c>
      <c r="AL116" s="1049"/>
      <c r="AM116" s="1049"/>
      <c r="AN116" s="1049"/>
      <c r="AO116" s="1050"/>
      <c r="AP116" s="1052">
        <v>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433</v>
      </c>
      <c r="DH116" s="1049"/>
      <c r="DI116" s="1049"/>
      <c r="DJ116" s="1049"/>
      <c r="DK116" s="1050"/>
      <c r="DL116" s="1051" t="s">
        <v>433</v>
      </c>
      <c r="DM116" s="1049"/>
      <c r="DN116" s="1049"/>
      <c r="DO116" s="1049"/>
      <c r="DP116" s="1050"/>
      <c r="DQ116" s="1051" t="s">
        <v>433</v>
      </c>
      <c r="DR116" s="1049"/>
      <c r="DS116" s="1049"/>
      <c r="DT116" s="1049"/>
      <c r="DU116" s="1050"/>
      <c r="DV116" s="1052" t="s">
        <v>433</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693150</v>
      </c>
      <c r="AB117" s="1067"/>
      <c r="AC117" s="1067"/>
      <c r="AD117" s="1067"/>
      <c r="AE117" s="1068"/>
      <c r="AF117" s="1069">
        <v>645535</v>
      </c>
      <c r="AG117" s="1067"/>
      <c r="AH117" s="1067"/>
      <c r="AI117" s="1067"/>
      <c r="AJ117" s="1068"/>
      <c r="AK117" s="1069">
        <v>625690</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433</v>
      </c>
      <c r="BW117" s="1010"/>
      <c r="BX117" s="1010"/>
      <c r="BY117" s="1010"/>
      <c r="BZ117" s="1010"/>
      <c r="CA117" s="1010" t="s">
        <v>433</v>
      </c>
      <c r="CB117" s="1010"/>
      <c r="CC117" s="1010"/>
      <c r="CD117" s="1010"/>
      <c r="CE117" s="1010"/>
      <c r="CF117" s="1004" t="s">
        <v>433</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433</v>
      </c>
      <c r="DM117" s="1049"/>
      <c r="DN117" s="1049"/>
      <c r="DO117" s="1049"/>
      <c r="DP117" s="1050"/>
      <c r="DQ117" s="1051" t="s">
        <v>433</v>
      </c>
      <c r="DR117" s="1049"/>
      <c r="DS117" s="1049"/>
      <c r="DT117" s="1049"/>
      <c r="DU117" s="1050"/>
      <c r="DV117" s="1052" t="s">
        <v>433</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304</v>
      </c>
      <c r="AG118" s="975"/>
      <c r="AH118" s="975"/>
      <c r="AI118" s="975"/>
      <c r="AJ118" s="976"/>
      <c r="AK118" s="974" t="s">
        <v>303</v>
      </c>
      <c r="AL118" s="975"/>
      <c r="AM118" s="975"/>
      <c r="AN118" s="975"/>
      <c r="AO118" s="976"/>
      <c r="AP118" s="1061" t="s">
        <v>427</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462</v>
      </c>
      <c r="BP119" s="1096"/>
      <c r="BQ119" s="1087">
        <v>7277388</v>
      </c>
      <c r="BR119" s="1088"/>
      <c r="BS119" s="1088"/>
      <c r="BT119" s="1088"/>
      <c r="BU119" s="1088"/>
      <c r="BV119" s="1088">
        <v>7414670</v>
      </c>
      <c r="BW119" s="1088"/>
      <c r="BX119" s="1088"/>
      <c r="BY119" s="1088"/>
      <c r="BZ119" s="1088"/>
      <c r="CA119" s="1088">
        <v>8564081</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v>1185699</v>
      </c>
      <c r="DR119" s="1074"/>
      <c r="DS119" s="1074"/>
      <c r="DT119" s="1074"/>
      <c r="DU119" s="1075"/>
      <c r="DV119" s="1076">
        <v>52</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464</v>
      </c>
      <c r="AL120" s="1049"/>
      <c r="AM120" s="1049"/>
      <c r="AN120" s="1049"/>
      <c r="AO120" s="1050"/>
      <c r="AP120" s="1052" t="s">
        <v>404</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1258998</v>
      </c>
      <c r="BR120" s="1017"/>
      <c r="BS120" s="1017"/>
      <c r="BT120" s="1017"/>
      <c r="BU120" s="1017"/>
      <c r="BV120" s="1017">
        <v>1498546</v>
      </c>
      <c r="BW120" s="1017"/>
      <c r="BX120" s="1017"/>
      <c r="BY120" s="1017"/>
      <c r="BZ120" s="1017"/>
      <c r="CA120" s="1017">
        <v>1519820</v>
      </c>
      <c r="CB120" s="1017"/>
      <c r="CC120" s="1017"/>
      <c r="CD120" s="1017"/>
      <c r="CE120" s="1017"/>
      <c r="CF120" s="1031">
        <v>66.599999999999994</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1212572</v>
      </c>
      <c r="DH120" s="1017"/>
      <c r="DI120" s="1017"/>
      <c r="DJ120" s="1017"/>
      <c r="DK120" s="1017"/>
      <c r="DL120" s="1017">
        <v>1298905</v>
      </c>
      <c r="DM120" s="1017"/>
      <c r="DN120" s="1017"/>
      <c r="DO120" s="1017"/>
      <c r="DP120" s="1017"/>
      <c r="DQ120" s="1017">
        <v>1448729</v>
      </c>
      <c r="DR120" s="1017"/>
      <c r="DS120" s="1017"/>
      <c r="DT120" s="1017"/>
      <c r="DU120" s="1017"/>
      <c r="DV120" s="1018">
        <v>63.5</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13080</v>
      </c>
      <c r="BR121" s="1010"/>
      <c r="BS121" s="1010"/>
      <c r="BT121" s="1010"/>
      <c r="BU121" s="1010"/>
      <c r="BV121" s="1010">
        <v>12220</v>
      </c>
      <c r="BW121" s="1010"/>
      <c r="BX121" s="1010"/>
      <c r="BY121" s="1010"/>
      <c r="BZ121" s="1010"/>
      <c r="CA121" s="1010">
        <v>11327</v>
      </c>
      <c r="CB121" s="1010"/>
      <c r="CC121" s="1010"/>
      <c r="CD121" s="1010"/>
      <c r="CE121" s="1010"/>
      <c r="CF121" s="1004">
        <v>0.5</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130035</v>
      </c>
      <c r="DH121" s="1010"/>
      <c r="DI121" s="1010"/>
      <c r="DJ121" s="1010"/>
      <c r="DK121" s="1010"/>
      <c r="DL121" s="1010">
        <v>129818</v>
      </c>
      <c r="DM121" s="1010"/>
      <c r="DN121" s="1010"/>
      <c r="DO121" s="1010"/>
      <c r="DP121" s="1010"/>
      <c r="DQ121" s="1010">
        <v>111923</v>
      </c>
      <c r="DR121" s="1010"/>
      <c r="DS121" s="1010"/>
      <c r="DT121" s="1010"/>
      <c r="DU121" s="1010"/>
      <c r="DV121" s="1011">
        <v>4.9000000000000004</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4284851</v>
      </c>
      <c r="BR122" s="1088"/>
      <c r="BS122" s="1088"/>
      <c r="BT122" s="1088"/>
      <c r="BU122" s="1088"/>
      <c r="BV122" s="1088">
        <v>4136879</v>
      </c>
      <c r="BW122" s="1088"/>
      <c r="BX122" s="1088"/>
      <c r="BY122" s="1088"/>
      <c r="BZ122" s="1088"/>
      <c r="CA122" s="1088">
        <v>4273512</v>
      </c>
      <c r="CB122" s="1088"/>
      <c r="CC122" s="1088"/>
      <c r="CD122" s="1088"/>
      <c r="CE122" s="1088"/>
      <c r="CF122" s="1108">
        <v>187.3</v>
      </c>
      <c r="CG122" s="1109"/>
      <c r="CH122" s="1109"/>
      <c r="CI122" s="1109"/>
      <c r="CJ122" s="1109"/>
      <c r="CK122" s="1100"/>
      <c r="CL122" s="1101"/>
      <c r="CM122" s="1101"/>
      <c r="CN122" s="1101"/>
      <c r="CO122" s="1102"/>
      <c r="CP122" s="1110" t="s">
        <v>152</v>
      </c>
      <c r="CQ122" s="1111"/>
      <c r="CR122" s="1111"/>
      <c r="CS122" s="1111"/>
      <c r="CT122" s="1111"/>
      <c r="CU122" s="1111"/>
      <c r="CV122" s="1111"/>
      <c r="CW122" s="1111"/>
      <c r="CX122" s="1111"/>
      <c r="CY122" s="1111"/>
      <c r="CZ122" s="1111"/>
      <c r="DA122" s="1111"/>
      <c r="DB122" s="1111"/>
      <c r="DC122" s="1111"/>
      <c r="DD122" s="1111"/>
      <c r="DE122" s="1111"/>
      <c r="DF122" s="1112"/>
      <c r="DG122" s="1009">
        <v>10710</v>
      </c>
      <c r="DH122" s="1010"/>
      <c r="DI122" s="1010"/>
      <c r="DJ122" s="1010"/>
      <c r="DK122" s="1010"/>
      <c r="DL122" s="1010">
        <v>8176</v>
      </c>
      <c r="DM122" s="1010"/>
      <c r="DN122" s="1010"/>
      <c r="DO122" s="1010"/>
      <c r="DP122" s="1010"/>
      <c r="DQ122" s="1010">
        <v>5128</v>
      </c>
      <c r="DR122" s="1010"/>
      <c r="DS122" s="1010"/>
      <c r="DT122" s="1010"/>
      <c r="DU122" s="1010"/>
      <c r="DV122" s="1011">
        <v>0.2</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473</v>
      </c>
      <c r="BP123" s="1096"/>
      <c r="BQ123" s="1155">
        <v>5556929</v>
      </c>
      <c r="BR123" s="1156"/>
      <c r="BS123" s="1156"/>
      <c r="BT123" s="1156"/>
      <c r="BU123" s="1156"/>
      <c r="BV123" s="1156">
        <v>5647645</v>
      </c>
      <c r="BW123" s="1156"/>
      <c r="BX123" s="1156"/>
      <c r="BY123" s="1156"/>
      <c r="BZ123" s="1156"/>
      <c r="CA123" s="1156">
        <v>5804659</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v>10651</v>
      </c>
      <c r="DH123" s="1049"/>
      <c r="DI123" s="1049"/>
      <c r="DJ123" s="1049"/>
      <c r="DK123" s="1050"/>
      <c r="DL123" s="1051">
        <v>10261</v>
      </c>
      <c r="DM123" s="1049"/>
      <c r="DN123" s="1049"/>
      <c r="DO123" s="1049"/>
      <c r="DP123" s="1050"/>
      <c r="DQ123" s="1051">
        <v>681</v>
      </c>
      <c r="DR123" s="1049"/>
      <c r="DS123" s="1049"/>
      <c r="DT123" s="1049"/>
      <c r="DU123" s="1050"/>
      <c r="DV123" s="1052">
        <v>0</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404</v>
      </c>
      <c r="AL124" s="1049"/>
      <c r="AM124" s="1049"/>
      <c r="AN124" s="1049"/>
      <c r="AO124" s="1050"/>
      <c r="AP124" s="1052" t="s">
        <v>128</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74.900000000000006</v>
      </c>
      <c r="BR124" s="1118"/>
      <c r="BS124" s="1118"/>
      <c r="BT124" s="1118"/>
      <c r="BU124" s="1118"/>
      <c r="BV124" s="1118">
        <v>77.400000000000006</v>
      </c>
      <c r="BW124" s="1118"/>
      <c r="BX124" s="1118"/>
      <c r="BY124" s="1118"/>
      <c r="BZ124" s="1118"/>
      <c r="CA124" s="1118">
        <v>120.9</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477</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404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404</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464</v>
      </c>
      <c r="AB126" s="1049"/>
      <c r="AC126" s="1049"/>
      <c r="AD126" s="1049"/>
      <c r="AE126" s="1050"/>
      <c r="AF126" s="1051" t="s">
        <v>404</v>
      </c>
      <c r="AG126" s="1049"/>
      <c r="AH126" s="1049"/>
      <c r="AI126" s="1049"/>
      <c r="AJ126" s="1050"/>
      <c r="AK126" s="1051" t="s">
        <v>464</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477</v>
      </c>
      <c r="AB127" s="1049"/>
      <c r="AC127" s="1049"/>
      <c r="AD127" s="1049"/>
      <c r="AE127" s="1050"/>
      <c r="AF127" s="1051" t="s">
        <v>404</v>
      </c>
      <c r="AG127" s="1049"/>
      <c r="AH127" s="1049"/>
      <c r="AI127" s="1049"/>
      <c r="AJ127" s="1050"/>
      <c r="AK127" s="1051" t="s">
        <v>404</v>
      </c>
      <c r="AL127" s="1049"/>
      <c r="AM127" s="1049"/>
      <c r="AN127" s="1049"/>
      <c r="AO127" s="1050"/>
      <c r="AP127" s="1052" t="s">
        <v>128</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477</v>
      </c>
      <c r="DH127" s="1010"/>
      <c r="DI127" s="1010"/>
      <c r="DJ127" s="1010"/>
      <c r="DK127" s="1010"/>
      <c r="DL127" s="1010" t="s">
        <v>128</v>
      </c>
      <c r="DM127" s="1010"/>
      <c r="DN127" s="1010"/>
      <c r="DO127" s="1010"/>
      <c r="DP127" s="1010"/>
      <c r="DQ127" s="1010" t="s">
        <v>128</v>
      </c>
      <c r="DR127" s="1010"/>
      <c r="DS127" s="1010"/>
      <c r="DT127" s="1010"/>
      <c r="DU127" s="1010"/>
      <c r="DV127" s="1011" t="s">
        <v>404</v>
      </c>
      <c r="DW127" s="1011"/>
      <c r="DX127" s="1011"/>
      <c r="DY127" s="1011"/>
      <c r="DZ127" s="1012"/>
    </row>
    <row r="128" spans="1:130" s="246" customFormat="1" ht="26.25" customHeight="1" thickBot="1" x14ac:dyDescent="0.2">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970</v>
      </c>
      <c r="AB128" s="1138"/>
      <c r="AC128" s="1138"/>
      <c r="AD128" s="1138"/>
      <c r="AE128" s="1139"/>
      <c r="AF128" s="1140">
        <v>969</v>
      </c>
      <c r="AG128" s="1138"/>
      <c r="AH128" s="1138"/>
      <c r="AI128" s="1138"/>
      <c r="AJ128" s="1139"/>
      <c r="AK128" s="1140">
        <v>2331</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464</v>
      </c>
      <c r="DR128" s="1130"/>
      <c r="DS128" s="1130"/>
      <c r="DT128" s="1130"/>
      <c r="DU128" s="1130"/>
      <c r="DV128" s="1131" t="s">
        <v>128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2724422</v>
      </c>
      <c r="AB129" s="1049"/>
      <c r="AC129" s="1049"/>
      <c r="AD129" s="1049"/>
      <c r="AE129" s="1050"/>
      <c r="AF129" s="1051">
        <v>2692127</v>
      </c>
      <c r="AG129" s="1049"/>
      <c r="AH129" s="1049"/>
      <c r="AI129" s="1049"/>
      <c r="AJ129" s="1050"/>
      <c r="AK129" s="1051">
        <v>2693393</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428932</v>
      </c>
      <c r="AB130" s="1049"/>
      <c r="AC130" s="1049"/>
      <c r="AD130" s="1049"/>
      <c r="AE130" s="1050"/>
      <c r="AF130" s="1051">
        <v>412001</v>
      </c>
      <c r="AG130" s="1049"/>
      <c r="AH130" s="1049"/>
      <c r="AI130" s="1049"/>
      <c r="AJ130" s="1050"/>
      <c r="AK130" s="1051">
        <v>412231</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10.3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2295490</v>
      </c>
      <c r="AB131" s="1074"/>
      <c r="AC131" s="1074"/>
      <c r="AD131" s="1074"/>
      <c r="AE131" s="1075"/>
      <c r="AF131" s="1073">
        <v>2280126</v>
      </c>
      <c r="AG131" s="1074"/>
      <c r="AH131" s="1074"/>
      <c r="AI131" s="1074"/>
      <c r="AJ131" s="1075"/>
      <c r="AK131" s="1073">
        <v>2281162</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v>120.9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11.468052569999999</v>
      </c>
      <c r="AB132" s="1190"/>
      <c r="AC132" s="1190"/>
      <c r="AD132" s="1190"/>
      <c r="AE132" s="1191"/>
      <c r="AF132" s="1192">
        <v>10.199655630000001</v>
      </c>
      <c r="AG132" s="1190"/>
      <c r="AH132" s="1190"/>
      <c r="AI132" s="1190"/>
      <c r="AJ132" s="1191"/>
      <c r="AK132" s="1192">
        <v>9.2552830529999994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12.9</v>
      </c>
      <c r="AB133" s="1173"/>
      <c r="AC133" s="1173"/>
      <c r="AD133" s="1173"/>
      <c r="AE133" s="1174"/>
      <c r="AF133" s="1172">
        <v>11.6</v>
      </c>
      <c r="AG133" s="1173"/>
      <c r="AH133" s="1173"/>
      <c r="AI133" s="1173"/>
      <c r="AJ133" s="1174"/>
      <c r="AK133" s="1172">
        <v>10.3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RyBrOh6AYQRcP3Q9gcv9SfMoUJnvNWxtHWe/TNOKc9G+E9v9NyJQw14C902fXQHQ+nGYfBEpNUr78ifSHAuAg==" saltValue="ryrFr+A0+YXtz2oW9YXy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zHlgxk5Ini8ruOysXabc/WVEELS7goGpmXF6dWegMvdubiM6XrW6HWmJEY67oX18NwOOA0r6LC9yX/v4vmWZA==" saltValue="lKFDPde03sxb54B3DjEq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oy4oPAk1Dah35SIbyHCb3cJjC1ISA1T493O8AoSSzHj5SODPPMoF2dlCvPeTfrmysB4eRdqQKbUlG7p0j8LqQ==" saltValue="3bmbB8XB0PbTby6G2sCH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819340</v>
      </c>
      <c r="AP9" s="312">
        <v>105708</v>
      </c>
      <c r="AQ9" s="313">
        <v>116834</v>
      </c>
      <c r="AR9" s="314">
        <v>-9.5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6308</v>
      </c>
      <c r="AP10" s="315">
        <v>814</v>
      </c>
      <c r="AQ10" s="316">
        <v>12766</v>
      </c>
      <c r="AR10" s="317">
        <v>-93.6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132241</v>
      </c>
      <c r="AP11" s="315">
        <v>17061</v>
      </c>
      <c r="AQ11" s="316">
        <v>19336</v>
      </c>
      <c r="AR11" s="317">
        <v>-11.8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v>29018</v>
      </c>
      <c r="AP12" s="315">
        <v>3744</v>
      </c>
      <c r="AQ12" s="316">
        <v>1049</v>
      </c>
      <c r="AR12" s="317">
        <v>256.89999999999998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37428</v>
      </c>
      <c r="AP14" s="315">
        <v>4829</v>
      </c>
      <c r="AQ14" s="316">
        <v>5063</v>
      </c>
      <c r="AR14" s="317">
        <v>-4.5999999999999996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539</v>
      </c>
      <c r="AP15" s="315">
        <v>70</v>
      </c>
      <c r="AQ15" s="316">
        <v>3168</v>
      </c>
      <c r="AR15" s="317">
        <v>-97.8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-76959</v>
      </c>
      <c r="AP16" s="315">
        <v>-9929</v>
      </c>
      <c r="AQ16" s="316">
        <v>-11723</v>
      </c>
      <c r="AR16" s="317">
        <v>-15.3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947915</v>
      </c>
      <c r="AP17" s="315">
        <v>122296</v>
      </c>
      <c r="AQ17" s="316">
        <v>146494</v>
      </c>
      <c r="AR17" s="317">
        <v>-16.5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12.64</v>
      </c>
      <c r="AP21" s="328">
        <v>13.76</v>
      </c>
      <c r="AQ21" s="329">
        <v>-1.1200000000000001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97</v>
      </c>
      <c r="AP22" s="333">
        <v>94.9</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512577</v>
      </c>
      <c r="AP32" s="342">
        <v>66130</v>
      </c>
      <c r="AQ32" s="343">
        <v>73591</v>
      </c>
      <c r="AR32" s="344">
        <v>-10.1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514</v>
      </c>
      <c r="AP34" s="342" t="s">
        <v>514</v>
      </c>
      <c r="AQ34" s="343">
        <v>1</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71944</v>
      </c>
      <c r="AP35" s="342">
        <v>9282</v>
      </c>
      <c r="AQ35" s="343">
        <v>19214</v>
      </c>
      <c r="AR35" s="344">
        <v>-51.7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41161</v>
      </c>
      <c r="AP36" s="342">
        <v>5310</v>
      </c>
      <c r="AQ36" s="343">
        <v>5293</v>
      </c>
      <c r="AR36" s="344">
        <v>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t="s">
        <v>514</v>
      </c>
      <c r="AP37" s="342" t="s">
        <v>514</v>
      </c>
      <c r="AQ37" s="343">
        <v>1256</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v>8</v>
      </c>
      <c r="AP38" s="345">
        <v>1</v>
      </c>
      <c r="AQ38" s="346">
        <v>9</v>
      </c>
      <c r="AR38" s="334">
        <v>-88.9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-2331</v>
      </c>
      <c r="AP39" s="342">
        <v>-301</v>
      </c>
      <c r="AQ39" s="343">
        <v>-3572</v>
      </c>
      <c r="AR39" s="344">
        <v>-91.6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-412231</v>
      </c>
      <c r="AP40" s="342">
        <v>-53184</v>
      </c>
      <c r="AQ40" s="343">
        <v>-65248</v>
      </c>
      <c r="AR40" s="344">
        <v>-18.5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211128</v>
      </c>
      <c r="AP41" s="342">
        <v>27239</v>
      </c>
      <c r="AQ41" s="343">
        <v>30545</v>
      </c>
      <c r="AR41" s="344">
        <v>-10.8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1035227</v>
      </c>
      <c r="AN51" s="364">
        <v>126247</v>
      </c>
      <c r="AO51" s="365">
        <v>-18.3</v>
      </c>
      <c r="AP51" s="366">
        <v>119685</v>
      </c>
      <c r="AQ51" s="367">
        <v>0</v>
      </c>
      <c r="AR51" s="368">
        <v>-18.3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471889</v>
      </c>
      <c r="AN52" s="372">
        <v>57547</v>
      </c>
      <c r="AO52" s="373">
        <v>-13.3</v>
      </c>
      <c r="AP52" s="374">
        <v>68464</v>
      </c>
      <c r="AQ52" s="375">
        <v>18.399999999999999</v>
      </c>
      <c r="AR52" s="376">
        <v>-31.7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1197173</v>
      </c>
      <c r="AN53" s="364">
        <v>146748</v>
      </c>
      <c r="AO53" s="365">
        <v>16.2</v>
      </c>
      <c r="AP53" s="366">
        <v>109920</v>
      </c>
      <c r="AQ53" s="367">
        <v>-8.1999999999999993</v>
      </c>
      <c r="AR53" s="368">
        <v>24.4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498786</v>
      </c>
      <c r="AN54" s="372">
        <v>61141</v>
      </c>
      <c r="AO54" s="373">
        <v>6.2</v>
      </c>
      <c r="AP54" s="374">
        <v>62739</v>
      </c>
      <c r="AQ54" s="375">
        <v>-8.4</v>
      </c>
      <c r="AR54" s="376">
        <v>14.6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634162</v>
      </c>
      <c r="AN55" s="364">
        <v>79132</v>
      </c>
      <c r="AO55" s="365">
        <v>-46.1</v>
      </c>
      <c r="AP55" s="366">
        <v>119882</v>
      </c>
      <c r="AQ55" s="367">
        <v>9.1</v>
      </c>
      <c r="AR55" s="368">
        <v>-55.2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294588</v>
      </c>
      <c r="AN56" s="372">
        <v>36759</v>
      </c>
      <c r="AO56" s="373">
        <v>-39.9</v>
      </c>
      <c r="AP56" s="374">
        <v>66481</v>
      </c>
      <c r="AQ56" s="375">
        <v>6</v>
      </c>
      <c r="AR56" s="376">
        <v>-45.9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673513</v>
      </c>
      <c r="AN57" s="364">
        <v>85831</v>
      </c>
      <c r="AO57" s="365">
        <v>8.5</v>
      </c>
      <c r="AP57" s="366">
        <v>116162</v>
      </c>
      <c r="AQ57" s="367">
        <v>-3.1</v>
      </c>
      <c r="AR57" s="368">
        <v>11.6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194730</v>
      </c>
      <c r="AN58" s="372">
        <v>24816</v>
      </c>
      <c r="AO58" s="373">
        <v>-32.5</v>
      </c>
      <c r="AP58" s="374">
        <v>61562</v>
      </c>
      <c r="AQ58" s="375">
        <v>-7.4</v>
      </c>
      <c r="AR58" s="376">
        <v>-25.1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557349</v>
      </c>
      <c r="AN59" s="364">
        <v>71907</v>
      </c>
      <c r="AO59" s="365">
        <v>-16.2</v>
      </c>
      <c r="AP59" s="366">
        <v>121449</v>
      </c>
      <c r="AQ59" s="367">
        <v>4.5999999999999996</v>
      </c>
      <c r="AR59" s="368">
        <v>-20.8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363653</v>
      </c>
      <c r="AN60" s="372">
        <v>46917</v>
      </c>
      <c r="AO60" s="373">
        <v>89.1</v>
      </c>
      <c r="AP60" s="374">
        <v>62922</v>
      </c>
      <c r="AQ60" s="375">
        <v>2.2000000000000002</v>
      </c>
      <c r="AR60" s="376">
        <v>86.9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819485</v>
      </c>
      <c r="AN61" s="379">
        <v>101973</v>
      </c>
      <c r="AO61" s="380">
        <v>-11.2</v>
      </c>
      <c r="AP61" s="381">
        <v>117420</v>
      </c>
      <c r="AQ61" s="382">
        <v>0.5</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364729</v>
      </c>
      <c r="AN62" s="372">
        <v>45436</v>
      </c>
      <c r="AO62" s="373">
        <v>1.9</v>
      </c>
      <c r="AP62" s="374">
        <v>64434</v>
      </c>
      <c r="AQ62" s="375">
        <v>2.2000000000000002</v>
      </c>
      <c r="AR62" s="376">
        <v>-0.3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90LUhYuLWRI/qi5LOiGgDOQzFb3VwU9+ulfUVcz7Psb1xOMfDVDpzavG2s4922+sKRNc/kuv/osO7ZXl8SGqQ==" saltValue="508lc7SFb2TIha4Mki19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1HhUiXBxY/okxpq+iD5gQCxIXwBgqWsTg+pl0+8i38i70VbxXz92IxzrJhGhFt8iThNjzVEbOGuB0K832cPg==" saltValue="52TjfoZYbVq0wGdaX68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DYZDNr2pn5inMnm3BclMA9zJIeyFETeshtnm3YXdsQpVylQW+m7Xjgq/q7G4jVNolWYtezlIiLL4t0pnWV33Q==" saltValue="BalJPCoRkfSzEge6Vtq+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11.52</v>
      </c>
      <c r="G47" s="12">
        <v>12.29</v>
      </c>
      <c r="H47" s="12">
        <v>17.940000000000001</v>
      </c>
      <c r="I47" s="12">
        <v>26.7</v>
      </c>
      <c r="J47" s="13">
        <v>29.06</v>
      </c>
    </row>
    <row r="48" spans="2:10" ht="57.75" customHeight="1" x14ac:dyDescent="0.15">
      <c r="B48" s="14"/>
      <c r="C48" s="1234" t="s">
        <v>4</v>
      </c>
      <c r="D48" s="1234"/>
      <c r="E48" s="1235"/>
      <c r="F48" s="15">
        <v>2.46</v>
      </c>
      <c r="G48" s="16">
        <v>6.72</v>
      </c>
      <c r="H48" s="16">
        <v>9.73</v>
      </c>
      <c r="I48" s="16">
        <v>4.3899999999999997</v>
      </c>
      <c r="J48" s="17">
        <v>5.79</v>
      </c>
    </row>
    <row r="49" spans="2:10" ht="57.75" customHeight="1" thickBot="1" x14ac:dyDescent="0.2">
      <c r="B49" s="18"/>
      <c r="C49" s="1236" t="s">
        <v>5</v>
      </c>
      <c r="D49" s="1236"/>
      <c r="E49" s="1237"/>
      <c r="F49" s="19" t="s">
        <v>560</v>
      </c>
      <c r="G49" s="20">
        <v>8.2100000000000009</v>
      </c>
      <c r="H49" s="20">
        <v>2.94</v>
      </c>
      <c r="I49" s="20" t="s">
        <v>561</v>
      </c>
      <c r="J49" s="21">
        <v>1.18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ywWHOn2eQzoTxVQ2Stl9kaoHcCn9U95M9968t+QBIF6LZoCzoDm/wpD9IuFcDJ8rZNE62RzumP2aQcwWrBUZA==" saltValue="1G/QVhtD9cAJYsx2oaLp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2020-08-19T04:43:42Z</cp:lastPrinted>
  <dcterms:created xsi:type="dcterms:W3CDTF">2020-02-10T05:56:16Z</dcterms:created>
  <dcterms:modified xsi:type="dcterms:W3CDTF">2020-08-19T04:49:03Z</dcterms:modified>
  <cp:category/>
</cp:coreProperties>
</file>