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charts/chart8.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O34" i="10"/>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U36"/>
  <c r="BE35"/>
  <c r="AM35"/>
  <c r="BE34"/>
  <c r="C34"/>
  <c r="C35" s="1"/>
  <c r="C36" s="1"/>
  <c r="U34" l="1"/>
  <c r="U35" s="1"/>
  <c r="AM34"/>
  <c r="D74" i="9"/>
  <c r="C74"/>
  <c r="B74"/>
  <c r="D73"/>
  <c r="C73"/>
  <c r="B73"/>
  <c r="D72"/>
  <c r="C72"/>
  <c r="B72"/>
  <c r="D71"/>
  <c r="C71"/>
  <c r="B71"/>
  <c r="P67"/>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W34" i="10" l="1"/>
  <c r="BW35" s="1"/>
  <c r="BW36" s="1"/>
  <c r="BW37" s="1"/>
  <c r="BW38" s="1"/>
  <c r="BW39" s="1"/>
  <c r="BW40" s="1"/>
  <c r="BW41" s="1"/>
  <c r="BW42" s="1"/>
  <c r="BW43" s="1"/>
  <c r="CO34" l="1"/>
  <c r="CO35" s="1"/>
</calcChain>
</file>

<file path=xl/sharedStrings.xml><?xml version="1.0" encoding="utf-8"?>
<sst xmlns="http://schemas.openxmlformats.org/spreadsheetml/2006/main" count="1168" uniqueCount="629">
  <si>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</si>
  <si>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</si>
  <si>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</si>
  <si>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</si>
  <si>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</si>
  <si>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</si>
  <si>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</si>
  <si>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</si>
  <si>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</si>
  <si>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</si>
  <si>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</si>
  <si>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</si>
  <si>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</si>
  <si>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</si>
  <si>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</si>
  <si>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</si>
  <si>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</si>
  <si>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</si>
  <si>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</si>
  <si>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</si>
  <si>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</si>
  <si>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</si>
  <si>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</si>
  <si>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</si>
  <si>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</si>
  <si>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</si>
  <si>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</si>
  <si>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</si>
  <si>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</si>
  <si>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</si>
  <si>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</si>
  <si>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</si>
  <si>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</si>
  <si>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</si>
  <si>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</si>
  <si>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</si>
  <si>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</si>
  <si>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</si>
  <si>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</si>
  <si>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</si>
  <si>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</si>
  <si>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</si>
  <si>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</si>
  <si>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</si>
  <si>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</si>
  <si>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</si>
  <si>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</si>
  <si>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</si>
  <si>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</si>
  <si>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</si>
  <si>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</si>
  <si>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</si>
  <si>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</si>
  <si>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</si>
  <si>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</si>
  <si>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</si>
  <si>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</si>
  <si>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</si>
  <si>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</si>
  <si>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</si>
  <si>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</si>
  <si>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</si>
  <si>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</si>
  <si>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</si>
  <si>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</si>
  <si>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</si>
  <si>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</si>
  <si>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</si>
  <si>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</si>
  <si>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</si>
  <si>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</si>
  <si>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</si>
  <si>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</si>
  <si>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</si>
  <si>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</si>
  <si>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</si>
  <si>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</si>
  <si>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</si>
  <si>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</si>
  <si>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</si>
  <si>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</si>
  <si>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</si>
  <si>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</si>
  <si>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</si>
  <si>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</si>
  <si>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</si>
  <si>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</si>
  <si>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</si>
  <si>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</si>
  <si>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</si>
  <si>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</si>
  <si>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</si>
  <si>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</si>
  <si>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</si>
  <si>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</si>
  <si>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</si>
  <si>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</si>
  <si>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</si>
  <si>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川崎町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</si>
  <si>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</si>
  <si>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</si>
  <si>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</si>
  <si>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</si>
  <si>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</si>
  <si>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</si>
  <si>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</si>
  <si>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</si>
  <si>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</si>
  <si>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</si>
  <si>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</si>
  <si>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</si>
  <si>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</si>
  <si>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</si>
  <si>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</si>
  <si>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</si>
  <si>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</si>
  <si>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</si>
  <si>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</si>
  <si>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</si>
  <si>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</si>
  <si>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</si>
  <si>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</si>
  <si>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</si>
  <si>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</si>
  <si>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</si>
  <si>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</si>
  <si>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</si>
  <si>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</si>
  <si>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</si>
  <si>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</si>
  <si>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</si>
  <si>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</si>
  <si>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</si>
  <si>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</si>
  <si>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</si>
  <si>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</si>
  <si>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</si>
  <si>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</si>
  <si>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</si>
  <si>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</si>
  <si>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</si>
  <si>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</si>
  <si>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</si>
  <si>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</si>
  <si>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</si>
  <si>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</si>
  <si>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</si>
  <si>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</si>
  <si>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</si>
  <si>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</si>
  <si>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</si>
  <si>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</si>
  <si>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</si>
  <si>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</si>
  <si>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</si>
  <si>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</si>
  <si>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</si>
  <si>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</si>
  <si>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</si>
  <si>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</si>
  <si>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</si>
  <si>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</si>
  <si>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</si>
  <si>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</si>
  <si>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</si>
  <si>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</si>
  <si>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</si>
  <si>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</si>
  <si>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</si>
  <si>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</si>
  <si>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</si>
  <si>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</si>
  <si>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</si>
  <si>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</si>
  <si>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</si>
  <si>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</si>
  <si>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</si>
  <si>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</si>
  <si>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</si>
  <si>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</si>
  <si>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</si>
  <si>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</si>
  <si>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</si>
  <si>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</si>
  <si>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</si>
  <si>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</si>
  <si>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</si>
  <si>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</si>
  <si>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</si>
  <si>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</si>
  <si>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</si>
  <si>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</si>
  <si>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</si>
  <si>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</si>
  <si>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</si>
  <si>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</si>
  <si>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</si>
  <si>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</si>
  <si>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</si>
  <si>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</si>
  <si>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</si>
  <si>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</si>
  <si>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</si>
  <si>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</si>
  <si>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</si>
  <si>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</si>
  <si>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</si>
  <si>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</si>
  <si>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</si>
  <si>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</si>
  <si>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</si>
  <si>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</si>
  <si>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</si>
  <si>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</si>
  <si>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福岡県川崎町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</si>
  <si>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</si>
  <si>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</si>
  <si>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</si>
  <si>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</si>
  <si>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</si>
  <si>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</si>
  <si>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</si>
  <si>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</si>
  <si>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</si>
  <si>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</si>
  <si>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</si>
  <si>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</si>
  <si>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</si>
  <si>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</si>
  <si>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</si>
  <si>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</si>
  <si>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</si>
  <si>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</si>
  <si>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</si>
  <si>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</si>
  <si>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</si>
  <si>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</si>
  <si>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</si>
  <si>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</si>
  <si>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</si>
  <si>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</si>
  <si>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</si>
  <si>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</si>
  <si>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</si>
  <si>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</si>
  <si>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</si>
  <si>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</si>
  <si>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</si>
  <si>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</si>
  <si>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</si>
  <si>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</si>
  <si>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</si>
  <si>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</si>
  <si>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</si>
  <si>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</si>
  <si>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</si>
  <si>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</si>
  <si>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</si>
  <si>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</si>
  <si>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</si>
  <si>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</si>
  <si>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</si>
  <si>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</si>
  <si>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</si>
  <si>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</si>
  <si>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</si>
  <si>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</si>
  <si>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</si>
  <si>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</si>
  <si>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</si>
  <si>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</si>
  <si>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</si>
  <si>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</si>
  <si>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</si>
  <si>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</si>
  <si>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</si>
  <si>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</si>
  <si>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</si>
  <si>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</si>
  <si>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</si>
  <si>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</si>
  <si>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</si>
  <si>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</si>
  <si>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</si>
  <si>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</si>
  <si>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</si>
  <si>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</si>
  <si>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</si>
  <si>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</si>
  <si>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</si>
  <si>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</si>
  <si>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</si>
  <si>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</si>
  <si>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</si>
  <si>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</si>
  <si>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</si>
  <si>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</si>
  <si>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</si>
  <si>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</si>
  <si>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</si>
  <si>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</si>
  <si>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</si>
  <si>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</si>
  <si>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</si>
  <si>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</si>
  <si>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</si>
  <si>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</si>
  <si>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</si>
  <si>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</si>
  <si>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</si>
  <si>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</si>
  <si>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</si>
  <si>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</si>
  <si>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</si>
  <si>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</si>
  <si>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</si>
  <si>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</si>
  <si>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</si>
  <si>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</si>
  <si>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</si>
  <si>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</si>
  <si>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</si>
  <si>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</si>
  <si>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</si>
  <si>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</si>
  <si>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</si>
  <si>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</si>
  <si>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</si>
  <si>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</si>
  <si>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</si>
  <si>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</si>
  <si>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</si>
  <si>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</si>
  <si>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</si>
  <si>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</si>
  <si>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</si>
  <si>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</si>
  <si>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</si>
  <si>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</si>
  <si>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</si>
  <si>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</si>
  <si>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</si>
  <si>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</si>
  <si>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</si>
  <si>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</si>
  <si>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</si>
  <si>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</si>
  <si>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</si>
  <si>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</si>
  <si>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</si>
  <si>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</si>
  <si>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</si>
  <si>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</si>
  <si>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</si>
  <si>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</si>
  <si>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</si>
  <si>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</si>
  <si>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</si>
  <si>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</si>
  <si>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</si>
  <si>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</si>
  <si>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</si>
  <si>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</si>
  <si>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</si>
  <si>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</si>
  <si>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</si>
  <si>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福岡県川崎町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</si>
  <si>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</si>
  <si>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</si>
  <si>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</si>
  <si>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</si>
  <si>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</si>
  <si>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</si>
  <si>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</si>
  <si>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</si>
  <si>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</si>
  <si>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</si>
  <si>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</si>
  <si>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</si>
  <si>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</si>
  <si>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</si>
  <si>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</si>
  <si>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</si>
  <si>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</si>
  <si>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</si>
  <si>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</si>
  <si>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</si>
  <si>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</si>
  <si>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</si>
  <si>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</si>
  <si>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</si>
  <si>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</si>
  <si>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</si>
  <si>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</si>
  <si>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</si>
  <si>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</si>
  <si>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</si>
  <si>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</si>
  <si>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</si>
  <si>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</si>
  <si>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</si>
  <si>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</si>
  <si>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</si>
  <si>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</si>
  <si>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</si>
  <si>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</si>
  <si>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</si>
  <si>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</si>
  <si>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</si>
  <si>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</si>
  <si>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</si>
  <si>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</si>
  <si>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</si>
  <si>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</si>
  <si>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</si>
  <si>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</si>
  <si>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</si>
  <si>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</si>
  <si>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</si>
  <si>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</si>
  <si>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</si>
  <si>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</si>
  <si>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</si>
  <si>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</si>
  <si>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</si>
  <si>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</si>
  <si>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</si>
  <si>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</si>
  <si>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</si>
  <si>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</si>
  <si>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</si>
  <si>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</si>
  <si>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</si>
  <si>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</si>
  <si>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</si>
  <si>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</si>
  <si>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</si>
  <si>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</si>
  <si>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</si>
  <si>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</si>
  <si>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</si>
  <si>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</si>
  <si>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</si>
  <si>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</si>
  <si>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</si>
  <si>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</si>
  <si>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</si>
  <si>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</si>
  <si>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</si>
  <si>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</si>
  <si>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</si>
  <si>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</si>
  <si>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</si>
  <si>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</si>
  <si>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</si>
  <si>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</si>
  <si>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</si>
  <si>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</si>
  <si>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</si>
  <si>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</si>
  <si>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</si>
  <si>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</si>
  <si>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</si>
  <si>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</si>
  <si>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</si>
  <si>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</si>
  <si>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</si>
  <si>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</si>
  <si>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</si>
  <si>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</si>
  <si>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</si>
  <si>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</si>
  <si>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</si>
  <si>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</si>
  <si>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</si>
  <si>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</si>
  <si>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</si>
  <si>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</si>
  <si>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</si>
  <si>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</si>
  <si>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</si>
  <si>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</si>
  <si>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</si>
  <si>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</si>
  <si>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</si>
  <si>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</si>
  <si>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</si>
  <si>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</si>
  <si>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</si>
  <si>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</si>
  <si>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</si>
  <si>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</si>
  <si>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</si>
  <si>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</si>
  <si>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</si>
  <si>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</si>
  <si>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</si>
  <si>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</si>
  <si>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</si>
  <si>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</si>
  <si>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</si>
  <si>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</si>
  <si>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</si>
  <si>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</si>
  <si>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</si>
  <si>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</si>
  <si>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</si>
  <si>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</si>
  <si>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</si>
  <si>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</si>
  <si>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</si>
  <si>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</si>
  <si>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</si>
  <si>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</si>
  <si>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</si>
  <si>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</si>
  <si>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</si>
  <si>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</si>
  <si>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</si>
  <si>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</si>
  <si>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</si>
  <si>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</si>
  <si>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</si>
  <si>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</si>
  <si>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</si>
  <si>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</si>
  <si>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</si>
  <si>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</si>
  <si>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</si>
  <si>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</si>
  <si>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</si>
  <si>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</si>
  <si>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</si>
  <si>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</si>
  <si>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</si>
  <si>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</si>
  <si>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</si>
  <si>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</si>
  <si>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</si>
  <si>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</si>
  <si>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</si>
  <si>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</si>
  <si>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</si>
  <si>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</si>
  <si>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</si>
  <si>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</si>
  <si>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</si>
  <si>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</si>
  <si>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</si>
  <si>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</si>
  <si>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</si>
  <si>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</si>
  <si>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</si>
  <si>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</si>
  <si>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</si>
  <si>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0.45</t>
  </si>
  <si>
    <t>▲ 0.62</t>
  </si>
  <si>
    <t>▲ 7.76</t>
  </si>
  <si>
    <t>住宅新築資金等貸付事業特別会計</t>
  </si>
  <si>
    <t>▲ 12.27</t>
  </si>
  <si>
    <t>▲ 11.56</t>
  </si>
  <si>
    <t>▲ 11.50</t>
  </si>
  <si>
    <t>▲ 11.13</t>
  </si>
  <si>
    <t>国民健康保険事業勘定特別会計</t>
  </si>
  <si>
    <t>▲ 14.37</t>
  </si>
  <si>
    <t>▲ 12.54</t>
  </si>
  <si>
    <t>▲ 11.74</t>
  </si>
  <si>
    <t>▲ 11.03</t>
  </si>
  <si>
    <t>▲ 10.90</t>
  </si>
  <si>
    <t>学校給食センター特別会計</t>
  </si>
  <si>
    <t>▲ 0.10</t>
  </si>
  <si>
    <t>▲ 0.08</t>
  </si>
  <si>
    <t>▲ 0.06</t>
  </si>
  <si>
    <t>▲ 0.05</t>
  </si>
  <si>
    <t>▲ 0.04</t>
  </si>
  <si>
    <t>一般会計</t>
  </si>
  <si>
    <t>水道事業会計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</si>
  <si>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</si>
  <si>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</si>
  <si>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</si>
  <si>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</si>
  <si>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</si>
  <si>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</si>
  <si>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</si>
  <si>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</si>
  <si>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</si>
  <si>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</si>
  <si>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</si>
  <si>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</si>
  <si>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5" eb="17">
      <t>キキン</t>
    </rPh>
    <rPh sb="17" eb="19">
      <t>トクベツ</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</si>
  <si>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</si>
  <si>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福岡県田川地区消防組合（一般会計）</t>
    <rPh sb="0" eb="3">
      <t>フクオカケン</t>
    </rPh>
    <rPh sb="3" eb="5">
      <t>タガワ</t>
    </rPh>
    <rPh sb="5" eb="7">
      <t>チク</t>
    </rPh>
    <rPh sb="7" eb="9">
      <t>ショウボウ</t>
    </rPh>
    <rPh sb="9" eb="11">
      <t>クミアイ</t>
    </rPh>
    <rPh sb="12" eb="14">
      <t>イッパン</t>
    </rPh>
    <rPh sb="14" eb="16">
      <t>カイケイ</t>
    </rPh>
    <phoneticPr fontId="2"/>
  </si>
  <si>
    <t>田川郡東部環境衛生施設組合（一般会計）</t>
    <rPh sb="0" eb="3">
      <t>タガワグン</t>
    </rPh>
    <rPh sb="3" eb="5">
      <t>トウブ</t>
    </rPh>
    <rPh sb="5" eb="7">
      <t>カンキョウ</t>
    </rPh>
    <rPh sb="7" eb="9">
      <t>エイセイ</t>
    </rPh>
    <rPh sb="9" eb="11">
      <t>シセツ</t>
    </rPh>
    <rPh sb="11" eb="13">
      <t>クミアイ</t>
    </rPh>
    <rPh sb="14" eb="16">
      <t>イッパン</t>
    </rPh>
    <rPh sb="16" eb="18">
      <t>カイケイ</t>
    </rPh>
    <phoneticPr fontId="2"/>
  </si>
  <si>
    <t>田川地区斎場組合（一般会計）</t>
    <rPh sb="0" eb="2">
      <t>タガワ</t>
    </rPh>
    <rPh sb="2" eb="4">
      <t>チク</t>
    </rPh>
    <rPh sb="4" eb="6">
      <t>サイジョウ</t>
    </rPh>
    <rPh sb="6" eb="8">
      <t>クミアイ</t>
    </rPh>
    <rPh sb="9" eb="11">
      <t>イッパン</t>
    </rPh>
    <rPh sb="11" eb="13">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</si>
  <si>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</si>
  <si>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</si>
  <si>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田川地区清掃施設組合（一般会計）</t>
    <rPh sb="0" eb="2">
      <t>タガワ</t>
    </rPh>
    <rPh sb="2" eb="4">
      <t>チク</t>
    </rPh>
    <rPh sb="4" eb="6">
      <t>セイソウ</t>
    </rPh>
    <rPh sb="6" eb="8">
      <t>シセツ</t>
    </rPh>
    <rPh sb="8" eb="10">
      <t>クミアイ</t>
    </rPh>
    <rPh sb="11" eb="13">
      <t>イッパン</t>
    </rPh>
    <rPh sb="13" eb="15">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</si>
  <si>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</si>
  <si>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</si>
  <si>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</si>
  <si>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</si>
  <si>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田川地区水道企業団（田川地区水道企業団水道用水供給事業会計）</t>
    <rPh sb="0" eb="2">
      <t>タガワ</t>
    </rPh>
    <rPh sb="2" eb="4">
      <t>チク</t>
    </rPh>
    <rPh sb="4" eb="6">
      <t>スイドウ</t>
    </rPh>
    <rPh sb="6" eb="8">
      <t>キギョウ</t>
    </rPh>
    <rPh sb="8" eb="9">
      <t>ダン</t>
    </rPh>
    <rPh sb="10" eb="12">
      <t>タガワ</t>
    </rPh>
    <rPh sb="12" eb="14">
      <t>チク</t>
    </rPh>
    <rPh sb="14" eb="16">
      <t>スイドウ</t>
    </rPh>
    <rPh sb="16" eb="18">
      <t>キギョウ</t>
    </rPh>
    <rPh sb="18" eb="19">
      <t>ダン</t>
    </rPh>
    <rPh sb="19" eb="21">
      <t>スイドウ</t>
    </rPh>
    <rPh sb="21" eb="23">
      <t>ヨウスイ</t>
    </rPh>
    <rPh sb="23" eb="25">
      <t>キョウキュウ</t>
    </rPh>
    <rPh sb="25" eb="27">
      <t>ジギョウ</t>
    </rPh>
    <rPh sb="27" eb="29">
      <t>カイケイ</t>
    </rPh>
    <phoneticPr fontId="2"/>
  </si>
  <si>
    <t>川崎町立病院</t>
    <rPh sb="0" eb="2">
      <t>カワサキ</t>
    </rPh>
    <rPh sb="2" eb="4">
      <t>チョウリツ</t>
    </rPh>
    <rPh sb="4" eb="6">
      <t>ビョウイン</t>
    </rPh>
    <phoneticPr fontId="2"/>
  </si>
  <si>
    <t>川崎Ｄｅ・愛</t>
    <rPh sb="0" eb="2">
      <t>カワサキ</t>
    </rPh>
    <rPh sb="5" eb="6">
      <t>アイ</t>
    </rPh>
    <phoneticPr fontId="2"/>
  </si>
  <si>
    <t>○</t>
  </si>
  <si>
    <t>井堰維持管理基金</t>
    <phoneticPr fontId="18"/>
  </si>
  <si>
    <t>過疎地域自立促進特別事業基金</t>
    <phoneticPr fontId="18"/>
  </si>
  <si>
    <t>福祉のまち創造基金</t>
    <phoneticPr fontId="18"/>
  </si>
  <si>
    <t>かがやけ川崎応援基金</t>
    <phoneticPr fontId="18"/>
  </si>
  <si>
    <t>夢ある未来づくり基金</t>
    <phoneticPr fontId="18"/>
  </si>
  <si>
    <t>法適用企業</t>
    <phoneticPr fontId="5"/>
  </si>
  <si>
    <t>法適用企業</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</si>
  <si>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</si>
  <si>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</si>
  <si>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</si>
  <si>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</si>
  <si>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</si>
  <si>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</si>
  <si>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</si>
  <si>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</si>
  <si>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平成13年度からの財政健全化計画による投資的事業の抑制をおこなってきたことにより実質公債費比率は減少しているが、類似団体と比較すると高い水準にあり、、将来負担比率についても同様である。将来負担額の大半を占めているのが、「一般会計等に係る地方債の現在高」であり、現在、長期計画にもとづく継続的な公営住宅建設事業が実施されているため、他の投資的事業とのバランスを常に分析し、引き続き新発債の抑制に努める公債費の適正化に取り組んでいく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</si>
  <si>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</si>
  <si>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</si>
  <si>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</si>
  <si>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平成13年度からの財政健全化計画による投資的事業の抑制をおこなってきたが、類似団体と比較すると将来負担比率は以前高く、また、有形固定資産減価償却率も類似団体よりも高く、上昇傾向にある。主な要因としては、公共施設の延床面積の6割を占める公営住宅の有形固定資産減価償却率90％以上になっていることが挙げられるが、現在町営住宅ストック総合活用計画に基づき公営住宅の建替事業が進めているところである。他の施設においても、公共施設等総合管理計画に基づき、今後、老朽化対策に積極的に取り組んで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</si>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</sst>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extLst xmlns:c16r2="http://schemas.microsoft.com/office/drawing/2015/06/chart">
            <c:ext xmlns:c16="http://schemas.microsoft.com/office/drawing/2014/chart" uri="{C3380CC4-5D6E-409C-BE32-E72D297353CC}">
              <c16:uniqueId val="{00000000-E91F-406E-9EDB-0339FCB65F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57321</c:v>
                </c:pt>
                <c:pt idx="1">
                  <c:v>92455</c:v>
                </c:pt>
                <c:pt idx="2">
                  <c:v>62165</c:v>
                </c:pt>
                <c:pt idx="3">
                  <c:v>93686</c:v>
                </c:pt>
                <c:pt idx="4">
                  <c:v>69200</c:v>
                </c:pt>
              </c:numCache>
            </c:numRef>
          </c:val>
          <c:extLst xmlns:c16r2="http://schemas.microsoft.com/office/drawing/2015/06/chart">
            <c:ext xmlns:c16="http://schemas.microsoft.com/office/drawing/2014/chart" uri="{C3380CC4-5D6E-409C-BE32-E72D297353CC}">
              <c16:uniqueId val="{00000001-E91F-406E-9EDB-0339FCB65F06}"/>
            </c:ext>
          </c:extLst>
        </c:ser>
        <c:dLbls/>
        <c:marker val="1"/>
        <c:axId val="100288768"/>
        <c:axId val="103411712"/>
      </c:lineChart>
      <c:catAx>
        <c:axId val="100288768"/>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411712"/>
        <c:crosses val="autoZero"/>
        <c:auto val="1"/>
        <c:lblAlgn val="ctr"/>
        <c:lblOffset val="100"/>
        <c:tickLblSkip val="1"/>
        <c:tickMarkSkip val="1"/>
      </c:catAx>
      <c:valAx>
        <c:axId val="103411712"/>
        <c:scaling>
          <c:orientation val="minMax"/>
          <c:max val="11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28876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32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14.76</c:v>
                </c:pt>
                <c:pt idx="1">
                  <c:v>14.35</c:v>
                </c:pt>
                <c:pt idx="2">
                  <c:v>12.38</c:v>
                </c:pt>
                <c:pt idx="3">
                  <c:v>11.26</c:v>
                </c:pt>
                <c:pt idx="4">
                  <c:v>7.2</c:v>
                </c:pt>
              </c:numCache>
            </c:numRef>
          </c:val>
          <c:extLst xmlns:c16r2="http://schemas.microsoft.com/office/drawing/2015/06/chart">
            <c:ext xmlns:c16="http://schemas.microsoft.com/office/drawing/2014/chart" uri="{C3380CC4-5D6E-409C-BE32-E72D297353CC}">
              <c16:uniqueId val="{00000000-5330-4B6B-B70C-46461AD8C1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27.42</c:v>
                </c:pt>
                <c:pt idx="1">
                  <c:v>30.41</c:v>
                </c:pt>
                <c:pt idx="2">
                  <c:v>30.88</c:v>
                </c:pt>
                <c:pt idx="3">
                  <c:v>30.62</c:v>
                </c:pt>
                <c:pt idx="4">
                  <c:v>27.62</c:v>
                </c:pt>
              </c:numCache>
            </c:numRef>
          </c:val>
          <c:extLst xmlns:c16r2="http://schemas.microsoft.com/office/drawing/2015/06/chart">
            <c:ext xmlns:c16="http://schemas.microsoft.com/office/drawing/2014/chart" uri="{C3380CC4-5D6E-409C-BE32-E72D297353CC}">
              <c16:uniqueId val="{00000001-5330-4B6B-B70C-46461AD8C1E4}"/>
            </c:ext>
          </c:extLst>
        </c:ser>
        <c:dLbls/>
        <c:gapWidth val="250"/>
        <c:overlap val="100"/>
        <c:axId val="111854336"/>
        <c:axId val="11185587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-0.45</c:v>
                </c:pt>
                <c:pt idx="1">
                  <c:v>4.3600000000000003</c:v>
                </c:pt>
                <c:pt idx="2">
                  <c:v>0.71</c:v>
                </c:pt>
                <c:pt idx="3">
                  <c:v>-0.62</c:v>
                </c:pt>
                <c:pt idx="4">
                  <c:v>-7.76</c:v>
                </c:pt>
              </c:numCache>
            </c:numRef>
          </c:val>
          <c:extLst xmlns:c16r2="http://schemas.microsoft.com/office/drawing/2015/06/chart">
            <c:ext xmlns:c16="http://schemas.microsoft.com/office/drawing/2014/chart" uri="{C3380CC4-5D6E-409C-BE32-E72D297353CC}">
              <c16:uniqueId val="{00000002-5330-4B6B-B70C-46461AD8C1E4}"/>
            </c:ext>
          </c:extLst>
        </c:ser>
        <c:dLbls/>
        <c:marker val="1"/>
        <c:axId val="111854336"/>
        <c:axId val="111855872"/>
      </c:lineChart>
      <c:catAx>
        <c:axId val="11185433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855872"/>
        <c:crosses val="autoZero"/>
        <c:auto val="1"/>
        <c:lblAlgn val="ctr"/>
        <c:lblOffset val="100"/>
        <c:tickLblSkip val="1"/>
        <c:tickMarkSkip val="1"/>
      </c:catAx>
      <c:valAx>
        <c:axId val="11185587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85433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285-49A5-8D05-0DE33CBFA4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285-49A5-8D05-0DE33CBFA43E}"/>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285-49A5-8D05-0DE33CBFA43E}"/>
            </c:ext>
          </c:extLst>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C285-49A5-8D05-0DE33CBFA43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0.06</c:v>
                </c:pt>
                <c:pt idx="4">
                  <c:v>#N/A</c:v>
                </c:pt>
                <c:pt idx="5">
                  <c:v>0.06</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4-C285-49A5-8D05-0DE33CBFA43E}"/>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1.4</c:v>
                </c:pt>
                <c:pt idx="2">
                  <c:v>#N/A</c:v>
                </c:pt>
                <c:pt idx="3">
                  <c:v>1.22</c:v>
                </c:pt>
                <c:pt idx="4">
                  <c:v>#N/A</c:v>
                </c:pt>
                <c:pt idx="5">
                  <c:v>1.22</c:v>
                </c:pt>
                <c:pt idx="6">
                  <c:v>#N/A</c:v>
                </c:pt>
                <c:pt idx="7">
                  <c:v>1.1599999999999999</c:v>
                </c:pt>
                <c:pt idx="8">
                  <c:v>#N/A</c:v>
                </c:pt>
                <c:pt idx="9">
                  <c:v>3.87</c:v>
                </c:pt>
              </c:numCache>
            </c:numRef>
          </c:val>
          <c:extLst xmlns:c16r2="http://schemas.microsoft.com/office/drawing/2015/06/chart">
            <c:ext xmlns:c16="http://schemas.microsoft.com/office/drawing/2014/chart" uri="{C3380CC4-5D6E-409C-BE32-E72D297353CC}">
              <c16:uniqueId val="{00000005-C285-49A5-8D05-0DE33CBFA43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27.14</c:v>
                </c:pt>
                <c:pt idx="2">
                  <c:v>#N/A</c:v>
                </c:pt>
                <c:pt idx="3">
                  <c:v>26</c:v>
                </c:pt>
                <c:pt idx="4">
                  <c:v>#N/A</c:v>
                </c:pt>
                <c:pt idx="5">
                  <c:v>23.95</c:v>
                </c:pt>
                <c:pt idx="6">
                  <c:v>#N/A</c:v>
                </c:pt>
                <c:pt idx="7">
                  <c:v>22.44</c:v>
                </c:pt>
                <c:pt idx="8">
                  <c:v>#N/A</c:v>
                </c:pt>
                <c:pt idx="9">
                  <c:v>18.37</c:v>
                </c:pt>
              </c:numCache>
            </c:numRef>
          </c:val>
          <c:extLst xmlns:c16r2="http://schemas.microsoft.com/office/drawing/2015/06/chart">
            <c:ext xmlns:c16="http://schemas.microsoft.com/office/drawing/2014/chart" uri="{C3380CC4-5D6E-409C-BE32-E72D297353CC}">
              <c16:uniqueId val="{00000006-C285-49A5-8D05-0DE33CBFA43E}"/>
            </c:ext>
          </c:extLst>
        </c:ser>
        <c:ser>
          <c:idx val="7"/>
          <c:order val="7"/>
          <c:tx>
            <c:strRef>
              <c:f>データシート!$A$34</c:f>
              <c:strCache>
                <c:ptCount val="1"/>
                <c:pt idx="0">
                  <c:v>学校給食センター特別会計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0.1</c:v>
                </c:pt>
                <c:pt idx="1">
                  <c:v>#N/A</c:v>
                </c:pt>
                <c:pt idx="2">
                  <c:v>0.08</c:v>
                </c:pt>
                <c:pt idx="3">
                  <c:v>#N/A</c:v>
                </c:pt>
                <c:pt idx="4">
                  <c:v>0.06</c:v>
                </c:pt>
                <c:pt idx="5">
                  <c:v>#N/A</c:v>
                </c:pt>
                <c:pt idx="6">
                  <c:v>0.05</c:v>
                </c:pt>
                <c:pt idx="7">
                  <c:v>#N/A</c:v>
                </c:pt>
                <c:pt idx="8">
                  <c:v>0.04</c:v>
                </c:pt>
                <c:pt idx="9">
                  <c:v>#N/A</c:v>
                </c:pt>
              </c:numCache>
            </c:numRef>
          </c:val>
          <c:extLst xmlns:c16r2="http://schemas.microsoft.com/office/drawing/2015/06/chart">
            <c:ext xmlns:c16="http://schemas.microsoft.com/office/drawing/2014/chart" uri="{C3380CC4-5D6E-409C-BE32-E72D297353CC}">
              <c16:uniqueId val="{00000007-C285-49A5-8D05-0DE33CBFA43E}"/>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14.37</c:v>
                </c:pt>
                <c:pt idx="1">
                  <c:v>#N/A</c:v>
                </c:pt>
                <c:pt idx="2">
                  <c:v>12.54</c:v>
                </c:pt>
                <c:pt idx="3">
                  <c:v>#N/A</c:v>
                </c:pt>
                <c:pt idx="4">
                  <c:v>11.74</c:v>
                </c:pt>
                <c:pt idx="5">
                  <c:v>#N/A</c:v>
                </c:pt>
                <c:pt idx="6">
                  <c:v>11.03</c:v>
                </c:pt>
                <c:pt idx="7">
                  <c:v>#N/A</c:v>
                </c:pt>
                <c:pt idx="8">
                  <c:v>10.9</c:v>
                </c:pt>
                <c:pt idx="9">
                  <c:v>#N/A</c:v>
                </c:pt>
              </c:numCache>
            </c:numRef>
          </c:val>
          <c:extLst xmlns:c16r2="http://schemas.microsoft.com/office/drawing/2015/06/chart">
            <c:ext xmlns:c16="http://schemas.microsoft.com/office/drawing/2014/chart" uri="{C3380CC4-5D6E-409C-BE32-E72D297353CC}">
              <c16:uniqueId val="{00000008-C285-49A5-8D05-0DE33CBFA43E}"/>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12.27</c:v>
                </c:pt>
                <c:pt idx="1">
                  <c:v>#N/A</c:v>
                </c:pt>
                <c:pt idx="2">
                  <c:v>11.56</c:v>
                </c:pt>
                <c:pt idx="3">
                  <c:v>#N/A</c:v>
                </c:pt>
                <c:pt idx="4">
                  <c:v>11.5</c:v>
                </c:pt>
                <c:pt idx="5">
                  <c:v>#N/A</c:v>
                </c:pt>
                <c:pt idx="6">
                  <c:v>11.13</c:v>
                </c:pt>
                <c:pt idx="7">
                  <c:v>#N/A</c:v>
                </c:pt>
                <c:pt idx="8">
                  <c:v>11.13</c:v>
                </c:pt>
                <c:pt idx="9">
                  <c:v>#N/A</c:v>
                </c:pt>
              </c:numCache>
            </c:numRef>
          </c:val>
          <c:extLst xmlns:c16r2="http://schemas.microsoft.com/office/drawing/2015/06/chart">
            <c:ext xmlns:c16="http://schemas.microsoft.com/office/drawing/2014/chart" uri="{C3380CC4-5D6E-409C-BE32-E72D297353CC}">
              <c16:uniqueId val="{00000009-C285-49A5-8D05-0DE33CBFA43E}"/>
            </c:ext>
          </c:extLst>
        </c:ser>
        <c:dLbls/>
        <c:overlap val="100"/>
        <c:axId val="113250688"/>
        <c:axId val="113252224"/>
      </c:barChart>
      <c:catAx>
        <c:axId val="11325068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252224"/>
        <c:crosses val="autoZero"/>
        <c:auto val="1"/>
        <c:lblAlgn val="ctr"/>
        <c:lblOffset val="100"/>
        <c:tickLblSkip val="1"/>
        <c:tickMarkSkip val="1"/>
      </c:catAx>
      <c:valAx>
        <c:axId val="11325222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5068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59E-2"/>
          <c:y val="8.7976539589442848E-2"/>
          <c:w val="0.90356317136844166"/>
          <c:h val="0.63929618768328544"/>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1048</c:v>
                </c:pt>
                <c:pt idx="5">
                  <c:v>1105</c:v>
                </c:pt>
                <c:pt idx="8">
                  <c:v>1126</c:v>
                </c:pt>
                <c:pt idx="11">
                  <c:v>1181</c:v>
                </c:pt>
                <c:pt idx="14">
                  <c:v>1110</c:v>
                </c:pt>
              </c:numCache>
            </c:numRef>
          </c:val>
          <c:extLst xmlns:c16r2="http://schemas.microsoft.com/office/drawing/2015/06/chart">
            <c:ext xmlns:c16="http://schemas.microsoft.com/office/drawing/2014/chart" uri="{C3380CC4-5D6E-409C-BE32-E72D297353CC}">
              <c16:uniqueId val="{00000000-C49C-4BF6-A840-752C3A5C37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2</c:v>
                </c:pt>
                <c:pt idx="6">
                  <c:v>1</c:v>
                </c:pt>
                <c:pt idx="9">
                  <c:v>1</c:v>
                </c:pt>
                <c:pt idx="12">
                  <c:v>1</c:v>
                </c:pt>
              </c:numCache>
            </c:numRef>
          </c:val>
          <c:extLst xmlns:c16r2="http://schemas.microsoft.com/office/drawing/2015/06/chart">
            <c:ext xmlns:c16="http://schemas.microsoft.com/office/drawing/2014/chart" uri="{C3380CC4-5D6E-409C-BE32-E72D297353CC}">
              <c16:uniqueId val="{00000001-C49C-4BF6-A840-752C3A5C37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49C-4BF6-A840-752C3A5C37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37</c:v>
                </c:pt>
                <c:pt idx="3">
                  <c:v>77</c:v>
                </c:pt>
                <c:pt idx="6">
                  <c:v>78</c:v>
                </c:pt>
                <c:pt idx="9">
                  <c:v>61</c:v>
                </c:pt>
                <c:pt idx="12">
                  <c:v>62</c:v>
                </c:pt>
              </c:numCache>
            </c:numRef>
          </c:val>
          <c:extLst xmlns:c16r2="http://schemas.microsoft.com/office/drawing/2015/06/chart">
            <c:ext xmlns:c16="http://schemas.microsoft.com/office/drawing/2014/chart" uri="{C3380CC4-5D6E-409C-BE32-E72D297353CC}">
              <c16:uniqueId val="{00000003-C49C-4BF6-A840-752C3A5C37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c:v>
                </c:pt>
                <c:pt idx="3">
                  <c:v>3</c:v>
                </c:pt>
                <c:pt idx="6">
                  <c:v>4</c:v>
                </c:pt>
                <c:pt idx="9">
                  <c:v>1</c:v>
                </c:pt>
                <c:pt idx="12">
                  <c:v>27</c:v>
                </c:pt>
              </c:numCache>
            </c:numRef>
          </c:val>
          <c:extLst xmlns:c16r2="http://schemas.microsoft.com/office/drawing/2015/06/chart">
            <c:ext xmlns:c16="http://schemas.microsoft.com/office/drawing/2014/chart" uri="{C3380CC4-5D6E-409C-BE32-E72D297353CC}">
              <c16:uniqueId val="{00000004-C49C-4BF6-A840-752C3A5C37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49C-4BF6-A840-752C3A5C37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49C-4BF6-A840-752C3A5C37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1366</c:v>
                </c:pt>
                <c:pt idx="3">
                  <c:v>1389</c:v>
                </c:pt>
                <c:pt idx="6">
                  <c:v>1373</c:v>
                </c:pt>
                <c:pt idx="9">
                  <c:v>1451</c:v>
                </c:pt>
                <c:pt idx="12">
                  <c:v>1359</c:v>
                </c:pt>
              </c:numCache>
            </c:numRef>
          </c:val>
          <c:extLst xmlns:c16r2="http://schemas.microsoft.com/office/drawing/2015/06/chart">
            <c:ext xmlns:c16="http://schemas.microsoft.com/office/drawing/2014/chart" uri="{C3380CC4-5D6E-409C-BE32-E72D297353CC}">
              <c16:uniqueId val="{00000007-C49C-4BF6-A840-752C3A5C3774}"/>
            </c:ext>
          </c:extLst>
        </c:ser>
        <c:dLbls/>
        <c:gapWidth val="100"/>
        <c:overlap val="100"/>
        <c:axId val="113996544"/>
        <c:axId val="11399808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360</c:v>
                </c:pt>
                <c:pt idx="2">
                  <c:v>#N/A</c:v>
                </c:pt>
                <c:pt idx="3">
                  <c:v>#N/A</c:v>
                </c:pt>
                <c:pt idx="4">
                  <c:v>366</c:v>
                </c:pt>
                <c:pt idx="5">
                  <c:v>#N/A</c:v>
                </c:pt>
                <c:pt idx="6">
                  <c:v>#N/A</c:v>
                </c:pt>
                <c:pt idx="7">
                  <c:v>330</c:v>
                </c:pt>
                <c:pt idx="8">
                  <c:v>#N/A</c:v>
                </c:pt>
                <c:pt idx="9">
                  <c:v>#N/A</c:v>
                </c:pt>
                <c:pt idx="10">
                  <c:v>333</c:v>
                </c:pt>
                <c:pt idx="11">
                  <c:v>#N/A</c:v>
                </c:pt>
                <c:pt idx="12">
                  <c:v>#N/A</c:v>
                </c:pt>
                <c:pt idx="13">
                  <c:v>339</c:v>
                </c:pt>
                <c:pt idx="14">
                  <c:v>#N/A</c:v>
                </c:pt>
              </c:numCache>
            </c:numRef>
          </c:val>
          <c:extLst xmlns:c16r2="http://schemas.microsoft.com/office/drawing/2015/06/chart">
            <c:ext xmlns:c16="http://schemas.microsoft.com/office/drawing/2014/chart" uri="{C3380CC4-5D6E-409C-BE32-E72D297353CC}">
              <c16:uniqueId val="{00000008-C49C-4BF6-A840-752C3A5C3774}"/>
            </c:ext>
          </c:extLst>
        </c:ser>
        <c:dLbls/>
        <c:marker val="1"/>
        <c:axId val="113996544"/>
        <c:axId val="113998080"/>
      </c:lineChart>
      <c:catAx>
        <c:axId val="1139965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998080"/>
        <c:crosses val="autoZero"/>
        <c:auto val="1"/>
        <c:lblAlgn val="ctr"/>
        <c:lblOffset val="100"/>
        <c:tickLblSkip val="1"/>
        <c:tickMarkSkip val="1"/>
      </c:catAx>
      <c:valAx>
        <c:axId val="11399808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99654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84"/>
          <c:h val="0.589182127738553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8694</c:v>
                </c:pt>
                <c:pt idx="5">
                  <c:v>8911</c:v>
                </c:pt>
                <c:pt idx="8">
                  <c:v>8735</c:v>
                </c:pt>
                <c:pt idx="11">
                  <c:v>8839</c:v>
                </c:pt>
                <c:pt idx="14">
                  <c:v>9169</c:v>
                </c:pt>
              </c:numCache>
            </c:numRef>
          </c:val>
          <c:extLst xmlns:c16r2="http://schemas.microsoft.com/office/drawing/2015/06/chart">
            <c:ext xmlns:c16="http://schemas.microsoft.com/office/drawing/2014/chart" uri="{C3380CC4-5D6E-409C-BE32-E72D297353CC}">
              <c16:uniqueId val="{00000000-47D1-42E2-8B2F-843D38E889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1909</c:v>
                </c:pt>
                <c:pt idx="5">
                  <c:v>1910</c:v>
                </c:pt>
                <c:pt idx="8">
                  <c:v>1731</c:v>
                </c:pt>
                <c:pt idx="11">
                  <c:v>1701</c:v>
                </c:pt>
                <c:pt idx="14">
                  <c:v>1568</c:v>
                </c:pt>
              </c:numCache>
            </c:numRef>
          </c:val>
          <c:extLst xmlns:c16r2="http://schemas.microsoft.com/office/drawing/2015/06/chart">
            <c:ext xmlns:c16="http://schemas.microsoft.com/office/drawing/2014/chart" uri="{C3380CC4-5D6E-409C-BE32-E72D297353CC}">
              <c16:uniqueId val="{00000001-47D1-42E2-8B2F-843D38E889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2792</c:v>
                </c:pt>
                <c:pt idx="5">
                  <c:v>2994</c:v>
                </c:pt>
                <c:pt idx="8">
                  <c:v>2943</c:v>
                </c:pt>
                <c:pt idx="11">
                  <c:v>3011</c:v>
                </c:pt>
                <c:pt idx="14">
                  <c:v>2858</c:v>
                </c:pt>
              </c:numCache>
            </c:numRef>
          </c:val>
          <c:extLst xmlns:c16r2="http://schemas.microsoft.com/office/drawing/2015/06/chart">
            <c:ext xmlns:c16="http://schemas.microsoft.com/office/drawing/2014/chart" uri="{C3380CC4-5D6E-409C-BE32-E72D297353CC}">
              <c16:uniqueId val="{00000002-47D1-42E2-8B2F-843D38E889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7D1-42E2-8B2F-843D38E889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7D1-42E2-8B2F-843D38E889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7D1-42E2-8B2F-843D38E889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2572</c:v>
                </c:pt>
                <c:pt idx="3">
                  <c:v>2440</c:v>
                </c:pt>
                <c:pt idx="6">
                  <c:v>2488</c:v>
                </c:pt>
                <c:pt idx="9">
                  <c:v>2262</c:v>
                </c:pt>
                <c:pt idx="12">
                  <c:v>2204</c:v>
                </c:pt>
              </c:numCache>
            </c:numRef>
          </c:val>
          <c:extLst xmlns:c16r2="http://schemas.microsoft.com/office/drawing/2015/06/chart">
            <c:ext xmlns:c16="http://schemas.microsoft.com/office/drawing/2014/chart" uri="{C3380CC4-5D6E-409C-BE32-E72D297353CC}">
              <c16:uniqueId val="{00000006-47D1-42E2-8B2F-843D38E889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538</c:v>
                </c:pt>
                <c:pt idx="3">
                  <c:v>463</c:v>
                </c:pt>
                <c:pt idx="6">
                  <c:v>381</c:v>
                </c:pt>
                <c:pt idx="9">
                  <c:v>337</c:v>
                </c:pt>
                <c:pt idx="12">
                  <c:v>286</c:v>
                </c:pt>
              </c:numCache>
            </c:numRef>
          </c:val>
          <c:extLst xmlns:c16r2="http://schemas.microsoft.com/office/drawing/2015/06/chart">
            <c:ext xmlns:c16="http://schemas.microsoft.com/office/drawing/2014/chart" uri="{C3380CC4-5D6E-409C-BE32-E72D297353CC}">
              <c16:uniqueId val="{00000007-47D1-42E2-8B2F-843D38E889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c:v>
                </c:pt>
                <c:pt idx="3">
                  <c:v>18</c:v>
                </c:pt>
                <c:pt idx="6">
                  <c:v>20</c:v>
                </c:pt>
                <c:pt idx="9">
                  <c:v>15</c:v>
                </c:pt>
                <c:pt idx="12">
                  <c:v>57</c:v>
                </c:pt>
              </c:numCache>
            </c:numRef>
          </c:val>
          <c:extLst xmlns:c16r2="http://schemas.microsoft.com/office/drawing/2015/06/chart">
            <c:ext xmlns:c16="http://schemas.microsoft.com/office/drawing/2014/chart" uri="{C3380CC4-5D6E-409C-BE32-E72D297353CC}">
              <c16:uniqueId val="{00000008-47D1-42E2-8B2F-843D38E889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7D1-42E2-8B2F-843D38E889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12955</c:v>
                </c:pt>
                <c:pt idx="3">
                  <c:v>13380</c:v>
                </c:pt>
                <c:pt idx="6">
                  <c:v>13207</c:v>
                </c:pt>
                <c:pt idx="9">
                  <c:v>13205</c:v>
                </c:pt>
                <c:pt idx="12">
                  <c:v>13605</c:v>
                </c:pt>
              </c:numCache>
            </c:numRef>
          </c:val>
          <c:extLst xmlns:c16r2="http://schemas.microsoft.com/office/drawing/2015/06/chart">
            <c:ext xmlns:c16="http://schemas.microsoft.com/office/drawing/2014/chart" uri="{C3380CC4-5D6E-409C-BE32-E72D297353CC}">
              <c16:uniqueId val="{0000000A-47D1-42E2-8B2F-843D38E88961}"/>
            </c:ext>
          </c:extLst>
        </c:ser>
        <c:dLbls/>
        <c:gapWidth val="100"/>
        <c:overlap val="100"/>
        <c:axId val="114203264"/>
        <c:axId val="11421734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2690</c:v>
                </c:pt>
                <c:pt idx="2">
                  <c:v>#N/A</c:v>
                </c:pt>
                <c:pt idx="3">
                  <c:v>#N/A</c:v>
                </c:pt>
                <c:pt idx="4">
                  <c:v>2485</c:v>
                </c:pt>
                <c:pt idx="5">
                  <c:v>#N/A</c:v>
                </c:pt>
                <c:pt idx="6">
                  <c:v>#N/A</c:v>
                </c:pt>
                <c:pt idx="7">
                  <c:v>2687</c:v>
                </c:pt>
                <c:pt idx="8">
                  <c:v>#N/A</c:v>
                </c:pt>
                <c:pt idx="9">
                  <c:v>#N/A</c:v>
                </c:pt>
                <c:pt idx="10">
                  <c:v>2267</c:v>
                </c:pt>
                <c:pt idx="11">
                  <c:v>#N/A</c:v>
                </c:pt>
                <c:pt idx="12">
                  <c:v>#N/A</c:v>
                </c:pt>
                <c:pt idx="13">
                  <c:v>2556</c:v>
                </c:pt>
                <c:pt idx="14">
                  <c:v>#N/A</c:v>
                </c:pt>
              </c:numCache>
            </c:numRef>
          </c:val>
          <c:extLst xmlns:c16r2="http://schemas.microsoft.com/office/drawing/2015/06/chart">
            <c:ext xmlns:c16="http://schemas.microsoft.com/office/drawing/2014/chart" uri="{C3380CC4-5D6E-409C-BE32-E72D297353CC}">
              <c16:uniqueId val="{0000000B-47D1-42E2-8B2F-843D38E88961}"/>
            </c:ext>
          </c:extLst>
        </c:ser>
        <c:dLbls/>
        <c:marker val="1"/>
        <c:axId val="114203264"/>
        <c:axId val="114217344"/>
      </c:lineChart>
      <c:catAx>
        <c:axId val="1142032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217344"/>
        <c:crosses val="autoZero"/>
        <c:auto val="1"/>
        <c:lblAlgn val="ctr"/>
        <c:lblOffset val="100"/>
        <c:tickLblSkip val="1"/>
        <c:tickMarkSkip val="1"/>
      </c:catAx>
      <c:valAx>
        <c:axId val="11421734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20326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650824609222052"/>
          <c:y val="7.7726262125610845E-2"/>
          <c:w val="0.89122665696781667"/>
          <c:h val="0.8586249060825426"/>
        </c:manualLayout>
      </c:layout>
      <c:barChart>
        <c:barDir val="col"/>
        <c:grouping val="stacked"/>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cat>
            <c:strRef>
              <c:f>データシート!$B$71:$D$71</c:f>
              <c:strCache>
                <c:ptCount val="3"/>
                <c:pt idx="0">
                  <c:v>H28</c:v>
                </c:pt>
                <c:pt idx="1">
                  <c:v>H29</c:v>
                </c:pt>
                <c:pt idx="2">
                  <c:v>H30</c:v>
                </c:pt>
              </c:strCache>
            </c:strRef>
          </c:cat>
          <c:val>
            <c:numRef>
              <c:f>データシート!$B$72:$D$72</c:f>
              <c:numCache>
                <c:formatCode>#,##0;"▲ "#,##0</c:formatCode>
                <c:ptCount val="3"/>
                <c:pt idx="0">
                  <c:v>1487</c:v>
                </c:pt>
                <c:pt idx="1">
                  <c:v>1498</c:v>
                </c:pt>
                <c:pt idx="2">
                  <c:v>1329</c:v>
                </c:pt>
              </c:numCache>
            </c:numRef>
          </c:val>
          <c:extLst xmlns:c16r2="http://schemas.microsoft.com/office/drawing/2015/06/chart">
            <c:ext xmlns:c16="http://schemas.microsoft.com/office/drawing/2014/chart" uri="{C3380CC4-5D6E-409C-BE32-E72D297353CC}">
              <c16:uniqueId val="{00000000-E028-4C4E-8DC9-E45ADFAC63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cat>
            <c:strRef>
              <c:f>データシート!$B$71:$D$71</c:f>
              <c:strCache>
                <c:ptCount val="3"/>
                <c:pt idx="0">
                  <c:v>H28</c:v>
                </c:pt>
                <c:pt idx="1">
                  <c:v>H29</c:v>
                </c:pt>
                <c:pt idx="2">
                  <c:v>H30</c:v>
                </c:pt>
              </c:strCache>
            </c:strRef>
          </c:cat>
          <c:val>
            <c:numRef>
              <c:f>データシート!$B$73:$D$73</c:f>
              <c:numCache>
                <c:formatCode>#,##0;"▲ "#,##0</c:formatCode>
                <c:ptCount val="3"/>
                <c:pt idx="0">
                  <c:v>302</c:v>
                </c:pt>
                <c:pt idx="1">
                  <c:v>299</c:v>
                </c:pt>
                <c:pt idx="2">
                  <c:v>299</c:v>
                </c:pt>
              </c:numCache>
            </c:numRef>
          </c:val>
          <c:extLst xmlns:c16r2="http://schemas.microsoft.com/office/drawing/2015/06/chart">
            <c:ext xmlns:c16="http://schemas.microsoft.com/office/drawing/2014/chart" uri="{C3380CC4-5D6E-409C-BE32-E72D297353CC}">
              <c16:uniqueId val="{00000001-E028-4C4E-8DC9-E45ADFAC634A}"/>
            </c:ext>
          </c:extLst>
        </c:ser>
        <c:ser>
          <c:idx val="1"/>
          <c:order val="2"/>
          <c:tx>
            <c:strRef>
              <c:f>データシート!$A$74</c:f>
              <c:strCache>
                <c:ptCount val="1"/>
                <c:pt idx="0">
                  <c:v>その他特定目的基金</c:v>
                </c:pt>
              </c:strCache>
            </c:strRef>
          </c:tx>
          <c:spPr>
            <a:solidFill>
              <a:srgbClr val="2E75B6"/>
            </a:solidFill>
            <a:ln>
              <a:noFill/>
            </a:ln>
          </c:spPr>
          <c:cat>
            <c:strRef>
              <c:f>データシート!$B$71:$D$71</c:f>
              <c:strCache>
                <c:ptCount val="3"/>
                <c:pt idx="0">
                  <c:v>H28</c:v>
                </c:pt>
                <c:pt idx="1">
                  <c:v>H29</c:v>
                </c:pt>
                <c:pt idx="2">
                  <c:v>H30</c:v>
                </c:pt>
              </c:strCache>
            </c:strRef>
          </c:cat>
          <c:val>
            <c:numRef>
              <c:f>データシート!$B$74:$D$74</c:f>
              <c:numCache>
                <c:formatCode>#,##0;"▲ "#,##0</c:formatCode>
                <c:ptCount val="3"/>
                <c:pt idx="0">
                  <c:v>1154</c:v>
                </c:pt>
                <c:pt idx="1">
                  <c:v>1214</c:v>
                </c:pt>
                <c:pt idx="2">
                  <c:v>1230</c:v>
                </c:pt>
              </c:numCache>
            </c:numRef>
          </c:val>
          <c:extLst xmlns:c16r2="http://schemas.microsoft.com/office/drawing/2015/06/chart">
            <c:ext xmlns:c16="http://schemas.microsoft.com/office/drawing/2014/chart" uri="{C3380CC4-5D6E-409C-BE32-E72D297353CC}">
              <c16:uniqueId val="{00000002-E028-4C4E-8DC9-E45ADFAC634A}"/>
            </c:ext>
          </c:extLst>
        </c:ser>
        <c:dLbls/>
        <c:gapWidth val="120"/>
        <c:overlap val="100"/>
        <c:axId val="114520064"/>
        <c:axId val="114521600"/>
      </c:barChart>
      <c:catAx>
        <c:axId val="11452006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4521600"/>
        <c:crosses val="autoZero"/>
        <c:auto val="1"/>
        <c:lblAlgn val="ctr"/>
        <c:lblOffset val="100"/>
        <c:tickLblSkip val="1"/>
        <c:tickMarkSkip val="1"/>
      </c:catAx>
      <c:valAx>
        <c:axId val="114521600"/>
        <c:scaling>
          <c:orientation val="minMax"/>
        </c:scaling>
        <c:axPos val="l"/>
        <c:majorGridlines>
          <c:spPr>
            <a:ln w="3175">
              <a:solidFill>
                <a:srgbClr val="000000"/>
              </a:solidFill>
              <a:prstDash val="solid"/>
            </a:ln>
          </c:spPr>
        </c:majorGridlines>
        <c:numFmt formatCode="#,##0;&quot;▲ &quot;#,##0" sourceLinked="0"/>
        <c:majorTickMark val="in"/>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452006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810551445779096"/>
          <c:y val="4.9232005384860722E-2"/>
          <c:w val="0.85776160330282758"/>
          <c:h val="0.77957208266474864"/>
        </c:manualLayout>
      </c:layout>
      <c:scatterChart>
        <c:scatterStyle val="lineMarker"/>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{D23A116E-13F6-48BC-A794-D93AECA75C31}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C87-4412-B9E3-B2A5CDD51518}"/>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{1CE9CD25-F117-4852-AA98-FF4E8CD17582}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87-4412-B9E3-B2A5CDD51518}"/>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{2042429D-E180-4CC8-B58A-CC046C2049AE}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87-4412-B9E3-B2A5CDD51518}"/>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{B6B4724A-5F89-4747-BC60-C815DA4EAC4E}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87-4412-B9E3-B2A5CDD51518}"/>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{A6F2A779-88EC-4B28-8F57-B0A6C532D399}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87-4412-B9E3-B2A5CDD51518}"/>
                </c:ext>
              </c:extLst>
            </c:dLbl>
            <c:dLbl>
              <c:idx val="8"/>
              <c:tx>
                <c:strRef>
                  <c:f>公会計指標分析・財政指標組合せ分析表!$BX$50</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{9B5AFE99-0F7C-4DBB-8B72-B40B4CF6D998}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C87-4412-B9E3-B2A5CDD51518}"/>
                </c:ext>
              </c:extLst>
            </c:dLbl>
            <c:dLbl>
              <c:idx val="16"/>
              <c:tx>
                <c:strRef>
                  <c:f>公会計指標分析・財政指標組合せ分析表!$CF$50</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{789F0EB4-4756-4C73-B39B-B4022A7A5325}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C87-4412-B9E3-B2A5CDD51518}"/>
                </c:ext>
              </c:extLst>
            </c:dLbl>
            <c:dLbl>
              <c:idx val="24"/>
              <c:tx>
                <c:strRef>
                  <c:f>公会計指標分析・財政指標組合せ分析表!$CN$50</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{C7B70B5E-2420-4AB2-BEC2-B6705F13CD8A}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C87-4412-B9E3-B2A5CDD51518}"/>
                </c:ext>
              </c:extLst>
            </c:dLbl>
            <c:dLbl>
              <c:idx val="32"/>
              <c:tx>
                <c:strRef>
                  <c:f>公会計指標分析・財政指標組合せ分析表!$CV$50</c:f>
                  <c:strCache>
                    <c:ptCount val="1"/>
                    <c:pt idx="0">
                      <c:v>H30</c:v>
                    </c:pt>
                  </c:strCache>
                </c:strRef>
              </c:tx>
              <c:dLblPos val="t"/>
              <c:showVal val="1"/>
              <c:extLst xmlns:c16r2="http://schemas.microsoft.com/office/drawing/2015/06/chart">
                <c:ext xmlns:c15="http://schemas.microsoft.com/office/drawing/2012/chart" uri="{CE6537A1-D6FC-4f65-9D91-7224C49458BB}">
                  <c15:dlblFieldTable>
                    <c15:dlblFTEntry>
                      <c15:txfldGUID>{28F567F3-B2FC-4FE4-BCA0-7B9BD218AF38}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C87-4412-B9E3-B2A5CDD515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58.2</c:v>
                </c:pt>
                <c:pt idx="16">
                  <c:v>59.2</c:v>
                </c:pt>
                <c:pt idx="24">
                  <c:v>59.7</c:v>
                </c:pt>
              </c:numCache>
            </c:numRef>
          </c:xVal>
          <c:yVal>
            <c:numRef>
              <c:f>公会計指標分析・財政指標組合せ分析表!$BP$51:$DC$51</c:f>
              <c:numCache>
                <c:formatCode>#,##0.0;"▲ "#,##0.0</c:formatCode>
                <c:ptCount val="40"/>
                <c:pt idx="8">
                  <c:v>61</c:v>
                </c:pt>
                <c:pt idx="16">
                  <c:v>67</c:v>
                </c:pt>
                <c:pt idx="24">
                  <c:v>56.6</c:v>
                </c:pt>
              </c:numCache>
            </c:numRef>
          </c:yVal>
          <c:extLst xmlns:c16r2="http://schemas.microsoft.com/office/drawing/2015/06/chart">
            <c:ext xmlns:c16="http://schemas.microsoft.com/office/drawing/2014/chart" uri="{C3380CC4-5D6E-409C-BE32-E72D297353CC}">
              <c16:uniqueId val="{00000009-7C87-4412-B9E3-B2A5CDD515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{108DC245-209F-482B-8F18-54948EC21083}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C87-4412-B9E3-B2A5CDD51518}"/>
                </c:ext>
              </c:extLst>
            </c:dLbl>
            <c:dLbl>
              <c:idx val="1"/>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{A416312C-264F-4582-B1D9-7641DAA87ACD}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87-4412-B9E3-B2A5CDD51518}"/>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{BBAEAA2C-8132-496A-BB6E-CC62D4234C7F}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87-4412-B9E3-B2A5CDD51518}"/>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{2332A239-C229-41A7-8EC2-09169DB1EFBE}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87-4412-B9E3-B2A5CDD51518}"/>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{BCD6D1A6-A557-4607-9E74-C68D758859FC}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87-4412-B9E3-B2A5CDD51518}"/>
                </c:ext>
              </c:extLst>
            </c:dLbl>
            <c:dLbl>
              <c:idx val="8"/>
              <c:tx>
                <c:strRef>
                  <c:f>公会計指標分析・財政指標組合せ分析表!$BX$50</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{DB183C83-4C83-4237-A189-B52F25366C11}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C87-4412-B9E3-B2A5CDD51518}"/>
                </c:ext>
              </c:extLst>
            </c:dLbl>
            <c:dLbl>
              <c:idx val="16"/>
              <c:tx>
                <c:strRef>
                  <c:f>公会計指標分析・財政指標組合せ分析表!$CF$50</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{8F18A77D-BEFF-4DEC-9665-47FA1F4F3A13}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C87-4412-B9E3-B2A5CDD51518}"/>
                </c:ext>
              </c:extLst>
            </c:dLbl>
            <c:dLbl>
              <c:idx val="24"/>
              <c:tx>
                <c:strRef>
                  <c:f>公会計指標分析・財政指標組合せ分析表!$CN$50</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{BBBBEC29-562E-4B28-B6AF-CBFB385F46E7}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C87-4412-B9E3-B2A5CDD51518}"/>
                </c:ext>
              </c:extLst>
            </c:dLbl>
            <c:dLbl>
              <c:idx val="32"/>
              <c:tx>
                <c:strRef>
                  <c:f>公会計指標分析・財政指標組合せ分析表!$CV$50</c:f>
                  <c:strCache>
                    <c:ptCount val="1"/>
                    <c:pt idx="0">
                      <c:v>H30</c:v>
                    </c:pt>
                  </c:strCache>
                </c:strRef>
              </c:tx>
              <c:dLblPos val="t"/>
              <c:showVal val="1"/>
              <c:extLst xmlns:c16r2="http://schemas.microsoft.com/office/drawing/2015/06/chart">
                <c:ext xmlns:c15="http://schemas.microsoft.com/office/drawing/2012/chart" uri="{CE6537A1-D6FC-4f65-9D91-7224C49458BB}">
                  <c15:dlblFieldTable>
                    <c15:dlblFTEntry>
                      <c15:txfldGUID>{1A24CDCA-8561-4D67-BECE-B9FBBC9A8097}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C87-4412-B9E3-B2A5CDD515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numCache>
            </c:numRef>
          </c:xVal>
          <c:yVal>
            <c:numRef>
              <c:f>公会計指標分析・財政指標組合せ分析表!$BP$55:$DC$55</c:f>
              <c:numCache>
                <c:formatCode>#,##0.0;"▲ "#,##0.0</c:formatCode>
                <c:ptCount val="40"/>
                <c:pt idx="8">
                  <c:v>36.5</c:v>
                </c:pt>
                <c:pt idx="16">
                  <c:v>32.9</c:v>
                </c:pt>
                <c:pt idx="24">
                  <c:v>28.5</c:v>
                </c:pt>
              </c:numCache>
            </c:numRef>
          </c:yVal>
          <c:extLst xmlns:c16r2="http://schemas.microsoft.com/office/drawing/2015/06/chart">
            <c:ext xmlns:c16="http://schemas.microsoft.com/office/drawing/2014/chart" uri="{C3380CC4-5D6E-409C-BE32-E72D297353CC}">
              <c16:uniqueId val="{00000013-7C87-4412-B9E3-B2A5CDD51518}"/>
            </c:ext>
          </c:extLst>
        </c:ser>
        <c:dLbls>
          <c:showVal val="1"/>
        </c:dLbls>
        <c:axId val="165153792"/>
        <c:axId val="165168256"/>
      </c:scatterChart>
      <c:valAx>
        <c:axId val="165153792"/>
        <c:scaling>
          <c:orientation val="minMax"/>
          <c:max val="60.2"/>
          <c:min val="53.7"/>
        </c:scaling>
        <c:axPos val="b"/>
        <c:title>
          <c:tx>
            <c:rich>
              <a:bodyPr/>
              <a:lstStyle/>
              <a:p>
                <a:pPr>
                  <a:defRPr/>
                </a:pPr>
                <a:r>
                  <a:rPr lang="ja-JP" altLang="en-US" sz="1050" b="0"/>
                  <a:t>有形固定資産減価償却率</a:t>
                </a:r>
              </a:p>
            </c:rich>
          </c:tx>
          <c:layout>
            <c:manualLayout>
              <c:xMode val="edge"/>
              <c:yMode val="edge"/>
              <c:x val="0.41341562393161885"/>
              <c:y val="0.90792951587388382"/>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5168256"/>
        <c:crosses val="autoZero"/>
        <c:crossBetween val="midCat"/>
      </c:valAx>
      <c:valAx>
        <c:axId val="165168256"/>
        <c:scaling>
          <c:orientation val="minMax"/>
          <c:max val="74"/>
          <c:min val="24"/>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65153792"/>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1" l="0.70000000000000062" r="0.70000000000000062" t="0.75000000000000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084499838569034"/>
          <c:y val="4.7159594500132108E-2"/>
          <c:w val="0.84753599996779949"/>
          <c:h val="0.7791387342271725"/>
        </c:manualLayout>
      </c:layout>
      <c:scatterChart>
        <c:scatterStyle val="lineMarker"/>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{AA7858BE-432F-4999-AB90-27CF735CA933}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CE8-4CD4-ACD6-C82C4347999D}"/>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{B7CDF9FD-7025-48C7-BF40-E1BD0CC49BA6}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E8-4CD4-ACD6-C82C4347999D}"/>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{D3721543-B805-46A4-9650-6A0309EE2A18}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E8-4CD4-ACD6-C82C4347999D}"/>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{A9FDB256-F3EA-4017-A7F9-72FB99BC2E90}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E8-4CD4-ACD6-C82C4347999D}"/>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{7239BFE2-DDB2-47A9-8768-773700D4EA63}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E8-4CD4-ACD6-C82C4347999D}"/>
                </c:ext>
              </c:extLst>
            </c:dLbl>
            <c:dLbl>
              <c:idx val="8"/>
              <c:tx>
                <c:strRef>
                  <c:f>公会計指標分析・財政指標組合せ分析表!$BX$72</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{BE4D9C28-628C-4619-95CD-CFD29025E9F8}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CE8-4CD4-ACD6-C82C4347999D}"/>
                </c:ext>
              </c:extLst>
            </c:dLbl>
            <c:dLbl>
              <c:idx val="16"/>
              <c:tx>
                <c:strRef>
                  <c:f>公会計指標分析・財政指標組合せ分析表!$CF$72</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{E0408E99-E786-4806-922B-0D6B407E8708}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CE8-4CD4-ACD6-C82C4347999D}"/>
                </c:ext>
              </c:extLst>
            </c:dLbl>
            <c:dLbl>
              <c:idx val="24"/>
              <c:tx>
                <c:strRef>
                  <c:f>公会計指標分析・財政指標組合せ分析表!$CN$72</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{35EFC3BD-F321-4BDC-B62C-20D3DFBE9431}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CE8-4CD4-ACD6-C82C4347999D}"/>
                </c:ext>
              </c:extLst>
            </c:dLbl>
            <c:dLbl>
              <c:idx val="32"/>
              <c:tx>
                <c:strRef>
                  <c:f>公会計指標分析・財政指標組合せ分析表!$CV$72</c:f>
                  <c:strCache>
                    <c:ptCount val="1"/>
                    <c:pt idx="0">
                      <c:v>H30</c:v>
                    </c:pt>
                  </c:strCache>
                </c:strRef>
              </c:tx>
              <c:dLblPos val="t"/>
              <c:showVal val="1"/>
              <c:extLst xmlns:c16r2="http://schemas.microsoft.com/office/drawing/2015/06/chart">
                <c:ext xmlns:c15="http://schemas.microsoft.com/office/drawing/2012/chart" uri="{CE6537A1-D6FC-4f65-9D91-7224C49458BB}">
                  <c15:dlblFieldTable>
                    <c15:dlblFTEntry>
                      <c15:txfldGUID>{F61E37D7-F883-4F90-9834-EA1615C62152}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CE8-4CD4-ACD6-C82C434799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9.5</c:v>
                </c:pt>
                <c:pt idx="16">
                  <c:v>8.8000000000000007</c:v>
                </c:pt>
                <c:pt idx="24">
                  <c:v>8.5</c:v>
                </c:pt>
                <c:pt idx="32">
                  <c:v>8.4</c:v>
                </c:pt>
              </c:numCache>
            </c:numRef>
          </c:xVal>
          <c:yVal>
            <c:numRef>
              <c:f>公会計指標分析・財政指標組合せ分析表!$BP$73:$DC$73</c:f>
              <c:numCache>
                <c:formatCode>#,##0.0;"▲ "#,##0.0</c:formatCode>
                <c:ptCount val="40"/>
                <c:pt idx="0">
                  <c:v>68.5</c:v>
                </c:pt>
                <c:pt idx="8">
                  <c:v>61</c:v>
                </c:pt>
                <c:pt idx="16">
                  <c:v>67</c:v>
                </c:pt>
                <c:pt idx="24">
                  <c:v>56.6</c:v>
                </c:pt>
                <c:pt idx="32">
                  <c:v>65</c:v>
                </c:pt>
              </c:numCache>
            </c:numRef>
          </c:yVal>
          <c:extLst xmlns:c16r2="http://schemas.microsoft.com/office/drawing/2015/06/chart">
            <c:ext xmlns:c16="http://schemas.microsoft.com/office/drawing/2014/chart" uri="{C3380CC4-5D6E-409C-BE32-E72D297353CC}">
              <c16:uniqueId val="{00000009-DCE8-4CD4-ACD6-C82C434799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{1FE67590-4E45-49C3-95C0-AC57CDC0EEB0}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CE8-4CD4-ACD6-C82C4347999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extLst xmlns:c16r2="http://schemas.microsoft.com/office/drawing/2015/06/chart">
                <c:ext xmlns:c15="http://schemas.microsoft.com/office/drawing/2012/chart" uri="{CE6537A1-D6FC-4f65-9D91-7224C49458BB}">
                  <c15:dlblFieldTable>
                    <c15:dlblFTEntry>
                      <c15:txfldGUID>{B701F13F-4EFE-475A-9D03-554A7A750CED}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E8-4CD4-ACD6-C82C4347999D}"/>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{180266B0-2996-4C3A-A971-28A38A80A85B}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E8-4CD4-ACD6-C82C4347999D}"/>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{99CE9CD8-EEA4-42DA-B2F2-4DEABC146D0A}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E8-4CD4-ACD6-C82C4347999D}"/>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{819C556B-C442-498B-9349-C403ABF9114C}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E8-4CD4-ACD6-C82C4347999D}"/>
                </c:ext>
              </c:extLst>
            </c:dLbl>
            <c:dLbl>
              <c:idx val="8"/>
              <c:tx>
                <c:strRef>
                  <c:f>公会計指標分析・財政指標組合せ分析表!$BX$72</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{D5CA478F-D712-45A4-91C4-279CEB7ACA30}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CE8-4CD4-ACD6-C82C4347999D}"/>
                </c:ext>
              </c:extLst>
            </c:dLbl>
            <c:dLbl>
              <c:idx val="16"/>
              <c:tx>
                <c:strRef>
                  <c:f>公会計指標分析・財政指標組合せ分析表!$CF$72</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{52DB4FC5-1D1C-4CB0-A820-273CB57F25D0}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CE8-4CD4-ACD6-C82C4347999D}"/>
                </c:ext>
              </c:extLst>
            </c:dLbl>
            <c:dLbl>
              <c:idx val="24"/>
              <c:tx>
                <c:strRef>
                  <c:f>公会計指標分析・財政指標組合せ分析表!$CN$72</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{72BE751D-25A7-4176-8BE3-3210913E6747}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CE8-4CD4-ACD6-C82C4347999D}"/>
                </c:ext>
              </c:extLst>
            </c:dLbl>
            <c:dLbl>
              <c:idx val="32"/>
              <c:tx>
                <c:strRef>
                  <c:f>公会計指標分析・財政指標組合せ分析表!$CV$72</c:f>
                  <c:strCache>
                    <c:ptCount val="1"/>
                    <c:pt idx="0">
                      <c:v>H30</c:v>
                    </c:pt>
                  </c:strCache>
                </c:strRef>
              </c:tx>
              <c:dLblPos val="t"/>
              <c:showVal val="1"/>
              <c:extLst xmlns:c16r2="http://schemas.microsoft.com/office/drawing/2015/06/chart">
                <c:ext xmlns:c15="http://schemas.microsoft.com/office/drawing/2012/chart" uri="{CE6537A1-D6FC-4f65-9D91-7224C49458BB}">
                  <c15:dlblFieldTable>
                    <c15:dlblFTEntry>
                      <c15:txfldGUID>{7FC1104E-847D-4FAF-ADE4-0DFD41F40538}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CE8-4CD4-ACD6-C82C434799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extLst xmlns:c16r2="http://schemas.microsoft.com/office/drawing/2015/06/chart">
            <c:ext xmlns:c16="http://schemas.microsoft.com/office/drawing/2014/chart" uri="{C3380CC4-5D6E-409C-BE32-E72D297353CC}">
              <c16:uniqueId val="{00000013-DCE8-4CD4-ACD6-C82C4347999D}"/>
            </c:ext>
          </c:extLst>
        </c:ser>
        <c:dLbls>
          <c:showVal val="1"/>
        </c:dLbls>
        <c:axId val="165124736"/>
        <c:axId val="165139200"/>
      </c:scatterChart>
      <c:valAx>
        <c:axId val="165124736"/>
        <c:scaling>
          <c:orientation val="minMax"/>
          <c:max val="10.7"/>
          <c:min val="7.7"/>
        </c:scaling>
        <c:axPos val="b"/>
        <c:title>
          <c:tx>
            <c:rich>
              <a:bodyPr/>
              <a:lstStyle/>
              <a:p>
                <a:pPr>
                  <a:defRPr/>
                </a:pPr>
                <a:r>
                  <a:rPr lang="ja-JP" altLang="en-US" sz="1050" b="0"/>
                  <a:t>実質公債費比率</a:t>
                </a:r>
              </a:p>
            </c:rich>
          </c:tx>
          <c:layout>
            <c:manualLayout>
              <c:xMode val="edge"/>
              <c:yMode val="edge"/>
              <c:x val="0.46792889130339838"/>
              <c:y val="0.89956963274777912"/>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5139200"/>
        <c:crosses val="autoZero"/>
        <c:crossBetween val="midCat"/>
      </c:valAx>
      <c:valAx>
        <c:axId val="165139200"/>
        <c:scaling>
          <c:orientation val="minMax"/>
          <c:max val="77"/>
          <c:min val="14"/>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634"/>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65124736"/>
        <c:crosses val="autoZero"/>
        <c:crossBetween val="midCat"/>
      </c:valAx>
      <c:spPr>
        <a:solidFill>
          <a:srgbClr val="E6FFD5"/>
        </a:solidFill>
        <a:ln w="19050">
          <a:solidFill>
            <a:srgbClr val="000000"/>
          </a:solidFill>
        </a:ln>
      </c:spPr>
    </c:plotArea>
    <c:plotVisOnly val="1"/>
    <c:dispBlanksAs val="span"/>
  </c:chart>
  <c:spPr>
    <a:ln>
      <a:noFill/>
    </a:ln>
  </c:spPr>
  <c:printSettings>
    <c:headerFooter/>
    <c:pageMargins b="0.750000000000001" l="0.70000000000000062" r="0.70000000000000062" t="0.750000000000001"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福岡県川崎町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昭和</a:t>
          </a:r>
          <a:r>
            <a:rPr kumimoji="1" lang="en-US" altLang="ja-JP" sz="1300">
              <a:solidFill>
                <a:schemeClr val="dk1"/>
              </a:solidFill>
              <a:latin typeface="ＭＳ Ｐゴシック" pitchFamily="50" charset="-128"/>
              <a:ea typeface="ＭＳ Ｐゴシック" pitchFamily="50" charset="-128"/>
              <a:cs typeface="+mn-cs"/>
            </a:rPr>
            <a:t>50</a:t>
          </a:r>
          <a:r>
            <a:rPr kumimoji="1" lang="ja-JP" altLang="ja-JP" sz="1300">
              <a:solidFill>
                <a:schemeClr val="dk1"/>
              </a:solidFill>
              <a:latin typeface="ＭＳ Ｐゴシック" pitchFamily="50" charset="-128"/>
              <a:ea typeface="ＭＳ Ｐゴシック" pitchFamily="50" charset="-128"/>
              <a:cs typeface="+mn-cs"/>
            </a:rPr>
            <a:t>年代に借入した住新会計及び地域改善の元利償還金がほぼ終了し、平成</a:t>
          </a:r>
          <a:r>
            <a:rPr kumimoji="1" lang="en-US" altLang="ja-JP" sz="1300">
              <a:solidFill>
                <a:schemeClr val="dk1"/>
              </a:solidFill>
              <a:latin typeface="ＭＳ Ｐゴシック" pitchFamily="50" charset="-128"/>
              <a:ea typeface="ＭＳ Ｐゴシック" pitchFamily="50" charset="-128"/>
              <a:cs typeface="+mn-cs"/>
            </a:rPr>
            <a:t>22</a:t>
          </a:r>
          <a:r>
            <a:rPr kumimoji="1" lang="ja-JP" altLang="ja-JP" sz="1300">
              <a:solidFill>
                <a:schemeClr val="dk1"/>
              </a:solidFill>
              <a:latin typeface="ＭＳ Ｐゴシック" pitchFamily="50" charset="-128"/>
              <a:ea typeface="ＭＳ Ｐゴシック" pitchFamily="50" charset="-128"/>
              <a:cs typeface="+mn-cs"/>
            </a:rPr>
            <a:t>年度まで借入をしていた産炭地域開発事業の終息、平成</a:t>
          </a:r>
          <a:r>
            <a:rPr kumimoji="1" lang="en-US" altLang="ja-JP" sz="1300">
              <a:solidFill>
                <a:schemeClr val="dk1"/>
              </a:solidFill>
              <a:latin typeface="ＭＳ Ｐゴシック" pitchFamily="50" charset="-128"/>
              <a:ea typeface="ＭＳ Ｐゴシック" pitchFamily="50" charset="-128"/>
              <a:cs typeface="+mn-cs"/>
            </a:rPr>
            <a:t>13</a:t>
          </a:r>
          <a:r>
            <a:rPr kumimoji="1" lang="ja-JP" altLang="ja-JP" sz="1300">
              <a:solidFill>
                <a:schemeClr val="dk1"/>
              </a:solidFill>
              <a:latin typeface="ＭＳ Ｐゴシック" pitchFamily="50" charset="-128"/>
              <a:ea typeface="ＭＳ Ｐゴシック" pitchFamily="50" charset="-128"/>
              <a:cs typeface="+mn-cs"/>
            </a:rPr>
            <a:t>年度からの財政健全化計画による投資的事業の抑制により元利償還金の減に努めている。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今後も、緊急度・住民ニーズを的確に把握した事業の取捨選択により、新発債発行の抑制に努める。</a:t>
          </a:r>
          <a:endParaRPr kumimoji="1" lang="ja-JP" altLang="en-US" sz="1300">
            <a:latin typeface="ＭＳ Ｐゴシック" pitchFamily="50" charset="-128"/>
            <a:ea typeface="ＭＳ Ｐゴシック"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itchFamily="50" charset="-128"/>
              <a:ea typeface="ＭＳ Ｐゴシック" pitchFamily="50" charset="-128"/>
            </a:rPr>
            <a:t>満期一括償還をしていないため、該当なし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福岡県川崎町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ＭＳ Ｐゴシック" pitchFamily="50" charset="-128"/>
              <a:ea typeface="ＭＳ Ｐゴシック" pitchFamily="50" charset="-128"/>
              <a:cs typeface="+mn-cs"/>
            </a:rPr>
            <a:t>　将来負担額の大半を占めているのが、「一般会計等に係る地方債の現在高」である。現在、長期計画にもとづく継続的な公営住宅建設事業が実施されているため、他の投資的事業とのバランスを常に分析し、引き続き新発債の抑制に努め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また、一般廃棄物処理施設建設事業による広域への負担金の増加が見込まれるため、今後は更なる事業実施の適正化を図ることと、団塊世代の大量退職による新規職員採用の補充を抑制し、将来の負担を少しでも軽減できるように努める。</a:t>
          </a:r>
          <a:endParaRPr kumimoji="1" lang="ja-JP" altLang="en-US" sz="1300">
            <a:latin typeface="ＭＳ Ｐゴシック" pitchFamily="50" charset="-128"/>
            <a:ea typeface="ＭＳ Ｐゴシック"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福岡県川崎町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かがやけ川崎応援基金にふるさと納税約</a:t>
          </a:r>
          <a:r>
            <a:rPr kumimoji="1" lang="en-US" altLang="ja-JP" sz="1300">
              <a:solidFill>
                <a:schemeClr val="dk1"/>
              </a:solidFill>
              <a:latin typeface="ＭＳ Ｐゴシック" pitchFamily="50" charset="-128"/>
              <a:ea typeface="ＭＳ Ｐゴシック" pitchFamily="50" charset="-128"/>
              <a:cs typeface="+mn-cs"/>
            </a:rPr>
            <a:t>139</a:t>
          </a:r>
          <a:r>
            <a:rPr kumimoji="1" lang="ja-JP" altLang="en-US" sz="1300">
              <a:solidFill>
                <a:schemeClr val="dk1"/>
              </a:solidFill>
              <a:latin typeface="ＭＳ Ｐゴシック" pitchFamily="50" charset="-128"/>
              <a:ea typeface="ＭＳ Ｐゴシック" pitchFamily="50" charset="-128"/>
              <a:cs typeface="+mn-cs"/>
            </a:rPr>
            <a:t>百万</a:t>
          </a:r>
          <a:r>
            <a:rPr kumimoji="1" lang="ja-JP" altLang="ja-JP" sz="1300">
              <a:solidFill>
                <a:schemeClr val="dk1"/>
              </a:solidFill>
              <a:latin typeface="ＭＳ Ｐゴシック" pitchFamily="50" charset="-128"/>
              <a:ea typeface="ＭＳ Ｐゴシック" pitchFamily="50" charset="-128"/>
              <a:cs typeface="+mn-cs"/>
            </a:rPr>
            <a:t>円、過疎地域自立促進特別事業基金に過疎対策事業債を約</a:t>
          </a:r>
          <a:r>
            <a:rPr kumimoji="1" lang="en-US" altLang="ja-JP" sz="1300">
              <a:solidFill>
                <a:schemeClr val="dk1"/>
              </a:solidFill>
              <a:latin typeface="ＭＳ Ｐゴシック" pitchFamily="50" charset="-128"/>
              <a:ea typeface="ＭＳ Ｐゴシック" pitchFamily="50" charset="-128"/>
              <a:cs typeface="+mn-cs"/>
            </a:rPr>
            <a:t>4</a:t>
          </a:r>
          <a:r>
            <a:rPr kumimoji="1" lang="ja-JP" altLang="ja-JP" sz="1300">
              <a:solidFill>
                <a:schemeClr val="dk1"/>
              </a:solidFill>
              <a:latin typeface="ＭＳ Ｐゴシック" pitchFamily="50" charset="-128"/>
              <a:ea typeface="ＭＳ Ｐゴシック" pitchFamily="50" charset="-128"/>
              <a:cs typeface="+mn-cs"/>
            </a:rPr>
            <a:t>千万円積み立てた一方、</a:t>
          </a:r>
          <a:r>
            <a:rPr kumimoji="1" lang="ja-JP" altLang="en-US" sz="1300">
              <a:solidFill>
                <a:schemeClr val="dk1"/>
              </a:solidFill>
              <a:latin typeface="ＭＳ Ｐゴシック" pitchFamily="50" charset="-128"/>
              <a:ea typeface="ＭＳ Ｐゴシック" pitchFamily="50" charset="-128"/>
              <a:cs typeface="+mn-cs"/>
            </a:rPr>
            <a:t>財政調整基金を</a:t>
          </a:r>
          <a:r>
            <a:rPr kumimoji="1" lang="en-US" altLang="ja-JP" sz="1300">
              <a:solidFill>
                <a:schemeClr val="dk1"/>
              </a:solidFill>
              <a:latin typeface="ＭＳ Ｐゴシック" pitchFamily="50" charset="-128"/>
              <a:ea typeface="ＭＳ Ｐゴシック" pitchFamily="50" charset="-128"/>
              <a:cs typeface="+mn-cs"/>
            </a:rPr>
            <a:t>170</a:t>
          </a:r>
          <a:r>
            <a:rPr kumimoji="1" lang="ja-JP" altLang="en-US" sz="1300">
              <a:solidFill>
                <a:schemeClr val="dk1"/>
              </a:solidFill>
              <a:latin typeface="ＭＳ Ｐゴシック" pitchFamily="50" charset="-128"/>
              <a:ea typeface="ＭＳ Ｐゴシック" pitchFamily="50" charset="-128"/>
              <a:cs typeface="+mn-cs"/>
            </a:rPr>
            <a:t>百万円</a:t>
          </a:r>
          <a:r>
            <a:rPr kumimoji="1" lang="ja-JP" altLang="ja-JP" sz="1300">
              <a:solidFill>
                <a:schemeClr val="dk1"/>
              </a:solidFill>
              <a:latin typeface="ＭＳ Ｐゴシック" pitchFamily="50" charset="-128"/>
              <a:ea typeface="ＭＳ Ｐゴシック" pitchFamily="50" charset="-128"/>
              <a:cs typeface="+mn-cs"/>
            </a:rPr>
            <a:t>翔け子ども基金を小中学校の学力向上に要する費用等に約</a:t>
          </a:r>
          <a:r>
            <a:rPr kumimoji="1" lang="en-US" altLang="ja-JP" sz="1300">
              <a:solidFill>
                <a:schemeClr val="dk1"/>
              </a:solidFill>
              <a:latin typeface="ＭＳ Ｐゴシック" pitchFamily="50" charset="-128"/>
              <a:ea typeface="ＭＳ Ｐゴシック" pitchFamily="50" charset="-128"/>
              <a:cs typeface="+mn-cs"/>
            </a:rPr>
            <a:t>19</a:t>
          </a:r>
          <a:r>
            <a:rPr kumimoji="1" lang="ja-JP" altLang="en-US" sz="1300">
              <a:solidFill>
                <a:schemeClr val="dk1"/>
              </a:solidFill>
              <a:latin typeface="ＭＳ Ｐゴシック" pitchFamily="50" charset="-128"/>
              <a:ea typeface="ＭＳ Ｐゴシック" pitchFamily="50" charset="-128"/>
              <a:cs typeface="+mn-cs"/>
            </a:rPr>
            <a:t>百万</a:t>
          </a:r>
          <a:r>
            <a:rPr kumimoji="1" lang="ja-JP" altLang="ja-JP" sz="1300">
              <a:solidFill>
                <a:schemeClr val="dk1"/>
              </a:solidFill>
              <a:latin typeface="ＭＳ Ｐゴシック" pitchFamily="50" charset="-128"/>
              <a:ea typeface="ＭＳ Ｐゴシック" pitchFamily="50" charset="-128"/>
              <a:cs typeface="+mn-cs"/>
            </a:rPr>
            <a:t>円、かがやけ川崎応援基金をふるさと納税返礼品</a:t>
          </a:r>
          <a:r>
            <a:rPr kumimoji="1" lang="ja-JP" altLang="en-US" sz="1300">
              <a:solidFill>
                <a:schemeClr val="dk1"/>
              </a:solidFill>
              <a:latin typeface="ＭＳ Ｐゴシック" pitchFamily="50" charset="-128"/>
              <a:ea typeface="ＭＳ Ｐゴシック" pitchFamily="50" charset="-128"/>
              <a:cs typeface="+mn-cs"/>
            </a:rPr>
            <a:t>にかかる経費等に</a:t>
          </a:r>
          <a:r>
            <a:rPr kumimoji="1" lang="ja-JP" altLang="ja-JP" sz="1300">
              <a:solidFill>
                <a:schemeClr val="dk1"/>
              </a:solidFill>
              <a:latin typeface="ＭＳ Ｐゴシック" pitchFamily="50" charset="-128"/>
              <a:ea typeface="ＭＳ Ｐゴシック" pitchFamily="50" charset="-128"/>
              <a:cs typeface="+mn-cs"/>
            </a:rPr>
            <a:t>約</a:t>
          </a:r>
          <a:r>
            <a:rPr kumimoji="1" lang="en-US" altLang="ja-JP" sz="1300">
              <a:solidFill>
                <a:schemeClr val="dk1"/>
              </a:solidFill>
              <a:latin typeface="ＭＳ Ｐゴシック" pitchFamily="50" charset="-128"/>
              <a:ea typeface="ＭＳ Ｐゴシック" pitchFamily="50" charset="-128"/>
              <a:cs typeface="+mn-cs"/>
            </a:rPr>
            <a:t>145</a:t>
          </a:r>
          <a:r>
            <a:rPr kumimoji="1" lang="ja-JP" altLang="en-US" sz="1300">
              <a:solidFill>
                <a:schemeClr val="dk1"/>
              </a:solidFill>
              <a:latin typeface="ＭＳ Ｐゴシック" pitchFamily="50" charset="-128"/>
              <a:ea typeface="ＭＳ Ｐゴシック" pitchFamily="50" charset="-128"/>
              <a:cs typeface="+mn-cs"/>
            </a:rPr>
            <a:t>百万円</a:t>
          </a:r>
          <a:r>
            <a:rPr kumimoji="1" lang="ja-JP" altLang="ja-JP" sz="1300">
              <a:solidFill>
                <a:schemeClr val="dk1"/>
              </a:solidFill>
              <a:latin typeface="ＭＳ Ｐゴシック" pitchFamily="50" charset="-128"/>
              <a:ea typeface="ＭＳ Ｐゴシック" pitchFamily="50" charset="-128"/>
              <a:cs typeface="+mn-cs"/>
            </a:rPr>
            <a:t>、それぞれ取り崩した等により、基金全体としては</a:t>
          </a:r>
          <a:r>
            <a:rPr kumimoji="1" lang="ja-JP" altLang="en-US" sz="1300">
              <a:solidFill>
                <a:schemeClr val="dk1"/>
              </a:solidFill>
              <a:latin typeface="ＭＳ Ｐゴシック" pitchFamily="50" charset="-128"/>
              <a:ea typeface="ＭＳ Ｐゴシック" pitchFamily="50" charset="-128"/>
              <a:cs typeface="+mn-cs"/>
            </a:rPr>
            <a:t>約</a:t>
          </a:r>
          <a:r>
            <a:rPr kumimoji="1" lang="en-US" altLang="ja-JP" sz="1300">
              <a:solidFill>
                <a:schemeClr val="dk1"/>
              </a:solidFill>
              <a:latin typeface="ＭＳ Ｐゴシック" pitchFamily="50" charset="-128"/>
              <a:ea typeface="ＭＳ Ｐゴシック" pitchFamily="50" charset="-128"/>
              <a:cs typeface="+mn-cs"/>
            </a:rPr>
            <a:t>152</a:t>
          </a:r>
          <a:r>
            <a:rPr kumimoji="1" lang="ja-JP" altLang="en-US" sz="1300">
              <a:solidFill>
                <a:schemeClr val="dk1"/>
              </a:solidFill>
              <a:latin typeface="ＭＳ Ｐゴシック" pitchFamily="50" charset="-128"/>
              <a:ea typeface="ＭＳ Ｐゴシック" pitchFamily="50" charset="-128"/>
              <a:cs typeface="+mn-cs"/>
            </a:rPr>
            <a:t>百万円</a:t>
          </a:r>
          <a:r>
            <a:rPr kumimoji="1" lang="ja-JP" altLang="ja-JP" sz="1300">
              <a:solidFill>
                <a:schemeClr val="dk1"/>
              </a:solidFill>
              <a:latin typeface="ＭＳ Ｐゴシック" pitchFamily="50" charset="-128"/>
              <a:ea typeface="ＭＳ Ｐゴシック" pitchFamily="50" charset="-128"/>
              <a:cs typeface="+mn-cs"/>
            </a:rPr>
            <a:t>の</a:t>
          </a:r>
          <a:r>
            <a:rPr kumimoji="1" lang="ja-JP" altLang="en-US" sz="1300">
              <a:solidFill>
                <a:schemeClr val="dk1"/>
              </a:solidFill>
              <a:latin typeface="ＭＳ Ｐゴシック" pitchFamily="50" charset="-128"/>
              <a:ea typeface="ＭＳ Ｐゴシック" pitchFamily="50" charset="-128"/>
              <a:cs typeface="+mn-cs"/>
            </a:rPr>
            <a:t>減</a:t>
          </a:r>
          <a:r>
            <a:rPr kumimoji="1" lang="ja-JP" altLang="ja-JP" sz="1300">
              <a:solidFill>
                <a:schemeClr val="dk1"/>
              </a:solidFill>
              <a:latin typeface="ＭＳ Ｐゴシック" pitchFamily="50" charset="-128"/>
              <a:ea typeface="ＭＳ Ｐゴシック" pitchFamily="50" charset="-128"/>
              <a:cs typeface="+mn-cs"/>
            </a:rPr>
            <a:t>となった。</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基金の使途の明確化を図るために、今後は財政調整基金を取り崩して施設整備基金等の特目基金を設置し積み立てていく予定。</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かがやけ川崎応援基金：寄付金を財源として</a:t>
          </a:r>
          <a:r>
            <a:rPr lang="ja-JP" altLang="ja-JP" sz="1300">
              <a:solidFill>
                <a:schemeClr val="dk1"/>
              </a:solidFill>
              <a:latin typeface="ＭＳ Ｐゴシック" pitchFamily="50" charset="-128"/>
              <a:ea typeface="ＭＳ Ｐゴシック" pitchFamily="50" charset="-128"/>
              <a:cs typeface="+mn-cs"/>
            </a:rPr>
            <a:t>寄附者の思いを反映した事業を推進し、多様な人々の参加による個性豊かで住みよいまちづくりに資する。</a:t>
          </a:r>
          <a:endParaRPr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a:t>
          </a:r>
          <a:endParaRPr kumimoji="1" lang="en-US" altLang="ja-JP" sz="1300">
            <a:solidFill>
              <a:schemeClr val="dk1"/>
            </a:solidFill>
            <a:latin typeface="ＭＳ Ｐゴシック" pitchFamily="50" charset="-128"/>
            <a:ea typeface="ＭＳ Ｐゴシック" pitchFamily="50" charset="-128"/>
            <a:cs typeface="+mn-cs"/>
          </a:endParaRPr>
        </a:p>
        <a:p>
          <a:r>
            <a:rPr lang="ja-JP" altLang="ja-JP" sz="1300">
              <a:solidFill>
                <a:schemeClr val="dk1"/>
              </a:solidFill>
              <a:latin typeface="ＭＳ Ｐゴシック" pitchFamily="50" charset="-128"/>
              <a:ea typeface="ＭＳ Ｐゴシック" pitchFamily="50" charset="-128"/>
              <a:cs typeface="+mn-cs"/>
            </a:rPr>
            <a:t>　翔け子ども基金：すべての町民が、地域社会の一員として心豊かな社会人となれるよう生涯を通じて自ら学ぶとともに、次世代を担う児童・生徒が、創造性豊かに育つことができるまちづくりを行うための施策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かがやけ川崎応援基金：ふるさと納税</a:t>
          </a:r>
          <a:r>
            <a:rPr kumimoji="1" lang="ja-JP" altLang="en-US" sz="1300">
              <a:solidFill>
                <a:schemeClr val="dk1"/>
              </a:solidFill>
              <a:latin typeface="ＭＳ Ｐゴシック" pitchFamily="50" charset="-128"/>
              <a:ea typeface="ＭＳ Ｐゴシック" pitchFamily="50" charset="-128"/>
              <a:cs typeface="+mn-cs"/>
            </a:rPr>
            <a:t>分を</a:t>
          </a:r>
          <a:r>
            <a:rPr kumimoji="1" lang="ja-JP" altLang="ja-JP" sz="1300">
              <a:solidFill>
                <a:schemeClr val="dk1"/>
              </a:solidFill>
              <a:latin typeface="ＭＳ Ｐゴシック" pitchFamily="50" charset="-128"/>
              <a:ea typeface="ＭＳ Ｐゴシック" pitchFamily="50" charset="-128"/>
              <a:cs typeface="+mn-cs"/>
            </a:rPr>
            <a:t>約</a:t>
          </a:r>
          <a:r>
            <a:rPr kumimoji="1" lang="en-US" altLang="ja-JP" sz="1300">
              <a:solidFill>
                <a:schemeClr val="dk1"/>
              </a:solidFill>
              <a:latin typeface="ＭＳ Ｐゴシック" pitchFamily="50" charset="-128"/>
              <a:ea typeface="ＭＳ Ｐゴシック" pitchFamily="50" charset="-128"/>
              <a:cs typeface="+mn-cs"/>
            </a:rPr>
            <a:t>139</a:t>
          </a:r>
          <a:r>
            <a:rPr kumimoji="1" lang="ja-JP" altLang="en-US" sz="1300">
              <a:solidFill>
                <a:schemeClr val="dk1"/>
              </a:solidFill>
              <a:latin typeface="ＭＳ Ｐゴシック" pitchFamily="50" charset="-128"/>
              <a:ea typeface="ＭＳ Ｐゴシック" pitchFamily="50" charset="-128"/>
              <a:cs typeface="+mn-cs"/>
            </a:rPr>
            <a:t>百万</a:t>
          </a:r>
          <a:r>
            <a:rPr kumimoji="1" lang="ja-JP" altLang="ja-JP" sz="1300">
              <a:solidFill>
                <a:schemeClr val="dk1"/>
              </a:solidFill>
              <a:latin typeface="ＭＳ Ｐゴシック" pitchFamily="50" charset="-128"/>
              <a:ea typeface="ＭＳ Ｐゴシック" pitchFamily="50" charset="-128"/>
              <a:cs typeface="+mn-cs"/>
            </a:rPr>
            <a:t>円を積み立て</a:t>
          </a:r>
          <a:r>
            <a:rPr kumimoji="1" lang="ja-JP" altLang="en-US" sz="1300">
              <a:solidFill>
                <a:schemeClr val="dk1"/>
              </a:solidFill>
              <a:latin typeface="ＭＳ Ｐゴシック" pitchFamily="50" charset="-128"/>
              <a:ea typeface="ＭＳ Ｐゴシック" pitchFamily="50" charset="-128"/>
              <a:cs typeface="+mn-cs"/>
            </a:rPr>
            <a:t>た一方、</a:t>
          </a:r>
          <a:r>
            <a:rPr kumimoji="1" lang="ja-JP" altLang="ja-JP" sz="1300">
              <a:solidFill>
                <a:schemeClr val="dk1"/>
              </a:solidFill>
              <a:latin typeface="ＭＳ Ｐゴシック" pitchFamily="50" charset="-128"/>
              <a:ea typeface="ＭＳ Ｐゴシック" pitchFamily="50" charset="-128"/>
              <a:cs typeface="+mn-cs"/>
            </a:rPr>
            <a:t>ふるさと納税に対する返礼品等にかかる費用</a:t>
          </a:r>
          <a:r>
            <a:rPr kumimoji="1" lang="ja-JP" altLang="en-US" sz="1300">
              <a:solidFill>
                <a:schemeClr val="dk1"/>
              </a:solidFill>
              <a:latin typeface="ＭＳ Ｐゴシック" pitchFamily="50" charset="-128"/>
              <a:ea typeface="ＭＳ Ｐゴシック" pitchFamily="50" charset="-128"/>
              <a:cs typeface="+mn-cs"/>
            </a:rPr>
            <a:t>および基金充当事業</a:t>
          </a:r>
          <a:r>
            <a:rPr kumimoji="1" lang="ja-JP" altLang="ja-JP" sz="1300">
              <a:solidFill>
                <a:schemeClr val="dk1"/>
              </a:solidFill>
              <a:latin typeface="ＭＳ Ｐゴシック" pitchFamily="50" charset="-128"/>
              <a:ea typeface="ＭＳ Ｐゴシック" pitchFamily="50" charset="-128"/>
              <a:cs typeface="+mn-cs"/>
            </a:rPr>
            <a:t>に約</a:t>
          </a:r>
          <a:r>
            <a:rPr kumimoji="1" lang="en-US" altLang="ja-JP" sz="1300">
              <a:solidFill>
                <a:schemeClr val="dk1"/>
              </a:solidFill>
              <a:latin typeface="ＭＳ Ｐゴシック" pitchFamily="50" charset="-128"/>
              <a:ea typeface="ＭＳ Ｐゴシック" pitchFamily="50" charset="-128"/>
              <a:cs typeface="+mn-cs"/>
            </a:rPr>
            <a:t>145</a:t>
          </a:r>
          <a:r>
            <a:rPr kumimoji="1" lang="ja-JP" altLang="en-US" sz="1300">
              <a:solidFill>
                <a:schemeClr val="dk1"/>
              </a:solidFill>
              <a:latin typeface="ＭＳ Ｐゴシック" pitchFamily="50" charset="-128"/>
              <a:ea typeface="ＭＳ Ｐゴシック" pitchFamily="50" charset="-128"/>
              <a:cs typeface="+mn-cs"/>
            </a:rPr>
            <a:t>百万</a:t>
          </a:r>
          <a:r>
            <a:rPr kumimoji="1" lang="ja-JP" altLang="ja-JP" sz="1300">
              <a:solidFill>
                <a:schemeClr val="dk1"/>
              </a:solidFill>
              <a:latin typeface="ＭＳ Ｐゴシック" pitchFamily="50" charset="-128"/>
              <a:ea typeface="ＭＳ Ｐゴシック" pitchFamily="50" charset="-128"/>
              <a:cs typeface="+mn-cs"/>
            </a:rPr>
            <a:t>円を取り崩した、ことにより約</a:t>
          </a:r>
          <a:r>
            <a:rPr kumimoji="1" lang="en-US" altLang="ja-JP" sz="1300">
              <a:solidFill>
                <a:schemeClr val="dk1"/>
              </a:solidFill>
              <a:latin typeface="ＭＳ Ｐゴシック" pitchFamily="50" charset="-128"/>
              <a:ea typeface="ＭＳ Ｐゴシック" pitchFamily="50" charset="-128"/>
              <a:cs typeface="+mn-cs"/>
            </a:rPr>
            <a:t>5</a:t>
          </a:r>
          <a:r>
            <a:rPr kumimoji="1" lang="ja-JP" altLang="en-US" sz="1300">
              <a:solidFill>
                <a:schemeClr val="dk1"/>
              </a:solidFill>
              <a:latin typeface="ＭＳ Ｐゴシック" pitchFamily="50" charset="-128"/>
              <a:ea typeface="ＭＳ Ｐゴシック" pitchFamily="50" charset="-128"/>
              <a:cs typeface="+mn-cs"/>
            </a:rPr>
            <a:t>百万</a:t>
          </a:r>
          <a:r>
            <a:rPr kumimoji="1" lang="ja-JP" altLang="ja-JP" sz="1300">
              <a:solidFill>
                <a:schemeClr val="dk1"/>
              </a:solidFill>
              <a:latin typeface="ＭＳ Ｐゴシック" pitchFamily="50" charset="-128"/>
              <a:ea typeface="ＭＳ Ｐゴシック" pitchFamily="50" charset="-128"/>
              <a:cs typeface="+mn-cs"/>
            </a:rPr>
            <a:t>円</a:t>
          </a:r>
          <a:r>
            <a:rPr kumimoji="1" lang="ja-JP" altLang="en-US" sz="1300">
              <a:solidFill>
                <a:schemeClr val="dk1"/>
              </a:solidFill>
              <a:latin typeface="ＭＳ Ｐゴシック" pitchFamily="50" charset="-128"/>
              <a:ea typeface="ＭＳ Ｐゴシック" pitchFamily="50" charset="-128"/>
              <a:cs typeface="+mn-cs"/>
            </a:rPr>
            <a:t>減少</a:t>
          </a:r>
          <a:endParaRPr kumimoji="1" lang="en-US" altLang="ja-JP" sz="1300">
            <a:solidFill>
              <a:schemeClr val="dk1"/>
            </a:solidFill>
            <a:latin typeface="ＭＳ Ｐゴシック" pitchFamily="50" charset="-128"/>
            <a:ea typeface="ＭＳ Ｐゴシック" pitchFamily="50" charset="-128"/>
            <a:cs typeface="+mn-cs"/>
          </a:endParaRPr>
        </a:p>
        <a:p>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a:t>
          </a:r>
          <a:r>
            <a:rPr lang="ja-JP" altLang="ja-JP" sz="1300">
              <a:solidFill>
                <a:schemeClr val="dk1"/>
              </a:solidFill>
              <a:latin typeface="ＭＳ Ｐゴシック" pitchFamily="50" charset="-128"/>
              <a:ea typeface="ＭＳ Ｐゴシック" pitchFamily="50" charset="-128"/>
              <a:cs typeface="+mn-cs"/>
            </a:rPr>
            <a:t>翔け子ども基金</a:t>
          </a:r>
          <a:r>
            <a:rPr kumimoji="1" lang="ja-JP" altLang="ja-JP" sz="1300">
              <a:solidFill>
                <a:schemeClr val="dk1"/>
              </a:solidFill>
              <a:latin typeface="ＭＳ Ｐゴシック" pitchFamily="50" charset="-128"/>
              <a:ea typeface="ＭＳ Ｐゴシック" pitchFamily="50" charset="-128"/>
              <a:cs typeface="+mn-cs"/>
            </a:rPr>
            <a:t>：</a:t>
          </a:r>
          <a:r>
            <a:rPr kumimoji="1" lang="ja-JP" altLang="en-US" sz="1300">
              <a:solidFill>
                <a:schemeClr val="dk1"/>
              </a:solidFill>
              <a:latin typeface="ＭＳ Ｐゴシック" pitchFamily="50" charset="-128"/>
              <a:ea typeface="ＭＳ Ｐゴシック" pitchFamily="50" charset="-128"/>
              <a:cs typeface="+mn-cs"/>
            </a:rPr>
            <a:t>小中学校のパソコンリース費用等の教育費</a:t>
          </a:r>
          <a:r>
            <a:rPr kumimoji="1" lang="ja-JP" altLang="ja-JP" sz="1300">
              <a:solidFill>
                <a:schemeClr val="dk1"/>
              </a:solidFill>
              <a:latin typeface="ＭＳ Ｐゴシック" pitchFamily="50" charset="-128"/>
              <a:ea typeface="ＭＳ Ｐゴシック" pitchFamily="50" charset="-128"/>
              <a:cs typeface="+mn-cs"/>
            </a:rPr>
            <a:t>に取り崩して充てたことにより</a:t>
          </a:r>
          <a:r>
            <a:rPr kumimoji="1" lang="ja-JP" altLang="en-US" sz="1300">
              <a:solidFill>
                <a:schemeClr val="dk1"/>
              </a:solidFill>
              <a:latin typeface="ＭＳ Ｐゴシック" pitchFamily="50" charset="-128"/>
              <a:ea typeface="ＭＳ Ｐゴシック" pitchFamily="50" charset="-128"/>
              <a:cs typeface="+mn-cs"/>
            </a:rPr>
            <a:t>約</a:t>
          </a:r>
          <a:r>
            <a:rPr kumimoji="1" lang="en-US" altLang="ja-JP" sz="1300">
              <a:solidFill>
                <a:schemeClr val="dk1"/>
              </a:solidFill>
              <a:latin typeface="ＭＳ Ｐゴシック" pitchFamily="50" charset="-128"/>
              <a:ea typeface="ＭＳ Ｐゴシック" pitchFamily="50" charset="-128"/>
              <a:cs typeface="+mn-cs"/>
            </a:rPr>
            <a:t>19</a:t>
          </a:r>
          <a:r>
            <a:rPr kumimoji="1" lang="ja-JP" altLang="en-US" sz="1300">
              <a:solidFill>
                <a:schemeClr val="dk1"/>
              </a:solidFill>
              <a:latin typeface="ＭＳ Ｐゴシック" pitchFamily="50" charset="-128"/>
              <a:ea typeface="ＭＳ Ｐゴシック" pitchFamily="50" charset="-128"/>
              <a:cs typeface="+mn-cs"/>
            </a:rPr>
            <a:t>百万円</a:t>
          </a:r>
          <a:r>
            <a:rPr kumimoji="1" lang="ja-JP" altLang="ja-JP" sz="1300">
              <a:solidFill>
                <a:schemeClr val="dk1"/>
              </a:solidFill>
              <a:latin typeface="ＭＳ Ｐゴシック" pitchFamily="50" charset="-128"/>
              <a:ea typeface="ＭＳ Ｐゴシック" pitchFamily="50" charset="-128"/>
              <a:cs typeface="+mn-cs"/>
            </a:rPr>
            <a:t>の減少。</a:t>
          </a:r>
          <a:endParaRPr kumimoji="1" lang="en-US" altLang="ja-JP" sz="1300">
            <a:solidFill>
              <a:schemeClr val="dk1"/>
            </a:solidFill>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翔け子ども基金：小中学校のパソコンリース費用に近年充当していることから、平成</a:t>
          </a:r>
          <a:r>
            <a:rPr kumimoji="1" lang="en-US" altLang="ja-JP" sz="1300">
              <a:solidFill>
                <a:schemeClr val="dk1"/>
              </a:solidFill>
              <a:latin typeface="ＭＳ Ｐゴシック" pitchFamily="50" charset="-128"/>
              <a:ea typeface="ＭＳ Ｐゴシック" pitchFamily="50" charset="-128"/>
              <a:cs typeface="+mn-cs"/>
            </a:rPr>
            <a:t>30</a:t>
          </a:r>
          <a:r>
            <a:rPr kumimoji="1" lang="ja-JP" altLang="ja-JP" sz="1300">
              <a:solidFill>
                <a:schemeClr val="dk1"/>
              </a:solidFill>
              <a:latin typeface="ＭＳ Ｐゴシック" pitchFamily="50" charset="-128"/>
              <a:ea typeface="ＭＳ Ｐゴシック" pitchFamily="50" charset="-128"/>
              <a:cs typeface="+mn-cs"/>
            </a:rPr>
            <a:t>年度末現在高約</a:t>
          </a:r>
          <a:r>
            <a:rPr kumimoji="1" lang="en-US" altLang="ja-JP" sz="1300">
              <a:solidFill>
                <a:schemeClr val="dk1"/>
              </a:solidFill>
              <a:latin typeface="ＭＳ Ｐゴシック" pitchFamily="50" charset="-128"/>
              <a:ea typeface="ＭＳ Ｐゴシック" pitchFamily="50" charset="-128"/>
              <a:cs typeface="+mn-cs"/>
            </a:rPr>
            <a:t>21</a:t>
          </a:r>
          <a:r>
            <a:rPr kumimoji="1" lang="ja-JP" altLang="en-US" sz="1300">
              <a:solidFill>
                <a:schemeClr val="dk1"/>
              </a:solidFill>
              <a:latin typeface="ＭＳ Ｐゴシック" pitchFamily="50" charset="-128"/>
              <a:ea typeface="ＭＳ Ｐゴシック" pitchFamily="50" charset="-128"/>
              <a:cs typeface="+mn-cs"/>
            </a:rPr>
            <a:t>百万</a:t>
          </a:r>
          <a:r>
            <a:rPr kumimoji="1" lang="ja-JP" altLang="ja-JP" sz="1300">
              <a:solidFill>
                <a:schemeClr val="dk1"/>
              </a:solidFill>
              <a:latin typeface="ＭＳ Ｐゴシック" pitchFamily="50" charset="-128"/>
              <a:ea typeface="ＭＳ Ｐゴシック" pitchFamily="50" charset="-128"/>
              <a:cs typeface="+mn-cs"/>
            </a:rPr>
            <a:t>円が、リース期限末の</a:t>
          </a:r>
          <a:r>
            <a:rPr kumimoji="1" lang="ja-JP" altLang="en-US" sz="1300">
              <a:solidFill>
                <a:schemeClr val="dk1"/>
              </a:solidFill>
              <a:latin typeface="ＭＳ Ｐゴシック" pitchFamily="50" charset="-128"/>
              <a:ea typeface="ＭＳ Ｐゴシック" pitchFamily="50" charset="-128"/>
              <a:cs typeface="+mn-cs"/>
            </a:rPr>
            <a:t>令和元</a:t>
          </a:r>
          <a:r>
            <a:rPr kumimoji="1" lang="ja-JP" altLang="ja-JP" sz="1300">
              <a:solidFill>
                <a:schemeClr val="dk1"/>
              </a:solidFill>
              <a:latin typeface="ＭＳ Ｐゴシック" pitchFamily="50" charset="-128"/>
              <a:ea typeface="ＭＳ Ｐゴシック" pitchFamily="50" charset="-128"/>
              <a:cs typeface="+mn-cs"/>
            </a:rPr>
            <a:t>年度には約１千万円程度まで減少する見込み。</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臨時的な歳出（水道事業会計繰出金及びっ国交付金返還金）による財源不足を補うために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これまでは、決算を剰余金を将来の施設整備等に向け財政調整基金に積み立ててきたが、基金の使途の明確化を図るために、今後は財政調整基金を取り崩して施設整備基金等の特目基金を設置し積み立てていく予定。</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地方債の償還計画を踏まえ、</a:t>
          </a:r>
          <a:r>
            <a:rPr kumimoji="1" lang="ja-JP" altLang="en-US" sz="1300">
              <a:solidFill>
                <a:schemeClr val="dk1"/>
              </a:solidFill>
              <a:latin typeface="ＭＳ Ｐゴシック" pitchFamily="50" charset="-128"/>
              <a:ea typeface="ＭＳ Ｐゴシック" pitchFamily="50" charset="-128"/>
              <a:cs typeface="+mn-cs"/>
            </a:rPr>
            <a:t>令和</a:t>
          </a:r>
          <a:r>
            <a:rPr kumimoji="1" lang="ja-JP" altLang="ja-JP" sz="1300">
              <a:solidFill>
                <a:schemeClr val="dk1"/>
              </a:solidFill>
              <a:latin typeface="ＭＳ Ｐゴシック" pitchFamily="50" charset="-128"/>
              <a:ea typeface="ＭＳ Ｐゴシック" pitchFamily="50" charset="-128"/>
              <a:cs typeface="+mn-cs"/>
            </a:rPr>
            <a:t>５年度までに２億円程度を積立予定。</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0" y="63500"/>
          <a:ext cx="0" cy="26352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0" y="174625"/>
          <a:ext cx="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0" y="174625"/>
          <a:ext cx="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0" y="365125"/>
          <a:ext cx="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0" y="396875"/>
          <a:ext cx="0" cy="15621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0" y="396875"/>
          <a:ext cx="0" cy="15621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16,805
16,694
36.14
10,511,778
10,157,435
346,471
4,812,853
13,212,666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0" y="396875"/>
          <a:ext cx="0" cy="15621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0" y="415925"/>
          <a:ext cx="0" cy="7874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0" y="415925"/>
          <a:ext cx="0" cy="7874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0" y="428625"/>
          <a:ext cx="0" cy="7874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0" y="1038225"/>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0" y="1038225"/>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0" y="365125"/>
          <a:ext cx="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0" y="428625"/>
          <a:ext cx="0" cy="1016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0" y="542925"/>
          <a:ext cx="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0" y="885825"/>
          <a:ext cx="0" cy="647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0" y="517525"/>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0" y="479425"/>
          <a:ext cx="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0" y="63182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0"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0" y="885825"/>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0"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0" y="1266825"/>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0" y="3578225"/>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0" y="3853117"/>
          <a:ext cx="0"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0" y="3836446"/>
          <a:ext cx="0"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0" y="3657600"/>
          <a:ext cx="0" cy="20637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0" y="3800475"/>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0" y="3657600"/>
          <a:ext cx="0" cy="20637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0" y="3800475"/>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0" y="3657600"/>
          <a:ext cx="0" cy="20637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0" y="3800475"/>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0" y="4181475"/>
          <a:ext cx="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0" y="4181475"/>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0" y="4244975"/>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0" y="4473575"/>
          <a:ext cx="0" cy="1778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ＭＳ Ｐゴシック" pitchFamily="50" charset="-128"/>
              <a:ea typeface="ＭＳ Ｐゴシック" pitchFamily="50" charset="-128"/>
              <a:cs typeface="+mn-cs"/>
            </a:rPr>
            <a:t>当町では、平成</a:t>
          </a:r>
          <a:r>
            <a:rPr lang="en-US" altLang="ja-JP" sz="1100" baseline="0">
              <a:solidFill>
                <a:schemeClr val="dk1"/>
              </a:solidFill>
              <a:latin typeface="ＭＳ Ｐゴシック" pitchFamily="50" charset="-128"/>
              <a:ea typeface="ＭＳ Ｐゴシック" pitchFamily="50" charset="-128"/>
              <a:cs typeface="+mn-cs"/>
            </a:rPr>
            <a:t>28</a:t>
          </a:r>
          <a:r>
            <a:rPr lang="ja-JP" altLang="ja-JP" sz="1100" baseline="0">
              <a:solidFill>
                <a:schemeClr val="dk1"/>
              </a:solidFill>
              <a:latin typeface="ＭＳ Ｐゴシック" pitchFamily="50" charset="-128"/>
              <a:ea typeface="ＭＳ Ｐゴシック" pitchFamily="50" charset="-128"/>
              <a:cs typeface="+mn-cs"/>
            </a:rPr>
            <a:t>年度に策定した公共施設等総合管理計画において、公共施設等の延べ床面積を</a:t>
          </a:r>
          <a:r>
            <a:rPr lang="en-US" altLang="ja-JP" sz="1100" baseline="0">
              <a:solidFill>
                <a:schemeClr val="dk1"/>
              </a:solidFill>
              <a:latin typeface="ＭＳ Ｐゴシック" pitchFamily="50" charset="-128"/>
              <a:ea typeface="ＭＳ Ｐゴシック" pitchFamily="50" charset="-128"/>
              <a:cs typeface="+mn-cs"/>
            </a:rPr>
            <a:t>30</a:t>
          </a:r>
          <a:r>
            <a:rPr lang="ja-JP" altLang="ja-JP" sz="1100" baseline="0">
              <a:solidFill>
                <a:schemeClr val="dk1"/>
              </a:solidFill>
              <a:latin typeface="ＭＳ Ｐゴシック" pitchFamily="50" charset="-128"/>
              <a:ea typeface="ＭＳ Ｐゴシック" pitchFamily="50" charset="-128"/>
              <a:cs typeface="+mn-cs"/>
            </a:rPr>
            <a:t>％削減するという目標を掲げ、老朽化した施設の集約化・複合化や除却を進めている。有形固定資産減価償却率については、上昇傾向にはあるものの、類似団体平均と比較するとその伸びは緩やかであり、これまでの取組の効果が表れていると考えられる。</a:t>
          </a:r>
          <a:endParaRPr kumimoji="1"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0" y="63404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0"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0" y="603204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0"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0" y="572361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0"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0" y="541518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0"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0" y="510676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0"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0" y="479833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0"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0" y="448990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0"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0" y="41814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0"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0" y="4181475"/>
          <a:ext cx="0" cy="2159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6" name="直線コネクタ 65"/>
        <xdr:cNvCxnSpPr/>
      </xdr:nvCxnSpPr>
      <xdr:spPr>
        <a:xfrm flipV="1">
          <a:off x="0" y="4637949"/>
          <a:ext cx="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7" name="有形固定資産減価償却率最小値テキスト"/>
        <xdr:cNvSpPr txBox="1"/>
      </xdr:nvSpPr>
      <xdr:spPr>
        <a:xfrm>
          <a:off x="0" y="605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68" name="直線コネクタ 67"/>
        <xdr:cNvCxnSpPr/>
      </xdr:nvCxnSpPr>
      <xdr:spPr>
        <a:xfrm>
          <a:off x="0" y="605055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69" name="有形固定資産減価償却率最大値テキスト"/>
        <xdr:cNvSpPr txBox="1"/>
      </xdr:nvSpPr>
      <xdr:spPr>
        <a:xfrm>
          <a:off x="0" y="4413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0" name="直線コネクタ 69"/>
        <xdr:cNvCxnSpPr/>
      </xdr:nvCxnSpPr>
      <xdr:spPr>
        <a:xfrm>
          <a:off x="0" y="463794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90096</xdr:rowOff>
    </xdr:from>
    <xdr:ext cx="405111" cy="259045"/>
    <xdr:sp macro="" textlink="">
      <xdr:nvSpPr>
        <xdr:cNvPr id="71" name="有形固定資産減価償却率平均値テキスト"/>
        <xdr:cNvSpPr txBox="1"/>
      </xdr:nvSpPr>
      <xdr:spPr>
        <a:xfrm>
          <a:off x="0" y="50621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2" name="フローチャート: 判断 71"/>
        <xdr:cNvSpPr/>
      </xdr:nvSpPr>
      <xdr:spPr>
        <a:xfrm>
          <a:off x="0" y="508371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3" name="フローチャート: 判断 72"/>
        <xdr:cNvSpPr/>
      </xdr:nvSpPr>
      <xdr:spPr>
        <a:xfrm>
          <a:off x="0" y="506521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4" name="フローチャート: 判断 73"/>
        <xdr:cNvSpPr/>
      </xdr:nvSpPr>
      <xdr:spPr>
        <a:xfrm>
          <a:off x="0" y="514848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75" name="フローチャート: 判断 74"/>
        <xdr:cNvSpPr/>
      </xdr:nvSpPr>
      <xdr:spPr>
        <a:xfrm>
          <a:off x="0" y="523793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93164</xdr:rowOff>
    </xdr:from>
    <xdr:to>
      <xdr:col>19</xdr:col>
      <xdr:colOff>187325</xdr:colOff>
      <xdr:row>30</xdr:row>
      <xdr:rowOff>23314</xdr:rowOff>
    </xdr:to>
    <xdr:sp macro="" textlink="">
      <xdr:nvSpPr>
        <xdr:cNvPr id="81" name="楕円 80"/>
        <xdr:cNvSpPr/>
      </xdr:nvSpPr>
      <xdr:spPr>
        <a:xfrm>
          <a:off x="0" y="506521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108585</xdr:rowOff>
    </xdr:from>
    <xdr:to>
      <xdr:col>15</xdr:col>
      <xdr:colOff>187325</xdr:colOff>
      <xdr:row>30</xdr:row>
      <xdr:rowOff>38735</xdr:rowOff>
    </xdr:to>
    <xdr:sp macro="" textlink="">
      <xdr:nvSpPr>
        <xdr:cNvPr id="82" name="楕円 81"/>
        <xdr:cNvSpPr/>
      </xdr:nvSpPr>
      <xdr:spPr>
        <a:xfrm>
          <a:off x="0" y="508063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143964</xdr:rowOff>
    </xdr:from>
    <xdr:to>
      <xdr:col>19</xdr:col>
      <xdr:colOff>136525</xdr:colOff>
      <xdr:row>29</xdr:row>
      <xdr:rowOff>159385</xdr:rowOff>
    </xdr:to>
    <xdr:cxnSp macro="">
      <xdr:nvCxnSpPr>
        <xdr:cNvPr id="83" name="直線コネクタ 82"/>
        <xdr:cNvCxnSpPr/>
      </xdr:nvCxnSpPr>
      <xdr:spPr>
        <a:xfrm flipV="1">
          <a:off x="0" y="5116014"/>
          <a:ext cx="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4" name="楕円 83"/>
        <xdr:cNvSpPr/>
      </xdr:nvSpPr>
      <xdr:spPr>
        <a:xfrm>
          <a:off x="0" y="511147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159385</xdr:rowOff>
    </xdr:from>
    <xdr:to>
      <xdr:col>15</xdr:col>
      <xdr:colOff>136525</xdr:colOff>
      <xdr:row>30</xdr:row>
      <xdr:rowOff>18778</xdr:rowOff>
    </xdr:to>
    <xdr:cxnSp macro="">
      <xdr:nvCxnSpPr>
        <xdr:cNvPr id="85" name="直線コネクタ 84"/>
        <xdr:cNvCxnSpPr/>
      </xdr:nvCxnSpPr>
      <xdr:spPr>
        <a:xfrm flipV="1">
          <a:off x="0" y="5131435"/>
          <a:ext cx="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86" name="n_1aveValue有形固定資産減価償却率"/>
        <xdr:cNvSpPr txBox="1"/>
      </xdr:nvSpPr>
      <xdr:spPr>
        <a:xfrm>
          <a:off x="0" y="515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97716</xdr:rowOff>
    </xdr:from>
    <xdr:ext cx="405111" cy="259045"/>
    <xdr:sp macro="" textlink="">
      <xdr:nvSpPr>
        <xdr:cNvPr id="87" name="n_2aveValue有形固定資産減価償却率"/>
        <xdr:cNvSpPr txBox="1"/>
      </xdr:nvSpPr>
      <xdr:spPr>
        <a:xfrm>
          <a:off x="0" y="524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15710</xdr:rowOff>
    </xdr:from>
    <xdr:ext cx="405111" cy="259045"/>
    <xdr:sp macro="" textlink="">
      <xdr:nvSpPr>
        <xdr:cNvPr id="88" name="n_3aveValue有形固定資産減価償却率"/>
        <xdr:cNvSpPr txBox="1"/>
      </xdr:nvSpPr>
      <xdr:spPr>
        <a:xfrm>
          <a:off x="0" y="533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39841</xdr:rowOff>
    </xdr:from>
    <xdr:ext cx="405111" cy="259045"/>
    <xdr:sp macro="" textlink="">
      <xdr:nvSpPr>
        <xdr:cNvPr id="89" name="n_1mainValue有形固定資産減価償却率"/>
        <xdr:cNvSpPr txBox="1"/>
      </xdr:nvSpPr>
      <xdr:spPr>
        <a:xfrm>
          <a:off x="0" y="484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55262</xdr:rowOff>
    </xdr:from>
    <xdr:ext cx="405111" cy="259045"/>
    <xdr:sp macro="" textlink="">
      <xdr:nvSpPr>
        <xdr:cNvPr id="90" name="n_2mainValue有形固定資産減価償却率"/>
        <xdr:cNvSpPr txBox="1"/>
      </xdr:nvSpPr>
      <xdr:spPr>
        <a:xfrm>
          <a:off x="0" y="4855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86105</xdr:rowOff>
    </xdr:from>
    <xdr:ext cx="405111" cy="259045"/>
    <xdr:sp macro="" textlink="">
      <xdr:nvSpPr>
        <xdr:cNvPr id="91" name="n_3mainValue有形固定資産減価償却率"/>
        <xdr:cNvSpPr txBox="1"/>
      </xdr:nvSpPr>
      <xdr:spPr>
        <a:xfrm>
          <a:off x="0" y="488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0" y="3578225"/>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0" y="3853117"/>
          <a:ext cx="0"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0" y="3836446"/>
          <a:ext cx="0"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[ 981.7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0" y="3657600"/>
          <a:ext cx="0" cy="20637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0" y="3800475"/>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0" y="3657600"/>
          <a:ext cx="0" cy="20637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0" y="3800475"/>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0" y="3657600"/>
          <a:ext cx="0" cy="20637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0" y="3800475"/>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0" y="4181475"/>
          <a:ext cx="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0" y="4181475"/>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0" y="4244975"/>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0" y="4473575"/>
          <a:ext cx="0" cy="1778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Ｐゴシック" pitchFamily="50" charset="-128"/>
              <a:ea typeface="ＭＳ Ｐゴシック" pitchFamily="50" charset="-128"/>
              <a:cs typeface="+mn-cs"/>
            </a:rPr>
            <a:t>平成</a:t>
          </a:r>
          <a:r>
            <a:rPr kumimoji="1" lang="en-US" altLang="ja-JP" sz="1100">
              <a:solidFill>
                <a:schemeClr val="dk1"/>
              </a:solidFill>
              <a:latin typeface="ＭＳ Ｐゴシック" pitchFamily="50" charset="-128"/>
              <a:ea typeface="ＭＳ Ｐゴシック" pitchFamily="50" charset="-128"/>
              <a:cs typeface="+mn-cs"/>
            </a:rPr>
            <a:t>13</a:t>
          </a:r>
          <a:r>
            <a:rPr kumimoji="1" lang="ja-JP" altLang="ja-JP" sz="1100">
              <a:solidFill>
                <a:schemeClr val="dk1"/>
              </a:solidFill>
              <a:latin typeface="ＭＳ Ｐゴシック" pitchFamily="50" charset="-128"/>
              <a:ea typeface="ＭＳ Ｐゴシック" pitchFamily="50" charset="-128"/>
              <a:cs typeface="+mn-cs"/>
            </a:rPr>
            <a:t>年度からの財政健全化計画による投資的事業の抑制により</a:t>
          </a:r>
          <a:r>
            <a:rPr lang="ja-JP" altLang="ja-JP" sz="1100" baseline="0">
              <a:solidFill>
                <a:schemeClr val="dk1"/>
              </a:solidFill>
              <a:latin typeface="ＭＳ Ｐゴシック" pitchFamily="50" charset="-128"/>
              <a:ea typeface="ＭＳ Ｐゴシック" pitchFamily="50" charset="-128"/>
              <a:cs typeface="+mn-cs"/>
            </a:rPr>
            <a:t>将来負担額は減少傾向にあるものの、債務償還可能年数は類似団体と比べると長くなっている。現在、</a:t>
          </a:r>
          <a:r>
            <a:rPr kumimoji="1" lang="ja-JP" altLang="ja-JP" sz="1100">
              <a:solidFill>
                <a:schemeClr val="dk1"/>
              </a:solidFill>
              <a:latin typeface="ＭＳ Ｐゴシック" pitchFamily="50" charset="-128"/>
              <a:ea typeface="ＭＳ Ｐゴシック" pitchFamily="50" charset="-128"/>
              <a:cs typeface="+mn-cs"/>
            </a:rPr>
            <a:t>町営住宅ストック総合活用計画に基づき公営住宅の建替事業がすすめられており、今年度以降から開始した統合中学校建設などの大型事業も計画されているため、今後も、緊急度・住民ニーズを的確に把握した事業の取捨選択により、新規発行の抑制に努めていく。</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0" y="63404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xdr:cNvCxnSpPr/>
      </xdr:nvCxnSpPr>
      <xdr:spPr>
        <a:xfrm>
          <a:off x="0" y="59086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xdr:cNvSpPr txBox="1"/>
      </xdr:nvSpPr>
      <xdr:spPr>
        <a:xfrm>
          <a:off x="0" y="58148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xdr:cNvCxnSpPr/>
      </xdr:nvCxnSpPr>
      <xdr:spPr>
        <a:xfrm>
          <a:off x="0" y="54768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0" name="テキスト ボックス 109"/>
        <xdr:cNvSpPr txBox="1"/>
      </xdr:nvSpPr>
      <xdr:spPr>
        <a:xfrm>
          <a:off x="0"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xdr:cNvCxnSpPr/>
      </xdr:nvCxnSpPr>
      <xdr:spPr>
        <a:xfrm>
          <a:off x="0" y="50450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xdr:cNvSpPr txBox="1"/>
      </xdr:nvSpPr>
      <xdr:spPr>
        <a:xfrm>
          <a:off x="0" y="4951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xdr:cNvCxnSpPr/>
      </xdr:nvCxnSpPr>
      <xdr:spPr>
        <a:xfrm>
          <a:off x="0" y="46132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4" name="テキスト ボックス 113"/>
        <xdr:cNvSpPr txBox="1"/>
      </xdr:nvSpPr>
      <xdr:spPr>
        <a:xfrm>
          <a:off x="0" y="45194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0" y="41814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0"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0" y="4181475"/>
          <a:ext cx="0" cy="2159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18" name="直線コネクタ 117"/>
        <xdr:cNvCxnSpPr/>
      </xdr:nvCxnSpPr>
      <xdr:spPr>
        <a:xfrm flipV="1">
          <a:off x="0" y="4553773"/>
          <a:ext cx="0"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9" name="債務償還比率最小値テキスト"/>
        <xdr:cNvSpPr txBox="1"/>
      </xdr:nvSpPr>
      <xdr:spPr>
        <a:xfrm>
          <a:off x="0" y="5912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xdr:cNvCxnSpPr/>
      </xdr:nvCxnSpPr>
      <xdr:spPr>
        <a:xfrm>
          <a:off x="0" y="590867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1" name="債務償還比率最大値テキスト"/>
        <xdr:cNvSpPr txBox="1"/>
      </xdr:nvSpPr>
      <xdr:spPr>
        <a:xfrm>
          <a:off x="0" y="432900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2" name="直線コネクタ 121"/>
        <xdr:cNvCxnSpPr/>
      </xdr:nvCxnSpPr>
      <xdr:spPr>
        <a:xfrm>
          <a:off x="0" y="455377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23" name="債務償還比率平均値テキスト"/>
        <xdr:cNvSpPr txBox="1"/>
      </xdr:nvSpPr>
      <xdr:spPr>
        <a:xfrm>
          <a:off x="0" y="5347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4" name="フローチャート: 判断 123"/>
        <xdr:cNvSpPr/>
      </xdr:nvSpPr>
      <xdr:spPr>
        <a:xfrm>
          <a:off x="0" y="536890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5" name="フローチャート: 判断 124"/>
        <xdr:cNvSpPr/>
      </xdr:nvSpPr>
      <xdr:spPr>
        <a:xfrm>
          <a:off x="0" y="536009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38029</xdr:rowOff>
    </xdr:from>
    <xdr:to>
      <xdr:col>76</xdr:col>
      <xdr:colOff>73025</xdr:colOff>
      <xdr:row>29</xdr:row>
      <xdr:rowOff>139629</xdr:rowOff>
    </xdr:to>
    <xdr:sp macro="" textlink="">
      <xdr:nvSpPr>
        <xdr:cNvPr id="131" name="楕円 130"/>
        <xdr:cNvSpPr/>
      </xdr:nvSpPr>
      <xdr:spPr>
        <a:xfrm>
          <a:off x="0" y="501007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60906</xdr:rowOff>
    </xdr:from>
    <xdr:ext cx="469744" cy="259045"/>
    <xdr:sp macro="" textlink="">
      <xdr:nvSpPr>
        <xdr:cNvPr id="132" name="債務償還比率該当値テキスト"/>
        <xdr:cNvSpPr txBox="1"/>
      </xdr:nvSpPr>
      <xdr:spPr>
        <a:xfrm>
          <a:off x="0" y="486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81813</xdr:rowOff>
    </xdr:from>
    <xdr:to>
      <xdr:col>72</xdr:col>
      <xdr:colOff>123825</xdr:colOff>
      <xdr:row>30</xdr:row>
      <xdr:rowOff>11963</xdr:rowOff>
    </xdr:to>
    <xdr:sp macro="" textlink="">
      <xdr:nvSpPr>
        <xdr:cNvPr id="133" name="楕円 132"/>
        <xdr:cNvSpPr/>
      </xdr:nvSpPr>
      <xdr:spPr>
        <a:xfrm>
          <a:off x="0" y="505386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88829</xdr:rowOff>
    </xdr:from>
    <xdr:to>
      <xdr:col>76</xdr:col>
      <xdr:colOff>22225</xdr:colOff>
      <xdr:row>29</xdr:row>
      <xdr:rowOff>132613</xdr:rowOff>
    </xdr:to>
    <xdr:cxnSp macro="">
      <xdr:nvCxnSpPr>
        <xdr:cNvPr id="134" name="直線コネクタ 133"/>
        <xdr:cNvCxnSpPr/>
      </xdr:nvCxnSpPr>
      <xdr:spPr>
        <a:xfrm flipV="1">
          <a:off x="0" y="5060879"/>
          <a:ext cx="0" cy="4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35" name="n_1aveValue債務償還比率"/>
        <xdr:cNvSpPr txBox="1"/>
      </xdr:nvSpPr>
      <xdr:spPr>
        <a:xfrm>
          <a:off x="0" y="545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28490</xdr:rowOff>
    </xdr:from>
    <xdr:ext cx="469744" cy="259045"/>
    <xdr:sp macro="" textlink="">
      <xdr:nvSpPr>
        <xdr:cNvPr id="136" name="n_1mainValue債務償還比率"/>
        <xdr:cNvSpPr txBox="1"/>
      </xdr:nvSpPr>
      <xdr:spPr>
        <a:xfrm>
          <a:off x="0" y="482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0" y="7181850"/>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0" y="10944225"/>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16,805
16,694
36.14
10,511,778
10,157,435
346,471
4,812,853
13,212,666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0" y="889000"/>
          <a:ext cx="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0" y="952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0" y="12192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0" y="15494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0" y="10414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0" y="9906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0" y="12573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0" y="1524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0" y="1905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0"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0" y="723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0"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0" y="685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0"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0" y="647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0"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0" y="609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0"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0" y="571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0"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0" y="533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0"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0" y="717804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0" y="579310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xdr:cNvSpPr txBox="1"/>
      </xdr:nvSpPr>
      <xdr:spPr>
        <a:xfrm>
          <a:off x="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0" y="639381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0" y="641858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0" y="644144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xdr:cNvSpPr/>
      </xdr:nvSpPr>
      <xdr:spPr>
        <a:xfrm>
          <a:off x="0" y="652526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73025</xdr:rowOff>
    </xdr:from>
    <xdr:to>
      <xdr:col>20</xdr:col>
      <xdr:colOff>38100</xdr:colOff>
      <xdr:row>38</xdr:row>
      <xdr:rowOff>3175</xdr:rowOff>
    </xdr:to>
    <xdr:sp macro="" textlink="">
      <xdr:nvSpPr>
        <xdr:cNvPr id="71" name="楕円 70"/>
        <xdr:cNvSpPr/>
      </xdr:nvSpPr>
      <xdr:spPr>
        <a:xfrm>
          <a:off x="0" y="641667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109220</xdr:rowOff>
    </xdr:from>
    <xdr:to>
      <xdr:col>15</xdr:col>
      <xdr:colOff>101600</xdr:colOff>
      <xdr:row>38</xdr:row>
      <xdr:rowOff>39370</xdr:rowOff>
    </xdr:to>
    <xdr:sp macro="" textlink="">
      <xdr:nvSpPr>
        <xdr:cNvPr id="72" name="楕円 71"/>
        <xdr:cNvSpPr/>
      </xdr:nvSpPr>
      <xdr:spPr>
        <a:xfrm>
          <a:off x="0" y="645287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123825</xdr:rowOff>
    </xdr:from>
    <xdr:to>
      <xdr:col>19</xdr:col>
      <xdr:colOff>177800</xdr:colOff>
      <xdr:row>37</xdr:row>
      <xdr:rowOff>160020</xdr:rowOff>
    </xdr:to>
    <xdr:cxnSp macro="">
      <xdr:nvCxnSpPr>
        <xdr:cNvPr id="73" name="直線コネクタ 72"/>
        <xdr:cNvCxnSpPr/>
      </xdr:nvCxnSpPr>
      <xdr:spPr>
        <a:xfrm flipV="1">
          <a:off x="0" y="6467475"/>
          <a:ext cx="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154940</xdr:rowOff>
    </xdr:from>
    <xdr:to>
      <xdr:col>10</xdr:col>
      <xdr:colOff>165100</xdr:colOff>
      <xdr:row>38</xdr:row>
      <xdr:rowOff>85090</xdr:rowOff>
    </xdr:to>
    <xdr:sp macro="" textlink="">
      <xdr:nvSpPr>
        <xdr:cNvPr id="74" name="楕円 73"/>
        <xdr:cNvSpPr/>
      </xdr:nvSpPr>
      <xdr:spPr>
        <a:xfrm>
          <a:off x="0" y="649859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160020</xdr:rowOff>
    </xdr:from>
    <xdr:to>
      <xdr:col>15</xdr:col>
      <xdr:colOff>50800</xdr:colOff>
      <xdr:row>38</xdr:row>
      <xdr:rowOff>34290</xdr:rowOff>
    </xdr:to>
    <xdr:cxnSp macro="">
      <xdr:nvCxnSpPr>
        <xdr:cNvPr id="75" name="直線コネクタ 74"/>
        <xdr:cNvCxnSpPr/>
      </xdr:nvCxnSpPr>
      <xdr:spPr>
        <a:xfrm flipV="1">
          <a:off x="0" y="6503670"/>
          <a:ext cx="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6" name="n_1aveValue【道路】&#10;有形固定資産減価償却率"/>
        <xdr:cNvSpPr txBox="1"/>
      </xdr:nvSpPr>
      <xdr:spPr>
        <a:xfrm>
          <a:off x="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7" name="n_2aveValue【道路】&#10;有形固定資産減価償却率"/>
        <xdr:cNvSpPr txBox="1"/>
      </xdr:nvSpPr>
      <xdr:spPr>
        <a:xfrm>
          <a:off x="0"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102887</xdr:rowOff>
    </xdr:from>
    <xdr:ext cx="405111" cy="259045"/>
    <xdr:sp macro="" textlink="">
      <xdr:nvSpPr>
        <xdr:cNvPr id="78" name="n_3aveValue【道路】&#10;有形固定資産減価償却率"/>
        <xdr:cNvSpPr txBox="1"/>
      </xdr:nvSpPr>
      <xdr:spPr>
        <a:xfrm>
          <a:off x="0"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19702</xdr:rowOff>
    </xdr:from>
    <xdr:ext cx="405111" cy="259045"/>
    <xdr:sp macro="" textlink="">
      <xdr:nvSpPr>
        <xdr:cNvPr id="79" name="n_1mainValue【道路】&#10;有形固定資産減価償却率"/>
        <xdr:cNvSpPr txBox="1"/>
      </xdr:nvSpPr>
      <xdr:spPr>
        <a:xfrm>
          <a:off x="0"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30497</xdr:rowOff>
    </xdr:from>
    <xdr:ext cx="405111" cy="259045"/>
    <xdr:sp macro="" textlink="">
      <xdr:nvSpPr>
        <xdr:cNvPr id="80" name="n_2mainValue【道路】&#10;有形固定資産減価償却率"/>
        <xdr:cNvSpPr txBox="1"/>
      </xdr:nvSpPr>
      <xdr:spPr>
        <a:xfrm>
          <a:off x="0"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1" name="n_3mainValue【道路】&#10;有形固定資産減価償却率"/>
        <xdr:cNvSpPr txBox="1"/>
      </xdr:nvSpPr>
      <xdr:spPr>
        <a:xfrm>
          <a:off x="0"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0" y="729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0"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0" y="696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5" name="テキスト ボックス 94"/>
        <xdr:cNvSpPr txBox="1"/>
      </xdr:nvSpPr>
      <xdr:spPr>
        <a:xfrm>
          <a:off x="0"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0" y="664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97" name="テキスト ボックス 96"/>
        <xdr:cNvSpPr txBox="1"/>
      </xdr:nvSpPr>
      <xdr:spPr>
        <a:xfrm>
          <a:off x="0"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0" y="631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99" name="テキスト ボックス 98"/>
        <xdr:cNvSpPr txBox="1"/>
      </xdr:nvSpPr>
      <xdr:spPr>
        <a:xfrm>
          <a:off x="0"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0" y="598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1" name="テキスト ボックス 100"/>
        <xdr:cNvSpPr txBox="1"/>
      </xdr:nvSpPr>
      <xdr:spPr>
        <a:xfrm>
          <a:off x="0"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0" y="566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3" name="テキスト ボックス 102"/>
        <xdr:cNvSpPr txBox="1"/>
      </xdr:nvSpPr>
      <xdr:spPr>
        <a:xfrm>
          <a:off x="0"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5" name="テキスト ボックス 104"/>
        <xdr:cNvSpPr txBox="1"/>
      </xdr:nvSpPr>
      <xdr:spPr>
        <a:xfrm>
          <a:off x="0"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0" y="533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07" name="直線コネクタ 106"/>
        <xdr:cNvCxnSpPr/>
      </xdr:nvCxnSpPr>
      <xdr:spPr>
        <a:xfrm flipV="1">
          <a:off x="0"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08" name="【道路】&#10;一人当たり延長最小値テキスト"/>
        <xdr:cNvSpPr txBox="1"/>
      </xdr:nvSpPr>
      <xdr:spPr>
        <a:xfrm>
          <a:off x="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09" name="直線コネクタ 108"/>
        <xdr:cNvCxnSpPr/>
      </xdr:nvCxnSpPr>
      <xdr:spPr>
        <a:xfrm>
          <a:off x="0" y="729026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0" name="【道路】&#10;一人当たり延長最大値テキスト"/>
        <xdr:cNvSpPr txBox="1"/>
      </xdr:nvSpPr>
      <xdr:spPr>
        <a:xfrm>
          <a:off x="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1" name="直線コネクタ 110"/>
        <xdr:cNvCxnSpPr/>
      </xdr:nvCxnSpPr>
      <xdr:spPr>
        <a:xfrm>
          <a:off x="0" y="566533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140388</xdr:rowOff>
    </xdr:from>
    <xdr:ext cx="534377" cy="259045"/>
    <xdr:sp macro="" textlink="">
      <xdr:nvSpPr>
        <xdr:cNvPr id="112" name="【道路】&#10;一人当たり延長平均値テキスト"/>
        <xdr:cNvSpPr txBox="1"/>
      </xdr:nvSpPr>
      <xdr:spPr>
        <a:xfrm>
          <a:off x="0" y="7169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3" name="フローチャート: 判断 112"/>
        <xdr:cNvSpPr/>
      </xdr:nvSpPr>
      <xdr:spPr>
        <a:xfrm>
          <a:off x="0" y="719141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4" name="フローチャート: 判断 113"/>
        <xdr:cNvSpPr/>
      </xdr:nvSpPr>
      <xdr:spPr>
        <a:xfrm>
          <a:off x="0" y="719461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5" name="フローチャート: 判断 114"/>
        <xdr:cNvSpPr/>
      </xdr:nvSpPr>
      <xdr:spPr>
        <a:xfrm>
          <a:off x="0" y="722293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6" name="フローチャート: 判断 115"/>
        <xdr:cNvSpPr/>
      </xdr:nvSpPr>
      <xdr:spPr>
        <a:xfrm>
          <a:off x="0" y="717470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28032</xdr:rowOff>
    </xdr:from>
    <xdr:to>
      <xdr:col>50</xdr:col>
      <xdr:colOff>165100</xdr:colOff>
      <xdr:row>42</xdr:row>
      <xdr:rowOff>129632</xdr:rowOff>
    </xdr:to>
    <xdr:sp macro="" textlink="">
      <xdr:nvSpPr>
        <xdr:cNvPr id="122" name="楕円 121"/>
        <xdr:cNvSpPr/>
      </xdr:nvSpPr>
      <xdr:spPr>
        <a:xfrm>
          <a:off x="0" y="722893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28356</xdr:rowOff>
    </xdr:from>
    <xdr:to>
      <xdr:col>46</xdr:col>
      <xdr:colOff>38100</xdr:colOff>
      <xdr:row>42</xdr:row>
      <xdr:rowOff>129956</xdr:rowOff>
    </xdr:to>
    <xdr:sp macro="" textlink="">
      <xdr:nvSpPr>
        <xdr:cNvPr id="123" name="楕円 122"/>
        <xdr:cNvSpPr/>
      </xdr:nvSpPr>
      <xdr:spPr>
        <a:xfrm>
          <a:off x="0" y="722925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78832</xdr:rowOff>
    </xdr:from>
    <xdr:to>
      <xdr:col>50</xdr:col>
      <xdr:colOff>114300</xdr:colOff>
      <xdr:row>42</xdr:row>
      <xdr:rowOff>79156</xdr:rowOff>
    </xdr:to>
    <xdr:cxnSp macro="">
      <xdr:nvCxnSpPr>
        <xdr:cNvPr id="124" name="直線コネクタ 123"/>
        <xdr:cNvCxnSpPr/>
      </xdr:nvCxnSpPr>
      <xdr:spPr>
        <a:xfrm flipV="1">
          <a:off x="0" y="7279732"/>
          <a:ext cx="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28533</xdr:rowOff>
    </xdr:from>
    <xdr:to>
      <xdr:col>41</xdr:col>
      <xdr:colOff>101600</xdr:colOff>
      <xdr:row>42</xdr:row>
      <xdr:rowOff>130133</xdr:rowOff>
    </xdr:to>
    <xdr:sp macro="" textlink="">
      <xdr:nvSpPr>
        <xdr:cNvPr id="125" name="楕円 124"/>
        <xdr:cNvSpPr/>
      </xdr:nvSpPr>
      <xdr:spPr>
        <a:xfrm>
          <a:off x="0" y="722943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79156</xdr:rowOff>
    </xdr:from>
    <xdr:to>
      <xdr:col>45</xdr:col>
      <xdr:colOff>177800</xdr:colOff>
      <xdr:row>42</xdr:row>
      <xdr:rowOff>79333</xdr:rowOff>
    </xdr:to>
    <xdr:cxnSp macro="">
      <xdr:nvCxnSpPr>
        <xdr:cNvPr id="126" name="直線コネクタ 125"/>
        <xdr:cNvCxnSpPr/>
      </xdr:nvCxnSpPr>
      <xdr:spPr>
        <a:xfrm flipV="1">
          <a:off x="0" y="7280056"/>
          <a:ext cx="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27" name="n_1aveValue【道路】&#10;一人当たり延長"/>
        <xdr:cNvSpPr txBox="1"/>
      </xdr:nvSpPr>
      <xdr:spPr>
        <a:xfrm>
          <a:off x="0"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28" name="n_2aveValue【道路】&#10;一人当たり延長"/>
        <xdr:cNvSpPr txBox="1"/>
      </xdr:nvSpPr>
      <xdr:spPr>
        <a:xfrm>
          <a:off x="0"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29" name="n_3aveValue【道路】&#10;一人当たり延長"/>
        <xdr:cNvSpPr txBox="1"/>
      </xdr:nvSpPr>
      <xdr:spPr>
        <a:xfrm>
          <a:off x="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120759</xdr:rowOff>
    </xdr:from>
    <xdr:ext cx="534377" cy="259045"/>
    <xdr:sp macro="" textlink="">
      <xdr:nvSpPr>
        <xdr:cNvPr id="130" name="n_1mainValue【道路】&#10;一人当たり延長"/>
        <xdr:cNvSpPr txBox="1"/>
      </xdr:nvSpPr>
      <xdr:spPr>
        <a:xfrm>
          <a:off x="0" y="732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121083</xdr:rowOff>
    </xdr:from>
    <xdr:ext cx="534377" cy="259045"/>
    <xdr:sp macro="" textlink="">
      <xdr:nvSpPr>
        <xdr:cNvPr id="131" name="n_2mainValue【道路】&#10;一人当たり延長"/>
        <xdr:cNvSpPr txBox="1"/>
      </xdr:nvSpPr>
      <xdr:spPr>
        <a:xfrm>
          <a:off x="0" y="732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121260</xdr:rowOff>
    </xdr:from>
    <xdr:ext cx="534377" cy="259045"/>
    <xdr:sp macro="" textlink="">
      <xdr:nvSpPr>
        <xdr:cNvPr id="132" name="n_3mainValue【道路】&#10;一人当たり延長"/>
        <xdr:cNvSpPr txBox="1"/>
      </xdr:nvSpPr>
      <xdr:spPr>
        <a:xfrm>
          <a:off x="0" y="732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0" y="1110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0"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0" y="1077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0"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0" y="1045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0"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0" y="1012371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0"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0" y="979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0"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0" y="947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0"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58" name="直線コネクタ 157"/>
        <xdr:cNvCxnSpPr/>
      </xdr:nvCxnSpPr>
      <xdr:spPr>
        <a:xfrm flipV="1">
          <a:off x="0"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59" name="【橋りょう・トンネル】&#10;有形固定資産減価償却率最小値テキスト"/>
        <xdr:cNvSpPr txBox="1"/>
      </xdr:nvSpPr>
      <xdr:spPr>
        <a:xfrm>
          <a:off x="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0" name="直線コネクタ 159"/>
        <xdr:cNvCxnSpPr/>
      </xdr:nvCxnSpPr>
      <xdr:spPr>
        <a:xfrm>
          <a:off x="0" y="1102178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1" name="【橋りょう・トンネル】&#10;有形固定資産減価償却率最大値テキスト"/>
        <xdr:cNvSpPr txBox="1"/>
      </xdr:nvSpPr>
      <xdr:spPr>
        <a:xfrm>
          <a:off x="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2" name="直線コネクタ 161"/>
        <xdr:cNvCxnSpPr/>
      </xdr:nvCxnSpPr>
      <xdr:spPr>
        <a:xfrm>
          <a:off x="0" y="947873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63" name="【橋りょう・トンネル】&#10;有形固定資産減価償却率平均値テキスト"/>
        <xdr:cNvSpPr txBox="1"/>
      </xdr:nvSpPr>
      <xdr:spPr>
        <a:xfrm>
          <a:off x="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4" name="フローチャート: 判断 163"/>
        <xdr:cNvSpPr/>
      </xdr:nvSpPr>
      <xdr:spPr>
        <a:xfrm>
          <a:off x="0" y="101219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65" name="フローチャート: 判断 164"/>
        <xdr:cNvSpPr/>
      </xdr:nvSpPr>
      <xdr:spPr>
        <a:xfrm>
          <a:off x="0" y="1013659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66" name="フローチャート: 判断 165"/>
        <xdr:cNvSpPr/>
      </xdr:nvSpPr>
      <xdr:spPr>
        <a:xfrm>
          <a:off x="0" y="1016925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67" name="フローチャート: 判断 166"/>
        <xdr:cNvSpPr/>
      </xdr:nvSpPr>
      <xdr:spPr>
        <a:xfrm>
          <a:off x="0" y="1026885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32476</xdr:rowOff>
    </xdr:from>
    <xdr:to>
      <xdr:col>20</xdr:col>
      <xdr:colOff>38100</xdr:colOff>
      <xdr:row>60</xdr:row>
      <xdr:rowOff>134076</xdr:rowOff>
    </xdr:to>
    <xdr:sp macro="" textlink="">
      <xdr:nvSpPr>
        <xdr:cNvPr id="173" name="楕円 172"/>
        <xdr:cNvSpPr/>
      </xdr:nvSpPr>
      <xdr:spPr>
        <a:xfrm>
          <a:off x="0" y="1031947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60234</xdr:rowOff>
    </xdr:from>
    <xdr:to>
      <xdr:col>15</xdr:col>
      <xdr:colOff>101600</xdr:colOff>
      <xdr:row>60</xdr:row>
      <xdr:rowOff>161834</xdr:rowOff>
    </xdr:to>
    <xdr:sp macro="" textlink="">
      <xdr:nvSpPr>
        <xdr:cNvPr id="174" name="楕円 173"/>
        <xdr:cNvSpPr/>
      </xdr:nvSpPr>
      <xdr:spPr>
        <a:xfrm>
          <a:off x="0" y="1034723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83276</xdr:rowOff>
    </xdr:from>
    <xdr:to>
      <xdr:col>19</xdr:col>
      <xdr:colOff>177800</xdr:colOff>
      <xdr:row>60</xdr:row>
      <xdr:rowOff>111034</xdr:rowOff>
    </xdr:to>
    <xdr:cxnSp macro="">
      <xdr:nvCxnSpPr>
        <xdr:cNvPr id="175" name="直線コネクタ 174"/>
        <xdr:cNvCxnSpPr/>
      </xdr:nvCxnSpPr>
      <xdr:spPr>
        <a:xfrm flipV="1">
          <a:off x="0" y="10370276"/>
          <a:ext cx="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87993</xdr:rowOff>
    </xdr:from>
    <xdr:to>
      <xdr:col>10</xdr:col>
      <xdr:colOff>165100</xdr:colOff>
      <xdr:row>61</xdr:row>
      <xdr:rowOff>18143</xdr:rowOff>
    </xdr:to>
    <xdr:sp macro="" textlink="">
      <xdr:nvSpPr>
        <xdr:cNvPr id="176" name="楕円 175"/>
        <xdr:cNvSpPr/>
      </xdr:nvSpPr>
      <xdr:spPr>
        <a:xfrm>
          <a:off x="0" y="1037499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111034</xdr:rowOff>
    </xdr:from>
    <xdr:to>
      <xdr:col>15</xdr:col>
      <xdr:colOff>50800</xdr:colOff>
      <xdr:row>60</xdr:row>
      <xdr:rowOff>138793</xdr:rowOff>
    </xdr:to>
    <xdr:cxnSp macro="">
      <xdr:nvCxnSpPr>
        <xdr:cNvPr id="177" name="直線コネクタ 176"/>
        <xdr:cNvCxnSpPr/>
      </xdr:nvCxnSpPr>
      <xdr:spPr>
        <a:xfrm flipV="1">
          <a:off x="0" y="10398034"/>
          <a:ext cx="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139173</xdr:rowOff>
    </xdr:from>
    <xdr:ext cx="405111" cy="259045"/>
    <xdr:sp macro="" textlink="">
      <xdr:nvSpPr>
        <xdr:cNvPr id="178" name="n_1aveValue【橋りょう・トンネル】&#10;有形固定資産減価償却率"/>
        <xdr:cNvSpPr txBox="1"/>
      </xdr:nvSpPr>
      <xdr:spPr>
        <a:xfrm>
          <a:off x="0"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79" name="n_2aveValue【橋りょう・トンネル】&#10;有形固定資産減価償却率"/>
        <xdr:cNvSpPr txBox="1"/>
      </xdr:nvSpPr>
      <xdr:spPr>
        <a:xfrm>
          <a:off x="0"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80" name="n_3aveValue【橋りょう・トンネル】&#10;有形固定資産減価償却率"/>
        <xdr:cNvSpPr txBox="1"/>
      </xdr:nvSpPr>
      <xdr:spPr>
        <a:xfrm>
          <a:off x="0"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125203</xdr:rowOff>
    </xdr:from>
    <xdr:ext cx="405111" cy="259045"/>
    <xdr:sp macro="" textlink="">
      <xdr:nvSpPr>
        <xdr:cNvPr id="181" name="n_1mainValue【橋りょう・トンネル】&#10;有形固定資産減価償却率"/>
        <xdr:cNvSpPr txBox="1"/>
      </xdr:nvSpPr>
      <xdr:spPr>
        <a:xfrm>
          <a:off x="0"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152961</xdr:rowOff>
    </xdr:from>
    <xdr:ext cx="405111" cy="259045"/>
    <xdr:sp macro="" textlink="">
      <xdr:nvSpPr>
        <xdr:cNvPr id="182" name="n_2mainValue【橋りょう・トンネル】&#10;有形固定資産減価償却率"/>
        <xdr:cNvSpPr txBox="1"/>
      </xdr:nvSpPr>
      <xdr:spPr>
        <a:xfrm>
          <a:off x="0"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9270</xdr:rowOff>
    </xdr:from>
    <xdr:ext cx="405111" cy="259045"/>
    <xdr:sp macro="" textlink="">
      <xdr:nvSpPr>
        <xdr:cNvPr id="183" name="n_3mainValue【橋りょう・トンネル】&#10;有形固定資産減価償却率"/>
        <xdr:cNvSpPr txBox="1"/>
      </xdr:nvSpPr>
      <xdr:spPr>
        <a:xfrm>
          <a:off x="0"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4" name="直線コネクタ 193"/>
        <xdr:cNvCxnSpPr/>
      </xdr:nvCxnSpPr>
      <xdr:spPr>
        <a:xfrm>
          <a:off x="0" y="1110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5" name="テキスト ボックス 194"/>
        <xdr:cNvSpPr txBox="1"/>
      </xdr:nvSpPr>
      <xdr:spPr>
        <a:xfrm>
          <a:off x="0"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6" name="直線コネクタ 195"/>
        <xdr:cNvCxnSpPr/>
      </xdr:nvCxnSpPr>
      <xdr:spPr>
        <a:xfrm>
          <a:off x="0" y="1077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7" name="テキスト ボックス 196"/>
        <xdr:cNvSpPr txBox="1"/>
      </xdr:nvSpPr>
      <xdr:spPr>
        <a:xfrm>
          <a:off x="0"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8" name="直線コネクタ 197"/>
        <xdr:cNvCxnSpPr/>
      </xdr:nvCxnSpPr>
      <xdr:spPr>
        <a:xfrm>
          <a:off x="0" y="1045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9" name="テキスト ボックス 198"/>
        <xdr:cNvSpPr txBox="1"/>
      </xdr:nvSpPr>
      <xdr:spPr>
        <a:xfrm>
          <a:off x="0"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0" name="直線コネクタ 199"/>
        <xdr:cNvCxnSpPr/>
      </xdr:nvCxnSpPr>
      <xdr:spPr>
        <a:xfrm>
          <a:off x="0" y="1012371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1" name="テキスト ボックス 200"/>
        <xdr:cNvSpPr txBox="1"/>
      </xdr:nvSpPr>
      <xdr:spPr>
        <a:xfrm>
          <a:off x="0"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2" name="直線コネクタ 201"/>
        <xdr:cNvCxnSpPr/>
      </xdr:nvCxnSpPr>
      <xdr:spPr>
        <a:xfrm>
          <a:off x="0" y="979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3" name="テキスト ボックス 202"/>
        <xdr:cNvSpPr txBox="1"/>
      </xdr:nvSpPr>
      <xdr:spPr>
        <a:xfrm>
          <a:off x="0"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4" name="直線コネクタ 203"/>
        <xdr:cNvCxnSpPr/>
      </xdr:nvCxnSpPr>
      <xdr:spPr>
        <a:xfrm>
          <a:off x="0" y="947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5" name="テキスト ボックス 204"/>
        <xdr:cNvSpPr txBox="1"/>
      </xdr:nvSpPr>
      <xdr:spPr>
        <a:xfrm>
          <a:off x="0"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7" name="テキスト ボックス 206"/>
        <xdr:cNvSpPr txBox="1"/>
      </xdr:nvSpPr>
      <xdr:spPr>
        <a:xfrm>
          <a:off x="0"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xdr:cNvSpPr/>
      </xdr:nvSpPr>
      <xdr:spPr>
        <a:xfrm>
          <a:off x="0" y="914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09" name="直線コネクタ 208"/>
        <xdr:cNvCxnSpPr/>
      </xdr:nvCxnSpPr>
      <xdr:spPr>
        <a:xfrm flipV="1">
          <a:off x="0"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0" name="【橋りょう・トンネル】&#10;一人当たり有形固定資産（償却資産）額最小値テキスト"/>
        <xdr:cNvSpPr txBox="1"/>
      </xdr:nvSpPr>
      <xdr:spPr>
        <a:xfrm>
          <a:off x="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11" name="直線コネクタ 210"/>
        <xdr:cNvCxnSpPr/>
      </xdr:nvCxnSpPr>
      <xdr:spPr>
        <a:xfrm>
          <a:off x="0" y="1110053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12" name="【橋りょう・トンネル】&#10;一人当たり有形固定資産（償却資産）額最大値テキスト"/>
        <xdr:cNvSpPr txBox="1"/>
      </xdr:nvSpPr>
      <xdr:spPr>
        <a:xfrm>
          <a:off x="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13" name="直線コネクタ 212"/>
        <xdr:cNvCxnSpPr/>
      </xdr:nvCxnSpPr>
      <xdr:spPr>
        <a:xfrm>
          <a:off x="0" y="959621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92587</xdr:rowOff>
    </xdr:from>
    <xdr:ext cx="599010" cy="259045"/>
    <xdr:sp macro="" textlink="">
      <xdr:nvSpPr>
        <xdr:cNvPr id="214" name="【橋りょう・トンネル】&#10;一人当たり有形固定資産（償却資産）額平均値テキスト"/>
        <xdr:cNvSpPr txBox="1"/>
      </xdr:nvSpPr>
      <xdr:spPr>
        <a:xfrm>
          <a:off x="0" y="10893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15" name="フローチャート: 判断 214"/>
        <xdr:cNvSpPr/>
      </xdr:nvSpPr>
      <xdr:spPr>
        <a:xfrm>
          <a:off x="0" y="1091551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16" name="フローチャート: 判断 215"/>
        <xdr:cNvSpPr/>
      </xdr:nvSpPr>
      <xdr:spPr>
        <a:xfrm>
          <a:off x="0" y="1091578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17" name="フローチャート: 判断 216"/>
        <xdr:cNvSpPr/>
      </xdr:nvSpPr>
      <xdr:spPr>
        <a:xfrm>
          <a:off x="0" y="1092647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18" name="フローチャート: 判断 217"/>
        <xdr:cNvSpPr/>
      </xdr:nvSpPr>
      <xdr:spPr>
        <a:xfrm>
          <a:off x="0" y="1091401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110805</xdr:rowOff>
    </xdr:from>
    <xdr:to>
      <xdr:col>50</xdr:col>
      <xdr:colOff>165100</xdr:colOff>
      <xdr:row>64</xdr:row>
      <xdr:rowOff>40955</xdr:rowOff>
    </xdr:to>
    <xdr:sp macro="" textlink="">
      <xdr:nvSpPr>
        <xdr:cNvPr id="224" name="楕円 223"/>
        <xdr:cNvSpPr/>
      </xdr:nvSpPr>
      <xdr:spPr>
        <a:xfrm>
          <a:off x="0" y="1091215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113842</xdr:rowOff>
    </xdr:from>
    <xdr:to>
      <xdr:col>46</xdr:col>
      <xdr:colOff>38100</xdr:colOff>
      <xdr:row>64</xdr:row>
      <xdr:rowOff>43992</xdr:rowOff>
    </xdr:to>
    <xdr:sp macro="" textlink="">
      <xdr:nvSpPr>
        <xdr:cNvPr id="225" name="楕円 224"/>
        <xdr:cNvSpPr/>
      </xdr:nvSpPr>
      <xdr:spPr>
        <a:xfrm>
          <a:off x="0" y="1091519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161605</xdr:rowOff>
    </xdr:from>
    <xdr:to>
      <xdr:col>50</xdr:col>
      <xdr:colOff>114300</xdr:colOff>
      <xdr:row>63</xdr:row>
      <xdr:rowOff>164642</xdr:rowOff>
    </xdr:to>
    <xdr:cxnSp macro="">
      <xdr:nvCxnSpPr>
        <xdr:cNvPr id="226" name="直線コネクタ 225"/>
        <xdr:cNvCxnSpPr/>
      </xdr:nvCxnSpPr>
      <xdr:spPr>
        <a:xfrm flipV="1">
          <a:off x="0" y="10962955"/>
          <a:ext cx="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116380</xdr:rowOff>
    </xdr:from>
    <xdr:to>
      <xdr:col>41</xdr:col>
      <xdr:colOff>101600</xdr:colOff>
      <xdr:row>64</xdr:row>
      <xdr:rowOff>46530</xdr:rowOff>
    </xdr:to>
    <xdr:sp macro="" textlink="">
      <xdr:nvSpPr>
        <xdr:cNvPr id="227" name="楕円 226"/>
        <xdr:cNvSpPr/>
      </xdr:nvSpPr>
      <xdr:spPr>
        <a:xfrm>
          <a:off x="0" y="1091773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164642</xdr:rowOff>
    </xdr:from>
    <xdr:to>
      <xdr:col>45</xdr:col>
      <xdr:colOff>177800</xdr:colOff>
      <xdr:row>63</xdr:row>
      <xdr:rowOff>167180</xdr:rowOff>
    </xdr:to>
    <xdr:cxnSp macro="">
      <xdr:nvCxnSpPr>
        <xdr:cNvPr id="228" name="直線コネクタ 227"/>
        <xdr:cNvCxnSpPr/>
      </xdr:nvCxnSpPr>
      <xdr:spPr>
        <a:xfrm flipV="1">
          <a:off x="0" y="10965992"/>
          <a:ext cx="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35714</xdr:rowOff>
    </xdr:from>
    <xdr:ext cx="599010" cy="259045"/>
    <xdr:sp macro="" textlink="">
      <xdr:nvSpPr>
        <xdr:cNvPr id="229" name="n_1aveValue【橋りょう・トンネル】&#10;一人当たり有形固定資産（償却資産）額"/>
        <xdr:cNvSpPr txBox="1"/>
      </xdr:nvSpPr>
      <xdr:spPr>
        <a:xfrm>
          <a:off x="0"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46397</xdr:rowOff>
    </xdr:from>
    <xdr:ext cx="599010" cy="259045"/>
    <xdr:sp macro="" textlink="">
      <xdr:nvSpPr>
        <xdr:cNvPr id="230" name="n_2aveValue【橋りょう・トンネル】&#10;一人当たり有形固定資産（償却資産）額"/>
        <xdr:cNvSpPr txBox="1"/>
      </xdr:nvSpPr>
      <xdr:spPr>
        <a:xfrm>
          <a:off x="0"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31" name="n_3aveValue【橋りょう・トンネル】&#10;一人当たり有形固定資産（償却資産）額"/>
        <xdr:cNvSpPr txBox="1"/>
      </xdr:nvSpPr>
      <xdr:spPr>
        <a:xfrm>
          <a:off x="0"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57482</xdr:rowOff>
    </xdr:from>
    <xdr:ext cx="599010" cy="259045"/>
    <xdr:sp macro="" textlink="">
      <xdr:nvSpPr>
        <xdr:cNvPr id="232" name="n_1mainValue【橋りょう・トンネル】&#10;一人当たり有形固定資産（償却資産）額"/>
        <xdr:cNvSpPr txBox="1"/>
      </xdr:nvSpPr>
      <xdr:spPr>
        <a:xfrm>
          <a:off x="0" y="1068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60519</xdr:rowOff>
    </xdr:from>
    <xdr:ext cx="599010" cy="259045"/>
    <xdr:sp macro="" textlink="">
      <xdr:nvSpPr>
        <xdr:cNvPr id="233" name="n_2mainValue【橋りょう・トンネル】&#10;一人当たり有形固定資産（償却資産）額"/>
        <xdr:cNvSpPr txBox="1"/>
      </xdr:nvSpPr>
      <xdr:spPr>
        <a:xfrm>
          <a:off x="0" y="1069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37657</xdr:rowOff>
    </xdr:from>
    <xdr:ext cx="599010" cy="259045"/>
    <xdr:sp macro="" textlink="">
      <xdr:nvSpPr>
        <xdr:cNvPr id="234" name="n_3mainValue【橋りょう・トンネル】&#10;一人当たり有形固定資産（償却資産）額"/>
        <xdr:cNvSpPr txBox="1"/>
      </xdr:nvSpPr>
      <xdr:spPr>
        <a:xfrm>
          <a:off x="0" y="1101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0"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0" y="1485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0"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0" y="1447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0"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0" y="1409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0"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0" y="1371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0"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0" y="1333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0"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xdr:cNvSpPr/>
      </xdr:nvSpPr>
      <xdr:spPr>
        <a:xfrm>
          <a:off x="0" y="1295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59" name="直線コネクタ 258"/>
        <xdr:cNvCxnSpPr/>
      </xdr:nvCxnSpPr>
      <xdr:spPr>
        <a:xfrm flipV="1">
          <a:off x="0"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60" name="【公営住宅】&#10;有形固定資産減価償却率最小値テキスト"/>
        <xdr:cNvSpPr txBox="1"/>
      </xdr:nvSpPr>
      <xdr:spPr>
        <a:xfrm>
          <a:off x="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61" name="直線コネクタ 260"/>
        <xdr:cNvCxnSpPr/>
      </xdr:nvCxnSpPr>
      <xdr:spPr>
        <a:xfrm>
          <a:off x="0" y="1484566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公営住宅】&#10;有形固定資産減価償却率最大値テキスト"/>
        <xdr:cNvSpPr txBox="1"/>
      </xdr:nvSpPr>
      <xdr:spPr>
        <a:xfrm>
          <a:off x="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0" y="133350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64" name="【公営住宅】&#10;有形固定資産減価償却率平均値テキスト"/>
        <xdr:cNvSpPr txBox="1"/>
      </xdr:nvSpPr>
      <xdr:spPr>
        <a:xfrm>
          <a:off x="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65" name="フローチャート: 判断 264"/>
        <xdr:cNvSpPr/>
      </xdr:nvSpPr>
      <xdr:spPr>
        <a:xfrm>
          <a:off x="0" y="1391475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66" name="フローチャート: 判断 265"/>
        <xdr:cNvSpPr/>
      </xdr:nvSpPr>
      <xdr:spPr>
        <a:xfrm>
          <a:off x="0" y="1389189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67" name="フローチャート: 判断 266"/>
        <xdr:cNvSpPr/>
      </xdr:nvSpPr>
      <xdr:spPr>
        <a:xfrm>
          <a:off x="0" y="1390713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68" name="フローチャート: 判断 267"/>
        <xdr:cNvSpPr/>
      </xdr:nvSpPr>
      <xdr:spPr>
        <a:xfrm>
          <a:off x="0" y="1385951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90170</xdr:rowOff>
    </xdr:from>
    <xdr:to>
      <xdr:col>20</xdr:col>
      <xdr:colOff>38100</xdr:colOff>
      <xdr:row>79</xdr:row>
      <xdr:rowOff>20320</xdr:rowOff>
    </xdr:to>
    <xdr:sp macro="" textlink="">
      <xdr:nvSpPr>
        <xdr:cNvPr id="274" name="楕円 273"/>
        <xdr:cNvSpPr/>
      </xdr:nvSpPr>
      <xdr:spPr>
        <a:xfrm>
          <a:off x="0" y="1346327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103505</xdr:rowOff>
    </xdr:from>
    <xdr:to>
      <xdr:col>15</xdr:col>
      <xdr:colOff>101600</xdr:colOff>
      <xdr:row>79</xdr:row>
      <xdr:rowOff>33655</xdr:rowOff>
    </xdr:to>
    <xdr:sp macro="" textlink="">
      <xdr:nvSpPr>
        <xdr:cNvPr id="275" name="楕円 274"/>
        <xdr:cNvSpPr/>
      </xdr:nvSpPr>
      <xdr:spPr>
        <a:xfrm>
          <a:off x="0" y="1347660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140970</xdr:rowOff>
    </xdr:from>
    <xdr:to>
      <xdr:col>19</xdr:col>
      <xdr:colOff>177800</xdr:colOff>
      <xdr:row>78</xdr:row>
      <xdr:rowOff>154305</xdr:rowOff>
    </xdr:to>
    <xdr:cxnSp macro="">
      <xdr:nvCxnSpPr>
        <xdr:cNvPr id="276" name="直線コネクタ 275"/>
        <xdr:cNvCxnSpPr/>
      </xdr:nvCxnSpPr>
      <xdr:spPr>
        <a:xfrm flipV="1">
          <a:off x="0" y="13514070"/>
          <a:ext cx="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103505</xdr:rowOff>
    </xdr:from>
    <xdr:to>
      <xdr:col>10</xdr:col>
      <xdr:colOff>165100</xdr:colOff>
      <xdr:row>79</xdr:row>
      <xdr:rowOff>33655</xdr:rowOff>
    </xdr:to>
    <xdr:sp macro="" textlink="">
      <xdr:nvSpPr>
        <xdr:cNvPr id="277" name="楕円 276"/>
        <xdr:cNvSpPr/>
      </xdr:nvSpPr>
      <xdr:spPr>
        <a:xfrm>
          <a:off x="0" y="1347660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154305</xdr:rowOff>
    </xdr:from>
    <xdr:to>
      <xdr:col>15</xdr:col>
      <xdr:colOff>50800</xdr:colOff>
      <xdr:row>78</xdr:row>
      <xdr:rowOff>154305</xdr:rowOff>
    </xdr:to>
    <xdr:cxnSp macro="">
      <xdr:nvCxnSpPr>
        <xdr:cNvPr id="278" name="直線コネクタ 277"/>
        <xdr:cNvCxnSpPr/>
      </xdr:nvCxnSpPr>
      <xdr:spPr>
        <a:xfrm>
          <a:off x="0" y="13527405"/>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97172</xdr:rowOff>
    </xdr:from>
    <xdr:ext cx="405111" cy="259045"/>
    <xdr:sp macro="" textlink="">
      <xdr:nvSpPr>
        <xdr:cNvPr id="279" name="n_1aveValue【公営住宅】&#10;有形固定資産減価償却率"/>
        <xdr:cNvSpPr txBox="1"/>
      </xdr:nvSpPr>
      <xdr:spPr>
        <a:xfrm>
          <a:off x="0"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280" name="n_2aveValue【公営住宅】&#10;有形固定資産減価償却率"/>
        <xdr:cNvSpPr txBox="1"/>
      </xdr:nvSpPr>
      <xdr:spPr>
        <a:xfrm>
          <a:off x="0"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64788</xdr:rowOff>
    </xdr:from>
    <xdr:ext cx="405111" cy="259045"/>
    <xdr:sp macro="" textlink="">
      <xdr:nvSpPr>
        <xdr:cNvPr id="281" name="n_3aveValue【公営住宅】&#10;有形固定資産減価償却率"/>
        <xdr:cNvSpPr txBox="1"/>
      </xdr:nvSpPr>
      <xdr:spPr>
        <a:xfrm>
          <a:off x="0"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36847</xdr:rowOff>
    </xdr:from>
    <xdr:ext cx="405111" cy="259045"/>
    <xdr:sp macro="" textlink="">
      <xdr:nvSpPr>
        <xdr:cNvPr id="282" name="n_1mainValue【公営住宅】&#10;有形固定資産減価償却率"/>
        <xdr:cNvSpPr txBox="1"/>
      </xdr:nvSpPr>
      <xdr:spPr>
        <a:xfrm>
          <a:off x="0"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50182</xdr:rowOff>
    </xdr:from>
    <xdr:ext cx="405111" cy="259045"/>
    <xdr:sp macro="" textlink="">
      <xdr:nvSpPr>
        <xdr:cNvPr id="283" name="n_2mainValue【公営住宅】&#10;有形固定資産減価償却率"/>
        <xdr:cNvSpPr txBox="1"/>
      </xdr:nvSpPr>
      <xdr:spPr>
        <a:xfrm>
          <a:off x="0" y="1325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50182</xdr:rowOff>
    </xdr:from>
    <xdr:ext cx="405111" cy="259045"/>
    <xdr:sp macro="" textlink="">
      <xdr:nvSpPr>
        <xdr:cNvPr id="284" name="n_3mainValue【公営住宅】&#10;有形固定資産減価償却率"/>
        <xdr:cNvSpPr txBox="1"/>
      </xdr:nvSpPr>
      <xdr:spPr>
        <a:xfrm>
          <a:off x="0" y="1325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xdr:cNvSpPr txBox="1"/>
      </xdr:nvSpPr>
      <xdr:spPr>
        <a:xfrm>
          <a:off x="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5" name="直線コネクタ 294"/>
        <xdr:cNvCxnSpPr/>
      </xdr:nvCxnSpPr>
      <xdr:spPr>
        <a:xfrm>
          <a:off x="0" y="1485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6" name="テキスト ボックス 295"/>
        <xdr:cNvSpPr txBox="1"/>
      </xdr:nvSpPr>
      <xdr:spPr>
        <a:xfrm>
          <a:off x="0"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7" name="直線コネクタ 296"/>
        <xdr:cNvCxnSpPr/>
      </xdr:nvCxnSpPr>
      <xdr:spPr>
        <a:xfrm>
          <a:off x="0" y="1447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8" name="テキスト ボックス 297"/>
        <xdr:cNvSpPr txBox="1"/>
      </xdr:nvSpPr>
      <xdr:spPr>
        <a:xfrm>
          <a:off x="0"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9" name="直線コネクタ 298"/>
        <xdr:cNvCxnSpPr/>
      </xdr:nvCxnSpPr>
      <xdr:spPr>
        <a:xfrm>
          <a:off x="0" y="1409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0" name="テキスト ボックス 299"/>
        <xdr:cNvSpPr txBox="1"/>
      </xdr:nvSpPr>
      <xdr:spPr>
        <a:xfrm>
          <a:off x="0"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1" name="直線コネクタ 300"/>
        <xdr:cNvCxnSpPr/>
      </xdr:nvCxnSpPr>
      <xdr:spPr>
        <a:xfrm>
          <a:off x="0" y="1371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2" name="テキスト ボックス 301"/>
        <xdr:cNvSpPr txBox="1"/>
      </xdr:nvSpPr>
      <xdr:spPr>
        <a:xfrm>
          <a:off x="0"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3" name="直線コネクタ 302"/>
        <xdr:cNvCxnSpPr/>
      </xdr:nvCxnSpPr>
      <xdr:spPr>
        <a:xfrm>
          <a:off x="0" y="1333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4" name="テキスト ボックス 303"/>
        <xdr:cNvSpPr txBox="1"/>
      </xdr:nvSpPr>
      <xdr:spPr>
        <a:xfrm>
          <a:off x="0"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6" name="テキスト ボックス 305"/>
        <xdr:cNvSpPr txBox="1"/>
      </xdr:nvSpPr>
      <xdr:spPr>
        <a:xfrm>
          <a:off x="0"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xdr:cNvSpPr/>
      </xdr:nvSpPr>
      <xdr:spPr>
        <a:xfrm>
          <a:off x="0" y="1295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83</xdr:row>
      <xdr:rowOff>5525</xdr:rowOff>
    </xdr:from>
    <xdr:to>
      <xdr:col>54</xdr:col>
      <xdr:colOff>189865</xdr:colOff>
      <xdr:row>86</xdr:row>
      <xdr:rowOff>103060</xdr:rowOff>
    </xdr:to>
    <xdr:cxnSp macro="">
      <xdr:nvCxnSpPr>
        <xdr:cNvPr id="308" name="直線コネクタ 307"/>
        <xdr:cNvCxnSpPr/>
      </xdr:nvCxnSpPr>
      <xdr:spPr>
        <a:xfrm flipV="1">
          <a:off x="0" y="14235875"/>
          <a:ext cx="0" cy="611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106887</xdr:rowOff>
    </xdr:from>
    <xdr:ext cx="469744" cy="259045"/>
    <xdr:sp macro="" textlink="">
      <xdr:nvSpPr>
        <xdr:cNvPr id="309" name="【公営住宅】&#10;一人当たり面積最小値テキスト"/>
        <xdr:cNvSpPr txBox="1"/>
      </xdr:nvSpPr>
      <xdr:spPr>
        <a:xfrm>
          <a:off x="0" y="1485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103060</xdr:rowOff>
    </xdr:from>
    <xdr:to>
      <xdr:col>55</xdr:col>
      <xdr:colOff>88900</xdr:colOff>
      <xdr:row>86</xdr:row>
      <xdr:rowOff>103060</xdr:rowOff>
    </xdr:to>
    <xdr:cxnSp macro="">
      <xdr:nvCxnSpPr>
        <xdr:cNvPr id="310" name="直線コネクタ 309"/>
        <xdr:cNvCxnSpPr/>
      </xdr:nvCxnSpPr>
      <xdr:spPr>
        <a:xfrm>
          <a:off x="0" y="1484776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123652</xdr:rowOff>
    </xdr:from>
    <xdr:ext cx="469744" cy="259045"/>
    <xdr:sp macro="" textlink="">
      <xdr:nvSpPr>
        <xdr:cNvPr id="311" name="【公営住宅】&#10;一人当たり面積最大値テキスト"/>
        <xdr:cNvSpPr txBox="1"/>
      </xdr:nvSpPr>
      <xdr:spPr>
        <a:xfrm>
          <a:off x="0" y="1401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83</xdr:row>
      <xdr:rowOff>5525</xdr:rowOff>
    </xdr:from>
    <xdr:to>
      <xdr:col>55</xdr:col>
      <xdr:colOff>88900</xdr:colOff>
      <xdr:row>83</xdr:row>
      <xdr:rowOff>5525</xdr:rowOff>
    </xdr:to>
    <xdr:cxnSp macro="">
      <xdr:nvCxnSpPr>
        <xdr:cNvPr id="312" name="直線コネクタ 311"/>
        <xdr:cNvCxnSpPr/>
      </xdr:nvCxnSpPr>
      <xdr:spPr>
        <a:xfrm>
          <a:off x="0" y="1423587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1351</xdr:rowOff>
    </xdr:from>
    <xdr:ext cx="469744" cy="259045"/>
    <xdr:sp macro="" textlink="">
      <xdr:nvSpPr>
        <xdr:cNvPr id="313" name="【公営住宅】&#10;一人当たり面積平均値テキスト"/>
        <xdr:cNvSpPr txBox="1"/>
      </xdr:nvSpPr>
      <xdr:spPr>
        <a:xfrm>
          <a:off x="0" y="14574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22924</xdr:rowOff>
    </xdr:from>
    <xdr:to>
      <xdr:col>55</xdr:col>
      <xdr:colOff>50800</xdr:colOff>
      <xdr:row>85</xdr:row>
      <xdr:rowOff>124524</xdr:rowOff>
    </xdr:to>
    <xdr:sp macro="" textlink="">
      <xdr:nvSpPr>
        <xdr:cNvPr id="314" name="フローチャート: 判断 313"/>
        <xdr:cNvSpPr/>
      </xdr:nvSpPr>
      <xdr:spPr>
        <a:xfrm>
          <a:off x="0" y="1459617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170942</xdr:rowOff>
    </xdr:from>
    <xdr:to>
      <xdr:col>50</xdr:col>
      <xdr:colOff>165100</xdr:colOff>
      <xdr:row>85</xdr:row>
      <xdr:rowOff>101092</xdr:rowOff>
    </xdr:to>
    <xdr:sp macro="" textlink="">
      <xdr:nvSpPr>
        <xdr:cNvPr id="315" name="フローチャート: 判断 314"/>
        <xdr:cNvSpPr/>
      </xdr:nvSpPr>
      <xdr:spPr>
        <a:xfrm>
          <a:off x="0" y="1457274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150940</xdr:rowOff>
    </xdr:from>
    <xdr:to>
      <xdr:col>46</xdr:col>
      <xdr:colOff>38100</xdr:colOff>
      <xdr:row>85</xdr:row>
      <xdr:rowOff>81090</xdr:rowOff>
    </xdr:to>
    <xdr:sp macro="" textlink="">
      <xdr:nvSpPr>
        <xdr:cNvPr id="316" name="フローチャート: 判断 315"/>
        <xdr:cNvSpPr/>
      </xdr:nvSpPr>
      <xdr:spPr>
        <a:xfrm>
          <a:off x="0" y="1455274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83313</xdr:rowOff>
    </xdr:from>
    <xdr:to>
      <xdr:col>41</xdr:col>
      <xdr:colOff>101600</xdr:colOff>
      <xdr:row>85</xdr:row>
      <xdr:rowOff>13463</xdr:rowOff>
    </xdr:to>
    <xdr:sp macro="" textlink="">
      <xdr:nvSpPr>
        <xdr:cNvPr id="317" name="フローチャート: 判断 316"/>
        <xdr:cNvSpPr/>
      </xdr:nvSpPr>
      <xdr:spPr>
        <a:xfrm>
          <a:off x="0" y="1448511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8" name="テキスト ボックス 317"/>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163131</xdr:rowOff>
    </xdr:from>
    <xdr:to>
      <xdr:col>50</xdr:col>
      <xdr:colOff>165100</xdr:colOff>
      <xdr:row>77</xdr:row>
      <xdr:rowOff>93281</xdr:rowOff>
    </xdr:to>
    <xdr:sp macro="" textlink="">
      <xdr:nvSpPr>
        <xdr:cNvPr id="323" name="楕円 322"/>
        <xdr:cNvSpPr/>
      </xdr:nvSpPr>
      <xdr:spPr>
        <a:xfrm>
          <a:off x="0" y="1319333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77</xdr:row>
      <xdr:rowOff>65215</xdr:rowOff>
    </xdr:from>
    <xdr:to>
      <xdr:col>46</xdr:col>
      <xdr:colOff>38100</xdr:colOff>
      <xdr:row>77</xdr:row>
      <xdr:rowOff>166815</xdr:rowOff>
    </xdr:to>
    <xdr:sp macro="" textlink="">
      <xdr:nvSpPr>
        <xdr:cNvPr id="324" name="楕円 323"/>
        <xdr:cNvSpPr/>
      </xdr:nvSpPr>
      <xdr:spPr>
        <a:xfrm>
          <a:off x="0" y="1326686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42481</xdr:rowOff>
    </xdr:from>
    <xdr:to>
      <xdr:col>50</xdr:col>
      <xdr:colOff>114300</xdr:colOff>
      <xdr:row>77</xdr:row>
      <xdr:rowOff>116015</xdr:rowOff>
    </xdr:to>
    <xdr:cxnSp macro="">
      <xdr:nvCxnSpPr>
        <xdr:cNvPr id="325" name="直線コネクタ 324"/>
        <xdr:cNvCxnSpPr/>
      </xdr:nvCxnSpPr>
      <xdr:spPr>
        <a:xfrm flipV="1">
          <a:off x="0" y="13244131"/>
          <a:ext cx="0" cy="7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88836</xdr:rowOff>
    </xdr:from>
    <xdr:to>
      <xdr:col>41</xdr:col>
      <xdr:colOff>101600</xdr:colOff>
      <xdr:row>78</xdr:row>
      <xdr:rowOff>18986</xdr:rowOff>
    </xdr:to>
    <xdr:sp macro="" textlink="">
      <xdr:nvSpPr>
        <xdr:cNvPr id="326" name="楕円 325"/>
        <xdr:cNvSpPr/>
      </xdr:nvSpPr>
      <xdr:spPr>
        <a:xfrm>
          <a:off x="0" y="1329048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116015</xdr:rowOff>
    </xdr:from>
    <xdr:to>
      <xdr:col>45</xdr:col>
      <xdr:colOff>177800</xdr:colOff>
      <xdr:row>77</xdr:row>
      <xdr:rowOff>139636</xdr:rowOff>
    </xdr:to>
    <xdr:cxnSp macro="">
      <xdr:nvCxnSpPr>
        <xdr:cNvPr id="327" name="直線コネクタ 326"/>
        <xdr:cNvCxnSpPr/>
      </xdr:nvCxnSpPr>
      <xdr:spPr>
        <a:xfrm flipV="1">
          <a:off x="0" y="13317665"/>
          <a:ext cx="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92219</xdr:rowOff>
    </xdr:from>
    <xdr:ext cx="469744" cy="259045"/>
    <xdr:sp macro="" textlink="">
      <xdr:nvSpPr>
        <xdr:cNvPr id="328" name="n_1aveValue【公営住宅】&#10;一人当たり面積"/>
        <xdr:cNvSpPr txBox="1"/>
      </xdr:nvSpPr>
      <xdr:spPr>
        <a:xfrm>
          <a:off x="0" y="1466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72217</xdr:rowOff>
    </xdr:from>
    <xdr:ext cx="469744" cy="259045"/>
    <xdr:sp macro="" textlink="">
      <xdr:nvSpPr>
        <xdr:cNvPr id="329" name="n_2aveValue【公営住宅】&#10;一人当たり面積"/>
        <xdr:cNvSpPr txBox="1"/>
      </xdr:nvSpPr>
      <xdr:spPr>
        <a:xfrm>
          <a:off x="0" y="1464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4590</xdr:rowOff>
    </xdr:from>
    <xdr:ext cx="469744" cy="259045"/>
    <xdr:sp macro="" textlink="">
      <xdr:nvSpPr>
        <xdr:cNvPr id="330" name="n_3aveValue【公営住宅】&#10;一人当たり面積"/>
        <xdr:cNvSpPr txBox="1"/>
      </xdr:nvSpPr>
      <xdr:spPr>
        <a:xfrm>
          <a:off x="0"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75</xdr:row>
      <xdr:rowOff>109808</xdr:rowOff>
    </xdr:from>
    <xdr:ext cx="469744" cy="259045"/>
    <xdr:sp macro="" textlink="">
      <xdr:nvSpPr>
        <xdr:cNvPr id="331" name="n_1mainValue【公営住宅】&#10;一人当たり面積"/>
        <xdr:cNvSpPr txBox="1"/>
      </xdr:nvSpPr>
      <xdr:spPr>
        <a:xfrm>
          <a:off x="0" y="1296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11892</xdr:rowOff>
    </xdr:from>
    <xdr:ext cx="469744" cy="259045"/>
    <xdr:sp macro="" textlink="">
      <xdr:nvSpPr>
        <xdr:cNvPr id="332" name="n_2mainValue【公営住宅】&#10;一人当たり面積"/>
        <xdr:cNvSpPr txBox="1"/>
      </xdr:nvSpPr>
      <xdr:spPr>
        <a:xfrm>
          <a:off x="0" y="1304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35513</xdr:rowOff>
    </xdr:from>
    <xdr:ext cx="469744" cy="259045"/>
    <xdr:sp macro="" textlink="">
      <xdr:nvSpPr>
        <xdr:cNvPr id="333" name="n_3mainValue【公営住宅】&#10;一人当たり面積"/>
        <xdr:cNvSpPr txBox="1"/>
      </xdr:nvSpPr>
      <xdr:spPr>
        <a:xfrm>
          <a:off x="0" y="1306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4" name="正方形/長方形 333"/>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5" name="正方形/長方形 334"/>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6" name="正方形/長方形 335"/>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7" name="正方形/長方形 336"/>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8" name="正方形/長方形 337"/>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9" name="正方形/長方形 338"/>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0" name="正方形/長方形 339"/>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1" name="正方形/長方形 340"/>
        <xdr:cNvSpPr/>
      </xdr:nvSpPr>
      <xdr:spPr>
        <a:xfrm>
          <a:off x="0" y="1676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0" y="1676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0" name="正方形/長方形 349"/>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1" name="正方形/長方形 350"/>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2" name="正方形/長方形 351"/>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3" name="正方形/長方形 352"/>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4" name="正方形/長方形 353"/>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5" name="正方形/長方形 354"/>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6" name="正方形/長方形 355"/>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7" name="正方形/長方形 356"/>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8" name="テキスト ボックス 357"/>
        <xdr:cNvSpPr txBox="1"/>
      </xdr:nvSpPr>
      <xdr:spPr>
        <a:xfrm>
          <a:off x="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9" name="直線コネクタ 358"/>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0" name="テキスト ボックス 359"/>
        <xdr:cNvSpPr txBox="1"/>
      </xdr:nvSpPr>
      <xdr:spPr>
        <a:xfrm>
          <a:off x="0"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1" name="直線コネクタ 360"/>
        <xdr:cNvCxnSpPr/>
      </xdr:nvCxnSpPr>
      <xdr:spPr>
        <a:xfrm>
          <a:off x="0" y="723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2" name="テキスト ボックス 361"/>
        <xdr:cNvSpPr txBox="1"/>
      </xdr:nvSpPr>
      <xdr:spPr>
        <a:xfrm>
          <a:off x="0"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3" name="直線コネクタ 362"/>
        <xdr:cNvCxnSpPr/>
      </xdr:nvCxnSpPr>
      <xdr:spPr>
        <a:xfrm>
          <a:off x="0" y="685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4" name="テキスト ボックス 363"/>
        <xdr:cNvSpPr txBox="1"/>
      </xdr:nvSpPr>
      <xdr:spPr>
        <a:xfrm>
          <a:off x="0"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5" name="直線コネクタ 364"/>
        <xdr:cNvCxnSpPr/>
      </xdr:nvCxnSpPr>
      <xdr:spPr>
        <a:xfrm>
          <a:off x="0" y="647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6" name="テキスト ボックス 365"/>
        <xdr:cNvSpPr txBox="1"/>
      </xdr:nvSpPr>
      <xdr:spPr>
        <a:xfrm>
          <a:off x="0"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7" name="直線コネクタ 366"/>
        <xdr:cNvCxnSpPr/>
      </xdr:nvCxnSpPr>
      <xdr:spPr>
        <a:xfrm>
          <a:off x="0" y="609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8" name="テキスト ボックス 367"/>
        <xdr:cNvSpPr txBox="1"/>
      </xdr:nvSpPr>
      <xdr:spPr>
        <a:xfrm>
          <a:off x="0"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9" name="直線コネクタ 368"/>
        <xdr:cNvCxnSpPr/>
      </xdr:nvCxnSpPr>
      <xdr:spPr>
        <a:xfrm>
          <a:off x="0" y="571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0" name="テキスト ボックス 369"/>
        <xdr:cNvSpPr txBox="1"/>
      </xdr:nvSpPr>
      <xdr:spPr>
        <a:xfrm>
          <a:off x="0"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1" name="直線コネクタ 370"/>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2" name="テキスト ボックス 371"/>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3" name="【認定こども園・幼稚園・保育所】&#10;有形固定資産減価償却率グラフ枠"/>
        <xdr:cNvSpPr/>
      </xdr:nvSpPr>
      <xdr:spPr>
        <a:xfrm>
          <a:off x="0" y="533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74" name="直線コネクタ 373"/>
        <xdr:cNvCxnSpPr/>
      </xdr:nvCxnSpPr>
      <xdr:spPr>
        <a:xfrm flipV="1">
          <a:off x="0"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75" name="【認定こども園・幼稚園・保育所】&#10;有形固定資産減価償却率最小値テキスト"/>
        <xdr:cNvSpPr txBox="1"/>
      </xdr:nvSpPr>
      <xdr:spPr>
        <a:xfrm>
          <a:off x="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76" name="直線コネクタ 375"/>
        <xdr:cNvCxnSpPr/>
      </xdr:nvCxnSpPr>
      <xdr:spPr>
        <a:xfrm>
          <a:off x="0" y="732472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7" name="【認定こども園・幼稚園・保育所】&#10;有形固定資産減価償却率最大値テキスト"/>
        <xdr:cNvSpPr txBox="1"/>
      </xdr:nvSpPr>
      <xdr:spPr>
        <a:xfrm>
          <a:off x="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8" name="直線コネクタ 377"/>
        <xdr:cNvCxnSpPr/>
      </xdr:nvCxnSpPr>
      <xdr:spPr>
        <a:xfrm>
          <a:off x="0" y="57150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379" name="【認定こども園・幼稚園・保育所】&#10;有形固定資産減価償却率平均値テキスト"/>
        <xdr:cNvSpPr txBox="1"/>
      </xdr:nvSpPr>
      <xdr:spPr>
        <a:xfrm>
          <a:off x="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80" name="フローチャート: 判断 379"/>
        <xdr:cNvSpPr/>
      </xdr:nvSpPr>
      <xdr:spPr>
        <a:xfrm>
          <a:off x="0" y="639191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81" name="フローチャート: 判断 380"/>
        <xdr:cNvSpPr/>
      </xdr:nvSpPr>
      <xdr:spPr>
        <a:xfrm>
          <a:off x="0" y="63881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82" name="フローチャート: 判断 381"/>
        <xdr:cNvSpPr/>
      </xdr:nvSpPr>
      <xdr:spPr>
        <a:xfrm>
          <a:off x="0" y="69977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83" name="フローチャート: 判断 382"/>
        <xdr:cNvSpPr/>
      </xdr:nvSpPr>
      <xdr:spPr>
        <a:xfrm>
          <a:off x="0" y="649287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4" name="テキスト ボックス 383"/>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84455</xdr:rowOff>
    </xdr:from>
    <xdr:to>
      <xdr:col>81</xdr:col>
      <xdr:colOff>101600</xdr:colOff>
      <xdr:row>41</xdr:row>
      <xdr:rowOff>14605</xdr:rowOff>
    </xdr:to>
    <xdr:sp macro="" textlink="">
      <xdr:nvSpPr>
        <xdr:cNvPr id="389" name="楕円 388"/>
        <xdr:cNvSpPr/>
      </xdr:nvSpPr>
      <xdr:spPr>
        <a:xfrm>
          <a:off x="0" y="694245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137795</xdr:rowOff>
    </xdr:from>
    <xdr:to>
      <xdr:col>76</xdr:col>
      <xdr:colOff>165100</xdr:colOff>
      <xdr:row>41</xdr:row>
      <xdr:rowOff>67945</xdr:rowOff>
    </xdr:to>
    <xdr:sp macro="" textlink="">
      <xdr:nvSpPr>
        <xdr:cNvPr id="390" name="楕円 389"/>
        <xdr:cNvSpPr/>
      </xdr:nvSpPr>
      <xdr:spPr>
        <a:xfrm>
          <a:off x="0" y="699579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135255</xdr:rowOff>
    </xdr:from>
    <xdr:to>
      <xdr:col>81</xdr:col>
      <xdr:colOff>50800</xdr:colOff>
      <xdr:row>41</xdr:row>
      <xdr:rowOff>17145</xdr:rowOff>
    </xdr:to>
    <xdr:cxnSp macro="">
      <xdr:nvCxnSpPr>
        <xdr:cNvPr id="391" name="直線コネクタ 390"/>
        <xdr:cNvCxnSpPr/>
      </xdr:nvCxnSpPr>
      <xdr:spPr>
        <a:xfrm flipV="1">
          <a:off x="0" y="6993255"/>
          <a:ext cx="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17780</xdr:rowOff>
    </xdr:from>
    <xdr:to>
      <xdr:col>72</xdr:col>
      <xdr:colOff>38100</xdr:colOff>
      <xdr:row>41</xdr:row>
      <xdr:rowOff>119380</xdr:rowOff>
    </xdr:to>
    <xdr:sp macro="" textlink="">
      <xdr:nvSpPr>
        <xdr:cNvPr id="392" name="楕円 391"/>
        <xdr:cNvSpPr/>
      </xdr:nvSpPr>
      <xdr:spPr>
        <a:xfrm>
          <a:off x="0" y="704723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17145</xdr:rowOff>
    </xdr:from>
    <xdr:to>
      <xdr:col>76</xdr:col>
      <xdr:colOff>114300</xdr:colOff>
      <xdr:row>41</xdr:row>
      <xdr:rowOff>68580</xdr:rowOff>
    </xdr:to>
    <xdr:cxnSp macro="">
      <xdr:nvCxnSpPr>
        <xdr:cNvPr id="393" name="直線コネクタ 392"/>
        <xdr:cNvCxnSpPr/>
      </xdr:nvCxnSpPr>
      <xdr:spPr>
        <a:xfrm flipV="1">
          <a:off x="0" y="7046595"/>
          <a:ext cx="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394" name="n_1aveValue【認定こども園・幼稚園・保育所】&#10;有形固定資産減価償却率"/>
        <xdr:cNvSpPr txBox="1"/>
      </xdr:nvSpPr>
      <xdr:spPr>
        <a:xfrm>
          <a:off x="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395" name="n_2aveValue【認定こども園・幼稚園・保育所】&#10;有形固定資産減価償却率"/>
        <xdr:cNvSpPr txBox="1"/>
      </xdr:nvSpPr>
      <xdr:spPr>
        <a:xfrm>
          <a:off x="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95902</xdr:rowOff>
    </xdr:from>
    <xdr:ext cx="405111" cy="259045"/>
    <xdr:sp macro="" textlink="">
      <xdr:nvSpPr>
        <xdr:cNvPr id="396" name="n_3aveValue【認定こども園・幼稚園・保育所】&#10;有形固定資産減価償却率"/>
        <xdr:cNvSpPr txBox="1"/>
      </xdr:nvSpPr>
      <xdr:spPr>
        <a:xfrm>
          <a:off x="0"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5732</xdr:rowOff>
    </xdr:from>
    <xdr:ext cx="405111" cy="259045"/>
    <xdr:sp macro="" textlink="">
      <xdr:nvSpPr>
        <xdr:cNvPr id="397" name="n_1mainValue【認定こども園・幼稚園・保育所】&#10;有形固定資産減価償却率"/>
        <xdr:cNvSpPr txBox="1"/>
      </xdr:nvSpPr>
      <xdr:spPr>
        <a:xfrm>
          <a:off x="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84472</xdr:rowOff>
    </xdr:from>
    <xdr:ext cx="405111" cy="259045"/>
    <xdr:sp macro="" textlink="">
      <xdr:nvSpPr>
        <xdr:cNvPr id="398" name="n_2mainValue【認定こども園・幼稚園・保育所】&#10;有形固定資産減価償却率"/>
        <xdr:cNvSpPr txBox="1"/>
      </xdr:nvSpPr>
      <xdr:spPr>
        <a:xfrm>
          <a:off x="0" y="6771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110507</xdr:rowOff>
    </xdr:from>
    <xdr:ext cx="405111" cy="259045"/>
    <xdr:sp macro="" textlink="">
      <xdr:nvSpPr>
        <xdr:cNvPr id="399" name="n_3mainValue【認定こども園・幼稚園・保育所】&#10;有形固定資産減価償却率"/>
        <xdr:cNvSpPr txBox="1"/>
      </xdr:nvSpPr>
      <xdr:spPr>
        <a:xfrm>
          <a:off x="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xdr:cNvSpPr txBox="1"/>
      </xdr:nvSpPr>
      <xdr:spPr>
        <a:xfrm>
          <a:off x="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0" name="直線コネクタ 409"/>
        <xdr:cNvCxnSpPr/>
      </xdr:nvCxnSpPr>
      <xdr:spPr>
        <a:xfrm>
          <a:off x="0" y="729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1" name="テキスト ボックス 410"/>
        <xdr:cNvSpPr txBox="1"/>
      </xdr:nvSpPr>
      <xdr:spPr>
        <a:xfrm>
          <a:off x="0"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2" name="直線コネクタ 411"/>
        <xdr:cNvCxnSpPr/>
      </xdr:nvCxnSpPr>
      <xdr:spPr>
        <a:xfrm>
          <a:off x="0" y="696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3" name="テキスト ボックス 412"/>
        <xdr:cNvSpPr txBox="1"/>
      </xdr:nvSpPr>
      <xdr:spPr>
        <a:xfrm>
          <a:off x="0"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4" name="直線コネクタ 413"/>
        <xdr:cNvCxnSpPr/>
      </xdr:nvCxnSpPr>
      <xdr:spPr>
        <a:xfrm>
          <a:off x="0" y="664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5" name="テキスト ボックス 414"/>
        <xdr:cNvSpPr txBox="1"/>
      </xdr:nvSpPr>
      <xdr:spPr>
        <a:xfrm>
          <a:off x="0"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6" name="直線コネクタ 415"/>
        <xdr:cNvCxnSpPr/>
      </xdr:nvCxnSpPr>
      <xdr:spPr>
        <a:xfrm>
          <a:off x="0" y="631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7" name="テキスト ボックス 416"/>
        <xdr:cNvSpPr txBox="1"/>
      </xdr:nvSpPr>
      <xdr:spPr>
        <a:xfrm>
          <a:off x="0"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8" name="直線コネクタ 417"/>
        <xdr:cNvCxnSpPr/>
      </xdr:nvCxnSpPr>
      <xdr:spPr>
        <a:xfrm>
          <a:off x="0" y="598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9" name="テキスト ボックス 418"/>
        <xdr:cNvSpPr txBox="1"/>
      </xdr:nvSpPr>
      <xdr:spPr>
        <a:xfrm>
          <a:off x="0"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0" name="直線コネクタ 419"/>
        <xdr:cNvCxnSpPr/>
      </xdr:nvCxnSpPr>
      <xdr:spPr>
        <a:xfrm>
          <a:off x="0" y="566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1" name="テキスト ボックス 420"/>
        <xdr:cNvSpPr txBox="1"/>
      </xdr:nvSpPr>
      <xdr:spPr>
        <a:xfrm>
          <a:off x="0"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2" name="直線コネクタ 421"/>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3" name="テキスト ボックス 422"/>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4" name="【認定こども園・幼稚園・保育所】&#10;一人当たり面積グラフ枠"/>
        <xdr:cNvSpPr/>
      </xdr:nvSpPr>
      <xdr:spPr>
        <a:xfrm>
          <a:off x="0" y="533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25" name="直線コネクタ 424"/>
        <xdr:cNvCxnSpPr/>
      </xdr:nvCxnSpPr>
      <xdr:spPr>
        <a:xfrm flipV="1">
          <a:off x="0"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26" name="【認定こども園・幼稚園・保育所】&#10;一人当たり面積最小値テキスト"/>
        <xdr:cNvSpPr txBox="1"/>
      </xdr:nvSpPr>
      <xdr:spPr>
        <a:xfrm>
          <a:off x="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27" name="直線コネクタ 426"/>
        <xdr:cNvCxnSpPr/>
      </xdr:nvCxnSpPr>
      <xdr:spPr>
        <a:xfrm>
          <a:off x="0" y="720852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28" name="【認定こども園・幼稚園・保育所】&#10;一人当たり面積最大値テキスト"/>
        <xdr:cNvSpPr txBox="1"/>
      </xdr:nvSpPr>
      <xdr:spPr>
        <a:xfrm>
          <a:off x="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29" name="直線コネクタ 428"/>
        <xdr:cNvCxnSpPr/>
      </xdr:nvCxnSpPr>
      <xdr:spPr>
        <a:xfrm>
          <a:off x="0" y="560505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430" name="【認定こども園・幼稚園・保育所】&#10;一人当たり面積平均値テキスト"/>
        <xdr:cNvSpPr txBox="1"/>
      </xdr:nvSpPr>
      <xdr:spPr>
        <a:xfrm>
          <a:off x="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31" name="フローチャート: 判断 430"/>
        <xdr:cNvSpPr/>
      </xdr:nvSpPr>
      <xdr:spPr>
        <a:xfrm>
          <a:off x="0" y="662214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32" name="フローチャート: 判断 431"/>
        <xdr:cNvSpPr/>
      </xdr:nvSpPr>
      <xdr:spPr>
        <a:xfrm>
          <a:off x="0" y="659601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33" name="フローチャート: 判断 432"/>
        <xdr:cNvSpPr/>
      </xdr:nvSpPr>
      <xdr:spPr>
        <a:xfrm>
          <a:off x="0" y="658295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34" name="フローチャート: 判断 433"/>
        <xdr:cNvSpPr/>
      </xdr:nvSpPr>
      <xdr:spPr>
        <a:xfrm>
          <a:off x="0" y="650457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5" name="テキスト ボックス 434"/>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6" name="テキスト ボックス 435"/>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7" name="テキスト ボックス 43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8" name="テキスト ボックス 43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9" name="テキスト ボックス 43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170724</xdr:rowOff>
    </xdr:from>
    <xdr:to>
      <xdr:col>112</xdr:col>
      <xdr:colOff>38100</xdr:colOff>
      <xdr:row>40</xdr:row>
      <xdr:rowOff>100874</xdr:rowOff>
    </xdr:to>
    <xdr:sp macro="" textlink="">
      <xdr:nvSpPr>
        <xdr:cNvPr id="440" name="楕円 439"/>
        <xdr:cNvSpPr/>
      </xdr:nvSpPr>
      <xdr:spPr>
        <a:xfrm>
          <a:off x="0" y="685727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5806</xdr:rowOff>
    </xdr:from>
    <xdr:to>
      <xdr:col>107</xdr:col>
      <xdr:colOff>101600</xdr:colOff>
      <xdr:row>40</xdr:row>
      <xdr:rowOff>107406</xdr:rowOff>
    </xdr:to>
    <xdr:sp macro="" textlink="">
      <xdr:nvSpPr>
        <xdr:cNvPr id="441" name="楕円 440"/>
        <xdr:cNvSpPr/>
      </xdr:nvSpPr>
      <xdr:spPr>
        <a:xfrm>
          <a:off x="0" y="686380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50074</xdr:rowOff>
    </xdr:from>
    <xdr:to>
      <xdr:col>111</xdr:col>
      <xdr:colOff>177800</xdr:colOff>
      <xdr:row>40</xdr:row>
      <xdr:rowOff>56606</xdr:rowOff>
    </xdr:to>
    <xdr:cxnSp macro="">
      <xdr:nvCxnSpPr>
        <xdr:cNvPr id="442" name="直線コネクタ 441"/>
        <xdr:cNvCxnSpPr/>
      </xdr:nvCxnSpPr>
      <xdr:spPr>
        <a:xfrm flipV="1">
          <a:off x="0" y="6908074"/>
          <a:ext cx="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12337</xdr:rowOff>
    </xdr:from>
    <xdr:to>
      <xdr:col>102</xdr:col>
      <xdr:colOff>165100</xdr:colOff>
      <xdr:row>40</xdr:row>
      <xdr:rowOff>113937</xdr:rowOff>
    </xdr:to>
    <xdr:sp macro="" textlink="">
      <xdr:nvSpPr>
        <xdr:cNvPr id="443" name="楕円 442"/>
        <xdr:cNvSpPr/>
      </xdr:nvSpPr>
      <xdr:spPr>
        <a:xfrm>
          <a:off x="0" y="687033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56606</xdr:rowOff>
    </xdr:from>
    <xdr:to>
      <xdr:col>107</xdr:col>
      <xdr:colOff>50800</xdr:colOff>
      <xdr:row>40</xdr:row>
      <xdr:rowOff>63137</xdr:rowOff>
    </xdr:to>
    <xdr:cxnSp macro="">
      <xdr:nvCxnSpPr>
        <xdr:cNvPr id="444" name="直線コネクタ 443"/>
        <xdr:cNvCxnSpPr/>
      </xdr:nvCxnSpPr>
      <xdr:spPr>
        <a:xfrm flipV="1">
          <a:off x="0" y="6914606"/>
          <a:ext cx="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27594</xdr:rowOff>
    </xdr:from>
    <xdr:ext cx="469744" cy="259045"/>
    <xdr:sp macro="" textlink="">
      <xdr:nvSpPr>
        <xdr:cNvPr id="445" name="n_1aveValue【認定こども園・幼稚園・保育所】&#10;一人当たり面積"/>
        <xdr:cNvSpPr txBox="1"/>
      </xdr:nvSpPr>
      <xdr:spPr>
        <a:xfrm>
          <a:off x="0"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14531</xdr:rowOff>
    </xdr:from>
    <xdr:ext cx="469744" cy="259045"/>
    <xdr:sp macro="" textlink="">
      <xdr:nvSpPr>
        <xdr:cNvPr id="446" name="n_2aveValue【認定こども園・幼稚園・保育所】&#10;一人当たり面積"/>
        <xdr:cNvSpPr txBox="1"/>
      </xdr:nvSpPr>
      <xdr:spPr>
        <a:xfrm>
          <a:off x="0"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47" name="n_3aveValue【認定こども園・幼稚園・保育所】&#10;一人当たり面積"/>
        <xdr:cNvSpPr txBox="1"/>
      </xdr:nvSpPr>
      <xdr:spPr>
        <a:xfrm>
          <a:off x="0"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92001</xdr:rowOff>
    </xdr:from>
    <xdr:ext cx="469744" cy="259045"/>
    <xdr:sp macro="" textlink="">
      <xdr:nvSpPr>
        <xdr:cNvPr id="448" name="n_1mainValue【認定こども園・幼稚園・保育所】&#10;一人当たり面積"/>
        <xdr:cNvSpPr txBox="1"/>
      </xdr:nvSpPr>
      <xdr:spPr>
        <a:xfrm>
          <a:off x="0" y="69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98533</xdr:rowOff>
    </xdr:from>
    <xdr:ext cx="469744" cy="259045"/>
    <xdr:sp macro="" textlink="">
      <xdr:nvSpPr>
        <xdr:cNvPr id="449" name="n_2mainValue【認定こども園・幼稚園・保育所】&#10;一人当たり面積"/>
        <xdr:cNvSpPr txBox="1"/>
      </xdr:nvSpPr>
      <xdr:spPr>
        <a:xfrm>
          <a:off x="0" y="695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105064</xdr:rowOff>
    </xdr:from>
    <xdr:ext cx="469744" cy="259045"/>
    <xdr:sp macro="" textlink="">
      <xdr:nvSpPr>
        <xdr:cNvPr id="450" name="n_3mainValue【認定こども園・幼稚園・保育所】&#10;一人当たり面積"/>
        <xdr:cNvSpPr txBox="1"/>
      </xdr:nvSpPr>
      <xdr:spPr>
        <a:xfrm>
          <a:off x="0" y="696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1" name="正方形/長方形 450"/>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2" name="正方形/長方形 451"/>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3" name="正方形/長方形 452"/>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4" name="正方形/長方形 453"/>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5" name="正方形/長方形 454"/>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6" name="正方形/長方形 455"/>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7" name="正方形/長方形 456"/>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8" name="正方形/長方形 457"/>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9" name="テキスト ボックス 458"/>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0" name="直線コネクタ 459"/>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1" name="テキスト ボックス 460"/>
        <xdr:cNvSpPr txBox="1"/>
      </xdr:nvSpPr>
      <xdr:spPr>
        <a:xfrm>
          <a:off x="0"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2" name="直線コネクタ 461"/>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3" name="テキスト ボックス 462"/>
        <xdr:cNvSpPr txBox="1"/>
      </xdr:nvSpPr>
      <xdr:spPr>
        <a:xfrm>
          <a:off x="0"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4" name="直線コネクタ 463"/>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5" name="テキスト ボックス 464"/>
        <xdr:cNvSpPr txBox="1"/>
      </xdr:nvSpPr>
      <xdr:spPr>
        <a:xfrm>
          <a:off x="0"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6" name="直線コネクタ 465"/>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7" name="テキスト ボックス 466"/>
        <xdr:cNvSpPr txBox="1"/>
      </xdr:nvSpPr>
      <xdr:spPr>
        <a:xfrm>
          <a:off x="0"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8" name="直線コネクタ 467"/>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9" name="テキスト ボックス 468"/>
        <xdr:cNvSpPr txBox="1"/>
      </xdr:nvSpPr>
      <xdr:spPr>
        <a:xfrm>
          <a:off x="0"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0" name="直線コネクタ 469"/>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71" name="テキスト ボックス 470"/>
        <xdr:cNvSpPr txBox="1"/>
      </xdr:nvSpPr>
      <xdr:spPr>
        <a:xfrm>
          <a:off x="0"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2" name="直線コネクタ 471"/>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3" name="テキスト ボックス 472"/>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4" name="【学校施設】&#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75" name="直線コネクタ 474"/>
        <xdr:cNvCxnSpPr/>
      </xdr:nvCxnSpPr>
      <xdr:spPr>
        <a:xfrm flipV="1">
          <a:off x="0"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76" name="【学校施設】&#10;有形固定資産減価償却率最小値テキスト"/>
        <xdr:cNvSpPr txBox="1"/>
      </xdr:nvSpPr>
      <xdr:spPr>
        <a:xfrm>
          <a:off x="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77" name="直線コネクタ 476"/>
        <xdr:cNvCxnSpPr/>
      </xdr:nvCxnSpPr>
      <xdr:spPr>
        <a:xfrm>
          <a:off x="0" y="1090422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478" name="【学校施設】&#10;有形固定資産減価償却率最大値テキスト"/>
        <xdr:cNvSpPr txBox="1"/>
      </xdr:nvSpPr>
      <xdr:spPr>
        <a:xfrm>
          <a:off x="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479" name="直線コネクタ 478"/>
        <xdr:cNvCxnSpPr/>
      </xdr:nvCxnSpPr>
      <xdr:spPr>
        <a:xfrm>
          <a:off x="0" y="968121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480" name="【学校施設】&#10;有形固定資産減価償却率平均値テキスト"/>
        <xdr:cNvSpPr txBox="1"/>
      </xdr:nvSpPr>
      <xdr:spPr>
        <a:xfrm>
          <a:off x="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81" name="フローチャート: 判断 480"/>
        <xdr:cNvSpPr/>
      </xdr:nvSpPr>
      <xdr:spPr>
        <a:xfrm>
          <a:off x="0" y="1017905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482" name="フローチャート: 判断 481"/>
        <xdr:cNvSpPr/>
      </xdr:nvSpPr>
      <xdr:spPr>
        <a:xfrm>
          <a:off x="0" y="1020000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483" name="フローチャート: 判断 482"/>
        <xdr:cNvSpPr/>
      </xdr:nvSpPr>
      <xdr:spPr>
        <a:xfrm>
          <a:off x="0" y="1020953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484" name="フローチャート: 判断 483"/>
        <xdr:cNvSpPr/>
      </xdr:nvSpPr>
      <xdr:spPr>
        <a:xfrm>
          <a:off x="0" y="1023429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5" name="テキスト ボックス 48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33020</xdr:rowOff>
    </xdr:from>
    <xdr:to>
      <xdr:col>81</xdr:col>
      <xdr:colOff>101600</xdr:colOff>
      <xdr:row>59</xdr:row>
      <xdr:rowOff>134620</xdr:rowOff>
    </xdr:to>
    <xdr:sp macro="" textlink="">
      <xdr:nvSpPr>
        <xdr:cNvPr id="490" name="楕円 489"/>
        <xdr:cNvSpPr/>
      </xdr:nvSpPr>
      <xdr:spPr>
        <a:xfrm>
          <a:off x="0" y="1014857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73025</xdr:rowOff>
    </xdr:from>
    <xdr:to>
      <xdr:col>76</xdr:col>
      <xdr:colOff>165100</xdr:colOff>
      <xdr:row>60</xdr:row>
      <xdr:rowOff>3175</xdr:rowOff>
    </xdr:to>
    <xdr:sp macro="" textlink="">
      <xdr:nvSpPr>
        <xdr:cNvPr id="491" name="楕円 490"/>
        <xdr:cNvSpPr/>
      </xdr:nvSpPr>
      <xdr:spPr>
        <a:xfrm>
          <a:off x="0" y="1018857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83820</xdr:rowOff>
    </xdr:from>
    <xdr:to>
      <xdr:col>81</xdr:col>
      <xdr:colOff>50800</xdr:colOff>
      <xdr:row>59</xdr:row>
      <xdr:rowOff>123825</xdr:rowOff>
    </xdr:to>
    <xdr:cxnSp macro="">
      <xdr:nvCxnSpPr>
        <xdr:cNvPr id="492" name="直線コネクタ 491"/>
        <xdr:cNvCxnSpPr/>
      </xdr:nvCxnSpPr>
      <xdr:spPr>
        <a:xfrm flipV="1">
          <a:off x="0" y="10199370"/>
          <a:ext cx="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113030</xdr:rowOff>
    </xdr:from>
    <xdr:to>
      <xdr:col>72</xdr:col>
      <xdr:colOff>38100</xdr:colOff>
      <xdr:row>60</xdr:row>
      <xdr:rowOff>43180</xdr:rowOff>
    </xdr:to>
    <xdr:sp macro="" textlink="">
      <xdr:nvSpPr>
        <xdr:cNvPr id="493" name="楕円 492"/>
        <xdr:cNvSpPr/>
      </xdr:nvSpPr>
      <xdr:spPr>
        <a:xfrm>
          <a:off x="0" y="1022858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123825</xdr:rowOff>
    </xdr:from>
    <xdr:to>
      <xdr:col>76</xdr:col>
      <xdr:colOff>114300</xdr:colOff>
      <xdr:row>59</xdr:row>
      <xdr:rowOff>163830</xdr:rowOff>
    </xdr:to>
    <xdr:cxnSp macro="">
      <xdr:nvCxnSpPr>
        <xdr:cNvPr id="494" name="直線コネクタ 493"/>
        <xdr:cNvCxnSpPr/>
      </xdr:nvCxnSpPr>
      <xdr:spPr>
        <a:xfrm flipV="1">
          <a:off x="0" y="10239375"/>
          <a:ext cx="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5732</xdr:rowOff>
    </xdr:from>
    <xdr:ext cx="405111" cy="259045"/>
    <xdr:sp macro="" textlink="">
      <xdr:nvSpPr>
        <xdr:cNvPr id="495" name="n_1aveValue【学校施設】&#10;有形固定資産減価償却率"/>
        <xdr:cNvSpPr txBox="1"/>
      </xdr:nvSpPr>
      <xdr:spPr>
        <a:xfrm>
          <a:off x="0"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496" name="n_2aveValue【学校施設】&#10;有形固定資産減価償却率"/>
        <xdr:cNvSpPr txBox="1"/>
      </xdr:nvSpPr>
      <xdr:spPr>
        <a:xfrm>
          <a:off x="0"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40022</xdr:rowOff>
    </xdr:from>
    <xdr:ext cx="405111" cy="259045"/>
    <xdr:sp macro="" textlink="">
      <xdr:nvSpPr>
        <xdr:cNvPr id="497" name="n_3aveValue【学校施設】&#10;有形固定資産減価償却率"/>
        <xdr:cNvSpPr txBox="1"/>
      </xdr:nvSpPr>
      <xdr:spPr>
        <a:xfrm>
          <a:off x="0"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151147</xdr:rowOff>
    </xdr:from>
    <xdr:ext cx="405111" cy="259045"/>
    <xdr:sp macro="" textlink="">
      <xdr:nvSpPr>
        <xdr:cNvPr id="498" name="n_1mainValue【学校施設】&#10;有形固定資産減価償却率"/>
        <xdr:cNvSpPr txBox="1"/>
      </xdr:nvSpPr>
      <xdr:spPr>
        <a:xfrm>
          <a:off x="0"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19702</xdr:rowOff>
    </xdr:from>
    <xdr:ext cx="405111" cy="259045"/>
    <xdr:sp macro="" textlink="">
      <xdr:nvSpPr>
        <xdr:cNvPr id="499" name="n_2mainValue【学校施設】&#10;有形固定資産減価償却率"/>
        <xdr:cNvSpPr txBox="1"/>
      </xdr:nvSpPr>
      <xdr:spPr>
        <a:xfrm>
          <a:off x="0"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59707</xdr:rowOff>
    </xdr:from>
    <xdr:ext cx="405111" cy="259045"/>
    <xdr:sp macro="" textlink="">
      <xdr:nvSpPr>
        <xdr:cNvPr id="500" name="n_3mainValue【学校施設】&#10;有形固定資産減価償却率"/>
        <xdr:cNvSpPr txBox="1"/>
      </xdr:nvSpPr>
      <xdr:spPr>
        <a:xfrm>
          <a:off x="0"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1" name="正方形/長方形 500"/>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2" name="正方形/長方形 501"/>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3" name="正方形/長方形 502"/>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4" name="正方形/長方形 503"/>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5" name="正方形/長方形 504"/>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6" name="正方形/長方形 505"/>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7" name="正方形/長方形 506"/>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8" name="正方形/長方形 507"/>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9" name="テキスト ボックス 508"/>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0" name="直線コネクタ 509"/>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1" name="テキスト ボックス 510"/>
        <xdr:cNvSpPr txBox="1"/>
      </xdr:nvSpPr>
      <xdr:spPr>
        <a:xfrm>
          <a:off x="0"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12" name="直線コネクタ 511"/>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3" name="テキスト ボックス 512"/>
        <xdr:cNvSpPr txBox="1"/>
      </xdr:nvSpPr>
      <xdr:spPr>
        <a:xfrm>
          <a:off x="0"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4" name="直線コネクタ 513"/>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5" name="テキスト ボックス 514"/>
        <xdr:cNvSpPr txBox="1"/>
      </xdr:nvSpPr>
      <xdr:spPr>
        <a:xfrm>
          <a:off x="0"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6" name="直線コネクタ 515"/>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7" name="テキスト ボックス 516"/>
        <xdr:cNvSpPr txBox="1"/>
      </xdr:nvSpPr>
      <xdr:spPr>
        <a:xfrm>
          <a:off x="0"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8" name="直線コネクタ 517"/>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9" name="テキスト ボックス 518"/>
        <xdr:cNvSpPr txBox="1"/>
      </xdr:nvSpPr>
      <xdr:spPr>
        <a:xfrm>
          <a:off x="0"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0" name="直線コネクタ 519"/>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1" name="テキスト ボックス 520"/>
        <xdr:cNvSpPr txBox="1"/>
      </xdr:nvSpPr>
      <xdr:spPr>
        <a:xfrm>
          <a:off x="0"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2" name="直線コネクタ 521"/>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3" name="テキスト ボックス 522"/>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4" name="【学校施設】&#10;一人当たり面積グラフ枠"/>
        <xdr:cNvSpPr/>
      </xdr:nvSpPr>
      <xdr:spPr>
        <a:xfrm>
          <a:off x="0" y="914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25" name="直線コネクタ 524"/>
        <xdr:cNvCxnSpPr/>
      </xdr:nvCxnSpPr>
      <xdr:spPr>
        <a:xfrm flipV="1">
          <a:off x="0"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26" name="【学校施設】&#10;一人当たり面積最小値テキスト"/>
        <xdr:cNvSpPr txBox="1"/>
      </xdr:nvSpPr>
      <xdr:spPr>
        <a:xfrm>
          <a:off x="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27" name="直線コネクタ 526"/>
        <xdr:cNvCxnSpPr/>
      </xdr:nvCxnSpPr>
      <xdr:spPr>
        <a:xfrm>
          <a:off x="0" y="1101204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28" name="【学校施設】&#10;一人当たり面積最大値テキスト"/>
        <xdr:cNvSpPr txBox="1"/>
      </xdr:nvSpPr>
      <xdr:spPr>
        <a:xfrm>
          <a:off x="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29" name="直線コネクタ 528"/>
        <xdr:cNvCxnSpPr/>
      </xdr:nvCxnSpPr>
      <xdr:spPr>
        <a:xfrm>
          <a:off x="0" y="977455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168800</xdr:rowOff>
    </xdr:from>
    <xdr:ext cx="469744" cy="259045"/>
    <xdr:sp macro="" textlink="">
      <xdr:nvSpPr>
        <xdr:cNvPr id="530" name="【学校施設】&#10;一人当たり面積平均値テキスト"/>
        <xdr:cNvSpPr txBox="1"/>
      </xdr:nvSpPr>
      <xdr:spPr>
        <a:xfrm>
          <a:off x="0" y="1062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31" name="フローチャート: 判断 530"/>
        <xdr:cNvSpPr/>
      </xdr:nvSpPr>
      <xdr:spPr>
        <a:xfrm>
          <a:off x="0" y="1064882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32" name="フローチャート: 判断 531"/>
        <xdr:cNvSpPr/>
      </xdr:nvSpPr>
      <xdr:spPr>
        <a:xfrm>
          <a:off x="0" y="1063472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33" name="フローチャート: 判断 532"/>
        <xdr:cNvSpPr/>
      </xdr:nvSpPr>
      <xdr:spPr>
        <a:xfrm>
          <a:off x="0" y="1065377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534" name="フローチャート: 判断 533"/>
        <xdr:cNvSpPr/>
      </xdr:nvSpPr>
      <xdr:spPr>
        <a:xfrm>
          <a:off x="0" y="1070559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5" name="テキスト ボックス 53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6" name="テキスト ボックス 53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7" name="テキスト ボックス 53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8" name="テキスト ボックス 53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9" name="テキスト ボックス 53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149606</xdr:rowOff>
    </xdr:from>
    <xdr:to>
      <xdr:col>112</xdr:col>
      <xdr:colOff>38100</xdr:colOff>
      <xdr:row>62</xdr:row>
      <xdr:rowOff>79756</xdr:rowOff>
    </xdr:to>
    <xdr:sp macro="" textlink="">
      <xdr:nvSpPr>
        <xdr:cNvPr id="540" name="楕円 539"/>
        <xdr:cNvSpPr/>
      </xdr:nvSpPr>
      <xdr:spPr>
        <a:xfrm>
          <a:off x="0" y="1060805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166370</xdr:rowOff>
    </xdr:from>
    <xdr:to>
      <xdr:col>107</xdr:col>
      <xdr:colOff>101600</xdr:colOff>
      <xdr:row>62</xdr:row>
      <xdr:rowOff>96520</xdr:rowOff>
    </xdr:to>
    <xdr:sp macro="" textlink="">
      <xdr:nvSpPr>
        <xdr:cNvPr id="541" name="楕円 540"/>
        <xdr:cNvSpPr/>
      </xdr:nvSpPr>
      <xdr:spPr>
        <a:xfrm>
          <a:off x="0" y="1062482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28956</xdr:rowOff>
    </xdr:from>
    <xdr:to>
      <xdr:col>111</xdr:col>
      <xdr:colOff>177800</xdr:colOff>
      <xdr:row>62</xdr:row>
      <xdr:rowOff>45720</xdr:rowOff>
    </xdr:to>
    <xdr:cxnSp macro="">
      <xdr:nvCxnSpPr>
        <xdr:cNvPr id="542" name="直線コネクタ 541"/>
        <xdr:cNvCxnSpPr/>
      </xdr:nvCxnSpPr>
      <xdr:spPr>
        <a:xfrm flipV="1">
          <a:off x="0" y="10658856"/>
          <a:ext cx="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7493</xdr:rowOff>
    </xdr:from>
    <xdr:to>
      <xdr:col>102</xdr:col>
      <xdr:colOff>165100</xdr:colOff>
      <xdr:row>62</xdr:row>
      <xdr:rowOff>109093</xdr:rowOff>
    </xdr:to>
    <xdr:sp macro="" textlink="">
      <xdr:nvSpPr>
        <xdr:cNvPr id="543" name="楕円 542"/>
        <xdr:cNvSpPr/>
      </xdr:nvSpPr>
      <xdr:spPr>
        <a:xfrm>
          <a:off x="0" y="1063739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45720</xdr:rowOff>
    </xdr:from>
    <xdr:to>
      <xdr:col>107</xdr:col>
      <xdr:colOff>50800</xdr:colOff>
      <xdr:row>62</xdr:row>
      <xdr:rowOff>58293</xdr:rowOff>
    </xdr:to>
    <xdr:cxnSp macro="">
      <xdr:nvCxnSpPr>
        <xdr:cNvPr id="544" name="直線コネクタ 543"/>
        <xdr:cNvCxnSpPr/>
      </xdr:nvCxnSpPr>
      <xdr:spPr>
        <a:xfrm flipV="1">
          <a:off x="0" y="10675620"/>
          <a:ext cx="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97553</xdr:rowOff>
    </xdr:from>
    <xdr:ext cx="469744" cy="259045"/>
    <xdr:sp macro="" textlink="">
      <xdr:nvSpPr>
        <xdr:cNvPr id="545" name="n_1aveValue【学校施設】&#10;一人当たり面積"/>
        <xdr:cNvSpPr txBox="1"/>
      </xdr:nvSpPr>
      <xdr:spPr>
        <a:xfrm>
          <a:off x="0"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116603</xdr:rowOff>
    </xdr:from>
    <xdr:ext cx="469744" cy="259045"/>
    <xdr:sp macro="" textlink="">
      <xdr:nvSpPr>
        <xdr:cNvPr id="546" name="n_2aveValue【学校施設】&#10;一人当たり面積"/>
        <xdr:cNvSpPr txBox="1"/>
      </xdr:nvSpPr>
      <xdr:spPr>
        <a:xfrm>
          <a:off x="0"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168419</xdr:rowOff>
    </xdr:from>
    <xdr:ext cx="469744" cy="259045"/>
    <xdr:sp macro="" textlink="">
      <xdr:nvSpPr>
        <xdr:cNvPr id="547" name="n_3aveValue【学校施設】&#10;一人当たり面積"/>
        <xdr:cNvSpPr txBox="1"/>
      </xdr:nvSpPr>
      <xdr:spPr>
        <a:xfrm>
          <a:off x="0" y="1079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96283</xdr:rowOff>
    </xdr:from>
    <xdr:ext cx="469744" cy="259045"/>
    <xdr:sp macro="" textlink="">
      <xdr:nvSpPr>
        <xdr:cNvPr id="548" name="n_1mainValue【学校施設】&#10;一人当たり面積"/>
        <xdr:cNvSpPr txBox="1"/>
      </xdr:nvSpPr>
      <xdr:spPr>
        <a:xfrm>
          <a:off x="0"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113047</xdr:rowOff>
    </xdr:from>
    <xdr:ext cx="469744" cy="259045"/>
    <xdr:sp macro="" textlink="">
      <xdr:nvSpPr>
        <xdr:cNvPr id="549" name="n_2mainValue【学校施設】&#10;一人当たり面積"/>
        <xdr:cNvSpPr txBox="1"/>
      </xdr:nvSpPr>
      <xdr:spPr>
        <a:xfrm>
          <a:off x="0"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125620</xdr:rowOff>
    </xdr:from>
    <xdr:ext cx="469744" cy="259045"/>
    <xdr:sp macro="" textlink="">
      <xdr:nvSpPr>
        <xdr:cNvPr id="550" name="n_3mainValue【学校施設】&#10;一人当たり面積"/>
        <xdr:cNvSpPr txBox="1"/>
      </xdr:nvSpPr>
      <xdr:spPr>
        <a:xfrm>
          <a:off x="0" y="1041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1" name="正方形/長方形 550"/>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2" name="正方形/長方形 551"/>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3" name="正方形/長方形 552"/>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4" name="正方形/長方形 553"/>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5" name="正方形/長方形 554"/>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6" name="正方形/長方形 555"/>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7" name="正方形/長方形 556"/>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8" name="正方形/長方形 557"/>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9" name="正方形/長方形 558"/>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0" name="正方形/長方形 559"/>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1" name="正方形/長方形 560"/>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2" name="正方形/長方形 561"/>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3" name="正方形/長方形 562"/>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4" name="正方形/長方形 563"/>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5" name="正方形/長方形 564"/>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6" name="正方形/長方形 565"/>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7" name="正方形/長方形 566"/>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8" name="正方形/長方形 567"/>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9" name="正方形/長方形 568"/>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0" name="正方形/長方形 569"/>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1" name="正方形/長方形 570"/>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2" name="正方形/長方形 571"/>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3" name="正方形/長方形 572"/>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4" name="正方形/長方形 573"/>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5" name="テキスト ボックス 574"/>
        <xdr:cNvSpPr txBox="1"/>
      </xdr:nvSpPr>
      <xdr:spPr>
        <a:xfrm>
          <a:off x="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6" name="直線コネクタ 575"/>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7" name="テキスト ボックス 576"/>
        <xdr:cNvSpPr txBox="1"/>
      </xdr:nvSpPr>
      <xdr:spPr>
        <a:xfrm>
          <a:off x="0"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8" name="直線コネクタ 577"/>
        <xdr:cNvCxnSpPr/>
      </xdr:nvCxnSpPr>
      <xdr:spPr>
        <a:xfrm>
          <a:off x="0" y="186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79" name="テキスト ボックス 578"/>
        <xdr:cNvSpPr txBox="1"/>
      </xdr:nvSpPr>
      <xdr:spPr>
        <a:xfrm>
          <a:off x="0"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0" name="直線コネクタ 579"/>
        <xdr:cNvCxnSpPr/>
      </xdr:nvCxnSpPr>
      <xdr:spPr>
        <a:xfrm>
          <a:off x="0" y="1828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1" name="テキスト ボックス 580"/>
        <xdr:cNvSpPr txBox="1"/>
      </xdr:nvSpPr>
      <xdr:spPr>
        <a:xfrm>
          <a:off x="0"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2" name="直線コネクタ 581"/>
        <xdr:cNvCxnSpPr/>
      </xdr:nvCxnSpPr>
      <xdr:spPr>
        <a:xfrm>
          <a:off x="0" y="1790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3" name="テキスト ボックス 582"/>
        <xdr:cNvSpPr txBox="1"/>
      </xdr:nvSpPr>
      <xdr:spPr>
        <a:xfrm>
          <a:off x="0"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4" name="直線コネクタ 583"/>
        <xdr:cNvCxnSpPr/>
      </xdr:nvCxnSpPr>
      <xdr:spPr>
        <a:xfrm>
          <a:off x="0" y="175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5" name="テキスト ボックス 584"/>
        <xdr:cNvSpPr txBox="1"/>
      </xdr:nvSpPr>
      <xdr:spPr>
        <a:xfrm>
          <a:off x="0"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6" name="直線コネクタ 585"/>
        <xdr:cNvCxnSpPr/>
      </xdr:nvCxnSpPr>
      <xdr:spPr>
        <a:xfrm>
          <a:off x="0" y="1714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7" name="テキスト ボックス 586"/>
        <xdr:cNvSpPr txBox="1"/>
      </xdr:nvSpPr>
      <xdr:spPr>
        <a:xfrm>
          <a:off x="0"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8" name="直線コネクタ 587"/>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9" name="テキスト ボックス 588"/>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0" name="【公民館】&#10;有形固定資産減価償却率グラフ枠"/>
        <xdr:cNvSpPr/>
      </xdr:nvSpPr>
      <xdr:spPr>
        <a:xfrm>
          <a:off x="0" y="1676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106</xdr:row>
      <xdr:rowOff>38100</xdr:rowOff>
    </xdr:to>
    <xdr:cxnSp macro="">
      <xdr:nvCxnSpPr>
        <xdr:cNvPr id="591" name="直線コネクタ 590"/>
        <xdr:cNvCxnSpPr/>
      </xdr:nvCxnSpPr>
      <xdr:spPr>
        <a:xfrm flipV="1">
          <a:off x="0" y="17145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41927</xdr:rowOff>
    </xdr:from>
    <xdr:ext cx="405111" cy="259045"/>
    <xdr:sp macro="" textlink="">
      <xdr:nvSpPr>
        <xdr:cNvPr id="592" name="【公民館】&#10;有形固定資産減価償却率最小値テキスト"/>
        <xdr:cNvSpPr txBox="1"/>
      </xdr:nvSpPr>
      <xdr:spPr>
        <a:xfrm>
          <a:off x="0"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38100</xdr:rowOff>
    </xdr:from>
    <xdr:to>
      <xdr:col>86</xdr:col>
      <xdr:colOff>25400</xdr:colOff>
      <xdr:row>106</xdr:row>
      <xdr:rowOff>38100</xdr:rowOff>
    </xdr:to>
    <xdr:cxnSp macro="">
      <xdr:nvCxnSpPr>
        <xdr:cNvPr id="593" name="直線コネクタ 592"/>
        <xdr:cNvCxnSpPr/>
      </xdr:nvCxnSpPr>
      <xdr:spPr>
        <a:xfrm>
          <a:off x="0" y="182118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94" name="【公民館】&#10;有形固定資産減価償却率最大値テキスト"/>
        <xdr:cNvSpPr txBox="1"/>
      </xdr:nvSpPr>
      <xdr:spPr>
        <a:xfrm>
          <a:off x="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95" name="直線コネクタ 594"/>
        <xdr:cNvCxnSpPr/>
      </xdr:nvCxnSpPr>
      <xdr:spPr>
        <a:xfrm>
          <a:off x="0" y="171450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123841</xdr:rowOff>
    </xdr:from>
    <xdr:ext cx="405111" cy="259045"/>
    <xdr:sp macro="" textlink="">
      <xdr:nvSpPr>
        <xdr:cNvPr id="596" name="【公民館】&#10;有形固定資産減価償却率平均値テキスト"/>
        <xdr:cNvSpPr txBox="1"/>
      </xdr:nvSpPr>
      <xdr:spPr>
        <a:xfrm>
          <a:off x="0" y="176117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145414</xdr:rowOff>
    </xdr:from>
    <xdr:to>
      <xdr:col>85</xdr:col>
      <xdr:colOff>177800</xdr:colOff>
      <xdr:row>103</xdr:row>
      <xdr:rowOff>75564</xdr:rowOff>
    </xdr:to>
    <xdr:sp macro="" textlink="">
      <xdr:nvSpPr>
        <xdr:cNvPr id="597" name="フローチャート: 判断 596"/>
        <xdr:cNvSpPr/>
      </xdr:nvSpPr>
      <xdr:spPr>
        <a:xfrm>
          <a:off x="0" y="1763331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50164</xdr:rowOff>
    </xdr:from>
    <xdr:to>
      <xdr:col>81</xdr:col>
      <xdr:colOff>101600</xdr:colOff>
      <xdr:row>103</xdr:row>
      <xdr:rowOff>151764</xdr:rowOff>
    </xdr:to>
    <xdr:sp macro="" textlink="">
      <xdr:nvSpPr>
        <xdr:cNvPr id="598" name="フローチャート: 判断 597"/>
        <xdr:cNvSpPr/>
      </xdr:nvSpPr>
      <xdr:spPr>
        <a:xfrm>
          <a:off x="0" y="1770951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12064</xdr:rowOff>
    </xdr:from>
    <xdr:to>
      <xdr:col>76</xdr:col>
      <xdr:colOff>165100</xdr:colOff>
      <xdr:row>103</xdr:row>
      <xdr:rowOff>113664</xdr:rowOff>
    </xdr:to>
    <xdr:sp macro="" textlink="">
      <xdr:nvSpPr>
        <xdr:cNvPr id="599" name="フローチャート: 判断 598"/>
        <xdr:cNvSpPr/>
      </xdr:nvSpPr>
      <xdr:spPr>
        <a:xfrm>
          <a:off x="0" y="1767141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12064</xdr:rowOff>
    </xdr:from>
    <xdr:to>
      <xdr:col>72</xdr:col>
      <xdr:colOff>38100</xdr:colOff>
      <xdr:row>103</xdr:row>
      <xdr:rowOff>113664</xdr:rowOff>
    </xdr:to>
    <xdr:sp macro="" textlink="">
      <xdr:nvSpPr>
        <xdr:cNvPr id="600" name="フローチャート: 判断 599"/>
        <xdr:cNvSpPr/>
      </xdr:nvSpPr>
      <xdr:spPr>
        <a:xfrm>
          <a:off x="0" y="1767141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1" name="テキスト ボックス 60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2" name="テキスト ボックス 601"/>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3" name="テキスト ボックス 602"/>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4" name="テキスト ボックス 603"/>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5" name="テキスト ボックス 604"/>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113030</xdr:rowOff>
    </xdr:from>
    <xdr:to>
      <xdr:col>81</xdr:col>
      <xdr:colOff>101600</xdr:colOff>
      <xdr:row>107</xdr:row>
      <xdr:rowOff>43180</xdr:rowOff>
    </xdr:to>
    <xdr:sp macro="" textlink="">
      <xdr:nvSpPr>
        <xdr:cNvPr id="606" name="楕円 605"/>
        <xdr:cNvSpPr/>
      </xdr:nvSpPr>
      <xdr:spPr>
        <a:xfrm>
          <a:off x="0" y="1828673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154939</xdr:rowOff>
    </xdr:from>
    <xdr:to>
      <xdr:col>76</xdr:col>
      <xdr:colOff>165100</xdr:colOff>
      <xdr:row>107</xdr:row>
      <xdr:rowOff>85089</xdr:rowOff>
    </xdr:to>
    <xdr:sp macro="" textlink="">
      <xdr:nvSpPr>
        <xdr:cNvPr id="607" name="楕円 606"/>
        <xdr:cNvSpPr/>
      </xdr:nvSpPr>
      <xdr:spPr>
        <a:xfrm>
          <a:off x="0" y="1832863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163830</xdr:rowOff>
    </xdr:from>
    <xdr:to>
      <xdr:col>81</xdr:col>
      <xdr:colOff>50800</xdr:colOff>
      <xdr:row>107</xdr:row>
      <xdr:rowOff>34289</xdr:rowOff>
    </xdr:to>
    <xdr:cxnSp macro="">
      <xdr:nvCxnSpPr>
        <xdr:cNvPr id="608" name="直線コネクタ 607"/>
        <xdr:cNvCxnSpPr/>
      </xdr:nvCxnSpPr>
      <xdr:spPr>
        <a:xfrm flipV="1">
          <a:off x="0" y="18337530"/>
          <a:ext cx="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25400</xdr:rowOff>
    </xdr:from>
    <xdr:to>
      <xdr:col>72</xdr:col>
      <xdr:colOff>38100</xdr:colOff>
      <xdr:row>107</xdr:row>
      <xdr:rowOff>127000</xdr:rowOff>
    </xdr:to>
    <xdr:sp macro="" textlink="">
      <xdr:nvSpPr>
        <xdr:cNvPr id="609" name="楕円 608"/>
        <xdr:cNvSpPr/>
      </xdr:nvSpPr>
      <xdr:spPr>
        <a:xfrm>
          <a:off x="0" y="1837055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34289</xdr:rowOff>
    </xdr:from>
    <xdr:to>
      <xdr:col>76</xdr:col>
      <xdr:colOff>114300</xdr:colOff>
      <xdr:row>107</xdr:row>
      <xdr:rowOff>76200</xdr:rowOff>
    </xdr:to>
    <xdr:cxnSp macro="">
      <xdr:nvCxnSpPr>
        <xdr:cNvPr id="610" name="直線コネクタ 609"/>
        <xdr:cNvCxnSpPr/>
      </xdr:nvCxnSpPr>
      <xdr:spPr>
        <a:xfrm flipV="1">
          <a:off x="0" y="18379439"/>
          <a:ext cx="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168291</xdr:rowOff>
    </xdr:from>
    <xdr:ext cx="405111" cy="259045"/>
    <xdr:sp macro="" textlink="">
      <xdr:nvSpPr>
        <xdr:cNvPr id="611" name="n_1aveValue【公民館】&#10;有形固定資産減価償却率"/>
        <xdr:cNvSpPr txBox="1"/>
      </xdr:nvSpPr>
      <xdr:spPr>
        <a:xfrm>
          <a:off x="0"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130191</xdr:rowOff>
    </xdr:from>
    <xdr:ext cx="405111" cy="259045"/>
    <xdr:sp macro="" textlink="">
      <xdr:nvSpPr>
        <xdr:cNvPr id="612" name="n_2aveValue【公民館】&#10;有形固定資産減価償却率"/>
        <xdr:cNvSpPr txBox="1"/>
      </xdr:nvSpPr>
      <xdr:spPr>
        <a:xfrm>
          <a:off x="0" y="174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130191</xdr:rowOff>
    </xdr:from>
    <xdr:ext cx="405111" cy="259045"/>
    <xdr:sp macro="" textlink="">
      <xdr:nvSpPr>
        <xdr:cNvPr id="613" name="n_3aveValue【公民館】&#10;有形固定資産減価償却率"/>
        <xdr:cNvSpPr txBox="1"/>
      </xdr:nvSpPr>
      <xdr:spPr>
        <a:xfrm>
          <a:off x="0" y="174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34307</xdr:rowOff>
    </xdr:from>
    <xdr:ext cx="405111" cy="259045"/>
    <xdr:sp macro="" textlink="">
      <xdr:nvSpPr>
        <xdr:cNvPr id="614" name="n_1mainValue【公民館】&#10;有形固定資産減価償却率"/>
        <xdr:cNvSpPr txBox="1"/>
      </xdr:nvSpPr>
      <xdr:spPr>
        <a:xfrm>
          <a:off x="0"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76216</xdr:rowOff>
    </xdr:from>
    <xdr:ext cx="405111" cy="259045"/>
    <xdr:sp macro="" textlink="">
      <xdr:nvSpPr>
        <xdr:cNvPr id="615" name="n_2mainValue【公民館】&#10;有形固定資産減価償却率"/>
        <xdr:cNvSpPr txBox="1"/>
      </xdr:nvSpPr>
      <xdr:spPr>
        <a:xfrm>
          <a:off x="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118127</xdr:rowOff>
    </xdr:from>
    <xdr:ext cx="405111" cy="259045"/>
    <xdr:sp macro="" textlink="">
      <xdr:nvSpPr>
        <xdr:cNvPr id="616" name="n_3mainValue【公民館】&#10;有形固定資産減価償却率"/>
        <xdr:cNvSpPr txBox="1"/>
      </xdr:nvSpPr>
      <xdr:spPr>
        <a:xfrm>
          <a:off x="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8" name="正方形/長方形 617"/>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9" name="正方形/長方形 618"/>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0" name="正方形/長方形 619"/>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1" name="正方形/長方形 620"/>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2" name="正方形/長方形 621"/>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3" name="正方形/長方形 622"/>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5" name="テキスト ボックス 624"/>
        <xdr:cNvSpPr txBox="1"/>
      </xdr:nvSpPr>
      <xdr:spPr>
        <a:xfrm>
          <a:off x="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6" name="直線コネクタ 625"/>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7" name="直線コネクタ 626"/>
        <xdr:cNvCxnSpPr/>
      </xdr:nvCxnSpPr>
      <xdr:spPr>
        <a:xfrm>
          <a:off x="0" y="1872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8" name="テキスト ボックス 627"/>
        <xdr:cNvSpPr txBox="1"/>
      </xdr:nvSpPr>
      <xdr:spPr>
        <a:xfrm>
          <a:off x="0"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9" name="直線コネクタ 628"/>
        <xdr:cNvCxnSpPr/>
      </xdr:nvCxnSpPr>
      <xdr:spPr>
        <a:xfrm>
          <a:off x="0" y="1839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0" name="テキスト ボックス 629"/>
        <xdr:cNvSpPr txBox="1"/>
      </xdr:nvSpPr>
      <xdr:spPr>
        <a:xfrm>
          <a:off x="0"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1" name="直線コネクタ 630"/>
        <xdr:cNvCxnSpPr/>
      </xdr:nvCxnSpPr>
      <xdr:spPr>
        <a:xfrm>
          <a:off x="0" y="1807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2" name="テキスト ボックス 631"/>
        <xdr:cNvSpPr txBox="1"/>
      </xdr:nvSpPr>
      <xdr:spPr>
        <a:xfrm>
          <a:off x="0"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3" name="直線コネクタ 632"/>
        <xdr:cNvCxnSpPr/>
      </xdr:nvCxnSpPr>
      <xdr:spPr>
        <a:xfrm>
          <a:off x="0" y="1774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4" name="テキスト ボックス 633"/>
        <xdr:cNvSpPr txBox="1"/>
      </xdr:nvSpPr>
      <xdr:spPr>
        <a:xfrm>
          <a:off x="0"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5" name="直線コネクタ 634"/>
        <xdr:cNvCxnSpPr/>
      </xdr:nvCxnSpPr>
      <xdr:spPr>
        <a:xfrm>
          <a:off x="0" y="1741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6" name="テキスト ボックス 635"/>
        <xdr:cNvSpPr txBox="1"/>
      </xdr:nvSpPr>
      <xdr:spPr>
        <a:xfrm>
          <a:off x="0"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7" name="直線コネクタ 636"/>
        <xdr:cNvCxnSpPr/>
      </xdr:nvCxnSpPr>
      <xdr:spPr>
        <a:xfrm>
          <a:off x="0" y="1709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8" name="テキスト ボックス 637"/>
        <xdr:cNvSpPr txBox="1"/>
      </xdr:nvSpPr>
      <xdr:spPr>
        <a:xfrm>
          <a:off x="0"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9" name="直線コネクタ 638"/>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0" name="テキスト ボックス 639"/>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1" name="【公民館】&#10;一人当たり面積グラフ枠"/>
        <xdr:cNvSpPr/>
      </xdr:nvSpPr>
      <xdr:spPr>
        <a:xfrm>
          <a:off x="0" y="1676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642" name="直線コネクタ 641"/>
        <xdr:cNvCxnSpPr/>
      </xdr:nvCxnSpPr>
      <xdr:spPr>
        <a:xfrm flipV="1">
          <a:off x="0"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643" name="【公民館】&#10;一人当たり面積最小値テキスト"/>
        <xdr:cNvSpPr txBox="1"/>
      </xdr:nvSpPr>
      <xdr:spPr>
        <a:xfrm>
          <a:off x="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644" name="直線コネクタ 643"/>
        <xdr:cNvCxnSpPr/>
      </xdr:nvCxnSpPr>
      <xdr:spPr>
        <a:xfrm>
          <a:off x="0" y="1868913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645" name="【公民館】&#10;一人当たり面積最大値テキスト"/>
        <xdr:cNvSpPr txBox="1"/>
      </xdr:nvSpPr>
      <xdr:spPr>
        <a:xfrm>
          <a:off x="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646" name="直線コネクタ 645"/>
        <xdr:cNvCxnSpPr/>
      </xdr:nvCxnSpPr>
      <xdr:spPr>
        <a:xfrm>
          <a:off x="0" y="1726202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150784</xdr:rowOff>
    </xdr:from>
    <xdr:ext cx="469744" cy="259045"/>
    <xdr:sp macro="" textlink="">
      <xdr:nvSpPr>
        <xdr:cNvPr id="647" name="【公民館】&#10;一人当たり面積平均値テキスト"/>
        <xdr:cNvSpPr txBox="1"/>
      </xdr:nvSpPr>
      <xdr:spPr>
        <a:xfrm>
          <a:off x="0" y="18324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648" name="フローチャート: 判断 647"/>
        <xdr:cNvSpPr/>
      </xdr:nvSpPr>
      <xdr:spPr>
        <a:xfrm>
          <a:off x="0" y="1834605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649" name="フローチャート: 判断 648"/>
        <xdr:cNvSpPr/>
      </xdr:nvSpPr>
      <xdr:spPr>
        <a:xfrm>
          <a:off x="0" y="1833462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650" name="フローチャート: 判断 649"/>
        <xdr:cNvSpPr/>
      </xdr:nvSpPr>
      <xdr:spPr>
        <a:xfrm>
          <a:off x="0" y="1833789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651" name="フローチャート: 判断 650"/>
        <xdr:cNvSpPr/>
      </xdr:nvSpPr>
      <xdr:spPr>
        <a:xfrm>
          <a:off x="0" y="1837381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2" name="テキスト ボックス 651"/>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3" name="テキスト ボックス 652"/>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4" name="テキスト ボックス 653"/>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5" name="テキスト ボックス 654"/>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6" name="テキスト ボックス 655"/>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22134</xdr:rowOff>
    </xdr:from>
    <xdr:to>
      <xdr:col>112</xdr:col>
      <xdr:colOff>38100</xdr:colOff>
      <xdr:row>108</xdr:row>
      <xdr:rowOff>123734</xdr:rowOff>
    </xdr:to>
    <xdr:sp macro="" textlink="">
      <xdr:nvSpPr>
        <xdr:cNvPr id="657" name="楕円 656"/>
        <xdr:cNvSpPr/>
      </xdr:nvSpPr>
      <xdr:spPr>
        <a:xfrm>
          <a:off x="0" y="1853873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25400</xdr:rowOff>
    </xdr:from>
    <xdr:to>
      <xdr:col>107</xdr:col>
      <xdr:colOff>101600</xdr:colOff>
      <xdr:row>108</xdr:row>
      <xdr:rowOff>127000</xdr:rowOff>
    </xdr:to>
    <xdr:sp macro="" textlink="">
      <xdr:nvSpPr>
        <xdr:cNvPr id="658" name="楕円 657"/>
        <xdr:cNvSpPr/>
      </xdr:nvSpPr>
      <xdr:spPr>
        <a:xfrm>
          <a:off x="0" y="185420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72934</xdr:rowOff>
    </xdr:from>
    <xdr:to>
      <xdr:col>111</xdr:col>
      <xdr:colOff>177800</xdr:colOff>
      <xdr:row>108</xdr:row>
      <xdr:rowOff>76200</xdr:rowOff>
    </xdr:to>
    <xdr:cxnSp macro="">
      <xdr:nvCxnSpPr>
        <xdr:cNvPr id="659" name="直線コネクタ 658"/>
        <xdr:cNvCxnSpPr/>
      </xdr:nvCxnSpPr>
      <xdr:spPr>
        <a:xfrm flipV="1">
          <a:off x="0" y="18589534"/>
          <a:ext cx="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28666</xdr:rowOff>
    </xdr:from>
    <xdr:to>
      <xdr:col>102</xdr:col>
      <xdr:colOff>165100</xdr:colOff>
      <xdr:row>108</xdr:row>
      <xdr:rowOff>130266</xdr:rowOff>
    </xdr:to>
    <xdr:sp macro="" textlink="">
      <xdr:nvSpPr>
        <xdr:cNvPr id="660" name="楕円 659"/>
        <xdr:cNvSpPr/>
      </xdr:nvSpPr>
      <xdr:spPr>
        <a:xfrm>
          <a:off x="0" y="1854526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76200</xdr:rowOff>
    </xdr:from>
    <xdr:to>
      <xdr:col>107</xdr:col>
      <xdr:colOff>50800</xdr:colOff>
      <xdr:row>108</xdr:row>
      <xdr:rowOff>79466</xdr:rowOff>
    </xdr:to>
    <xdr:cxnSp macro="">
      <xdr:nvCxnSpPr>
        <xdr:cNvPr id="661" name="直線コネクタ 660"/>
        <xdr:cNvCxnSpPr/>
      </xdr:nvCxnSpPr>
      <xdr:spPr>
        <a:xfrm flipV="1">
          <a:off x="0" y="18592800"/>
          <a:ext cx="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662" name="n_1aveValue【公民館】&#10;一人当たり面積"/>
        <xdr:cNvSpPr txBox="1"/>
      </xdr:nvSpPr>
      <xdr:spPr>
        <a:xfrm>
          <a:off x="0"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663" name="n_2aveValue【公民館】&#10;一人当たり面積"/>
        <xdr:cNvSpPr txBox="1"/>
      </xdr:nvSpPr>
      <xdr:spPr>
        <a:xfrm>
          <a:off x="0"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146793</xdr:rowOff>
    </xdr:from>
    <xdr:ext cx="469744" cy="259045"/>
    <xdr:sp macro="" textlink="">
      <xdr:nvSpPr>
        <xdr:cNvPr id="664" name="n_3aveValue【公民館】&#10;一人当たり面積"/>
        <xdr:cNvSpPr txBox="1"/>
      </xdr:nvSpPr>
      <xdr:spPr>
        <a:xfrm>
          <a:off x="0"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114861</xdr:rowOff>
    </xdr:from>
    <xdr:ext cx="469744" cy="259045"/>
    <xdr:sp macro="" textlink="">
      <xdr:nvSpPr>
        <xdr:cNvPr id="665" name="n_1mainValue【公民館】&#10;一人当たり面積"/>
        <xdr:cNvSpPr txBox="1"/>
      </xdr:nvSpPr>
      <xdr:spPr>
        <a:xfrm>
          <a:off x="0"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666" name="n_2mainValue【公民館】&#10;一人当たり面積"/>
        <xdr:cNvSpPr txBox="1"/>
      </xdr:nvSpPr>
      <xdr:spPr>
        <a:xfrm>
          <a:off x="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121393</xdr:rowOff>
    </xdr:from>
    <xdr:ext cx="469744" cy="259045"/>
    <xdr:sp macro="" textlink="">
      <xdr:nvSpPr>
        <xdr:cNvPr id="667" name="n_3mainValue【公民館】&#10;一人当たり面積"/>
        <xdr:cNvSpPr txBox="1"/>
      </xdr:nvSpPr>
      <xdr:spPr>
        <a:xfrm>
          <a:off x="0"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8" name="正方形/長方形 667"/>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9" name="正方形/長方形 668"/>
        <xdr:cNvSpPr/>
      </xdr:nvSpPr>
      <xdr:spPr>
        <a:xfrm>
          <a:off x="0" y="19494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0" name="テキスト ボックス 669"/>
        <xdr:cNvSpPr txBox="1"/>
      </xdr:nvSpPr>
      <xdr:spPr>
        <a:xfrm>
          <a:off x="0" y="19748500"/>
          <a:ext cx="0" cy="14859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ＭＳ Ｐゴシック" pitchFamily="50" charset="-128"/>
              <a:ea typeface="ＭＳ Ｐゴシック" pitchFamily="50" charset="-128"/>
              <a:cs typeface="+mn-cs"/>
            </a:rPr>
            <a:t>類似団体と比較して特に有形固定資産減価償却率が特に高くなっている施設は、公営住宅、学校施設であり、特に低くなっている施設は、保育所、公民館である。</a:t>
          </a:r>
          <a:endParaRPr lang="ja-JP" altLang="ja-JP" sz="1400">
            <a:latin typeface="ＭＳ Ｐゴシック" pitchFamily="50" charset="-128"/>
            <a:ea typeface="ＭＳ Ｐゴシック" pitchFamily="50" charset="-128"/>
          </a:endParaRPr>
        </a:p>
        <a:p>
          <a:pPr fontAlgn="base"/>
          <a:r>
            <a:rPr lang="ja-JP" altLang="ja-JP" sz="1100" baseline="0">
              <a:solidFill>
                <a:schemeClr val="dk1"/>
              </a:solidFill>
              <a:latin typeface="ＭＳ Ｐゴシック" pitchFamily="50" charset="-128"/>
              <a:ea typeface="ＭＳ Ｐゴシック" pitchFamily="50" charset="-128"/>
              <a:cs typeface="+mn-cs"/>
            </a:rPr>
            <a:t>公営住宅については、有形固定資産減価償却率</a:t>
          </a:r>
          <a:r>
            <a:rPr lang="en-US" altLang="ja-JP" sz="1100" baseline="0">
              <a:solidFill>
                <a:schemeClr val="dk1"/>
              </a:solidFill>
              <a:latin typeface="ＭＳ Ｐゴシック" pitchFamily="50" charset="-128"/>
              <a:ea typeface="ＭＳ Ｐゴシック" pitchFamily="50" charset="-128"/>
              <a:cs typeface="+mn-cs"/>
            </a:rPr>
            <a:t>90.6</a:t>
          </a:r>
          <a:r>
            <a:rPr lang="ja-JP" altLang="ja-JP" sz="1100" baseline="0">
              <a:solidFill>
                <a:schemeClr val="dk1"/>
              </a:solidFill>
              <a:latin typeface="ＭＳ Ｐゴシック" pitchFamily="50" charset="-128"/>
              <a:ea typeface="ＭＳ Ｐゴシック" pitchFamily="50" charset="-128"/>
              <a:cs typeface="+mn-cs"/>
            </a:rPr>
            <a:t>％となっているが、現在町営住宅ストック総合活用計画に基づき公営住宅の建替事業を進めている。また、学校施設においては、</a:t>
          </a:r>
          <a:r>
            <a:rPr lang="en-US" altLang="ja-JP" sz="1100" baseline="0">
              <a:solidFill>
                <a:schemeClr val="dk1"/>
              </a:solidFill>
              <a:latin typeface="ＭＳ Ｐゴシック" pitchFamily="50" charset="-128"/>
              <a:ea typeface="ＭＳ Ｐゴシック" pitchFamily="50" charset="-128"/>
              <a:cs typeface="+mn-cs"/>
            </a:rPr>
            <a:t>3</a:t>
          </a:r>
          <a:r>
            <a:rPr lang="ja-JP" altLang="ja-JP" sz="1100" baseline="0">
              <a:solidFill>
                <a:schemeClr val="dk1"/>
              </a:solidFill>
              <a:latin typeface="ＭＳ Ｐゴシック" pitchFamily="50" charset="-128"/>
              <a:ea typeface="ＭＳ Ｐゴシック" pitchFamily="50" charset="-128"/>
              <a:cs typeface="+mn-cs"/>
            </a:rPr>
            <a:t>中学校を１校統合するために令和</a:t>
          </a:r>
          <a:r>
            <a:rPr lang="en-US" altLang="ja-JP" sz="1100" baseline="0">
              <a:solidFill>
                <a:schemeClr val="dk1"/>
              </a:solidFill>
              <a:latin typeface="ＭＳ Ｐゴシック" pitchFamily="50" charset="-128"/>
              <a:ea typeface="ＭＳ Ｐゴシック" pitchFamily="50" charset="-128"/>
              <a:cs typeface="+mn-cs"/>
            </a:rPr>
            <a:t>2</a:t>
          </a:r>
          <a:r>
            <a:rPr lang="ja-JP" altLang="ja-JP" sz="1100" baseline="0">
              <a:solidFill>
                <a:schemeClr val="dk1"/>
              </a:solidFill>
              <a:latin typeface="ＭＳ Ｐゴシック" pitchFamily="50" charset="-128"/>
              <a:ea typeface="ＭＳ Ｐゴシック" pitchFamily="50" charset="-128"/>
              <a:cs typeface="+mn-cs"/>
            </a:rPr>
            <a:t>年</a:t>
          </a:r>
          <a:r>
            <a:rPr lang="en-US" altLang="ja-JP" sz="1100" baseline="0">
              <a:solidFill>
                <a:schemeClr val="dk1"/>
              </a:solidFill>
              <a:latin typeface="ＭＳ Ｐゴシック" pitchFamily="50" charset="-128"/>
              <a:ea typeface="ＭＳ Ｐゴシック" pitchFamily="50" charset="-128"/>
              <a:cs typeface="+mn-cs"/>
            </a:rPr>
            <a:t>4</a:t>
          </a:r>
          <a:r>
            <a:rPr lang="ja-JP" altLang="ja-JP" sz="1100" baseline="0">
              <a:solidFill>
                <a:schemeClr val="dk1"/>
              </a:solidFill>
              <a:latin typeface="ＭＳ Ｐゴシック" pitchFamily="50" charset="-128"/>
              <a:ea typeface="ＭＳ Ｐゴシック" pitchFamily="50" charset="-128"/>
              <a:cs typeface="+mn-cs"/>
            </a:rPr>
            <a:t>月開校目指し統合中学校を整備中であり、小学校については、今後個別施設計画を策定し老朽化対策に取り組んでいくこととしている。</a:t>
          </a:r>
          <a:endParaRPr lang="en-US" altLang="ja-JP" sz="1100" baseline="0">
            <a:solidFill>
              <a:schemeClr val="dk1"/>
            </a:solidFill>
            <a:latin typeface="ＭＳ Ｐゴシック" pitchFamily="50" charset="-128"/>
            <a:ea typeface="ＭＳ Ｐゴシック" pitchFamily="50" charset="-128"/>
            <a:cs typeface="+mn-cs"/>
          </a:endParaRPr>
        </a:p>
        <a:p>
          <a:pPr fontAlgn="base"/>
          <a:r>
            <a:rPr kumimoji="1" lang="ja-JP" altLang="ja-JP" sz="1100" baseline="0">
              <a:solidFill>
                <a:schemeClr val="dk1"/>
              </a:solidFill>
              <a:latin typeface="ＭＳ Ｐゴシック" pitchFamily="50" charset="-128"/>
              <a:ea typeface="ＭＳ Ｐゴシック" pitchFamily="50" charset="-128"/>
              <a:cs typeface="+mn-cs"/>
            </a:rPr>
            <a:t>公民館については平成</a:t>
          </a:r>
          <a:r>
            <a:rPr kumimoji="1" lang="en-US" altLang="ja-JP" sz="1100" baseline="0">
              <a:solidFill>
                <a:schemeClr val="dk1"/>
              </a:solidFill>
              <a:latin typeface="ＭＳ Ｐゴシック" pitchFamily="50" charset="-128"/>
              <a:ea typeface="ＭＳ Ｐゴシック" pitchFamily="50" charset="-128"/>
              <a:cs typeface="+mn-cs"/>
            </a:rPr>
            <a:t>13</a:t>
          </a:r>
          <a:r>
            <a:rPr kumimoji="1" lang="ja-JP" altLang="ja-JP" sz="1100" baseline="0">
              <a:solidFill>
                <a:schemeClr val="dk1"/>
              </a:solidFill>
              <a:latin typeface="ＭＳ Ｐゴシック" pitchFamily="50" charset="-128"/>
              <a:ea typeface="ＭＳ Ｐゴシック" pitchFamily="50" charset="-128"/>
              <a:cs typeface="+mn-cs"/>
            </a:rPr>
            <a:t>年度に、保育所については平成</a:t>
          </a:r>
          <a:r>
            <a:rPr kumimoji="1" lang="en-US" altLang="ja-JP" sz="1100" baseline="0">
              <a:solidFill>
                <a:schemeClr val="dk1"/>
              </a:solidFill>
              <a:latin typeface="ＭＳ Ｐゴシック" pitchFamily="50" charset="-128"/>
              <a:ea typeface="ＭＳ Ｐゴシック" pitchFamily="50" charset="-128"/>
              <a:cs typeface="+mn-cs"/>
            </a:rPr>
            <a:t>26</a:t>
          </a:r>
          <a:r>
            <a:rPr kumimoji="1" lang="ja-JP" altLang="ja-JP" sz="1100" baseline="0">
              <a:solidFill>
                <a:schemeClr val="dk1"/>
              </a:solidFill>
              <a:latin typeface="ＭＳ Ｐゴシック" pitchFamily="50" charset="-128"/>
              <a:ea typeface="ＭＳ Ｐゴシック" pitchFamily="50" charset="-128"/>
              <a:cs typeface="+mn-cs"/>
            </a:rPr>
            <a:t>年度に老朽化していた施設を更新したため有形固定資産減価償却率が低くなっている。</a:t>
          </a:r>
          <a:endParaRPr kumimoji="1" lang="en-US" altLang="ja-JP" sz="1100" baseline="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16,805
16,694
36.14
10,511,778
10,157,435
346,471
4,812,853
13,212,666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0" y="889000"/>
          <a:ext cx="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0" y="952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0" y="12192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0" y="15494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0" y="10414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0" y="9906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0" y="12573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0" y="1524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0" y="1905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0" y="729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0"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0" y="696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0"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0" y="664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0"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0" y="631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0"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0" y="598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0"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0" y="566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0"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0" y="533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0"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0" y="719545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0" y="566057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131190</xdr:rowOff>
    </xdr:from>
    <xdr:ext cx="405111" cy="259045"/>
    <xdr:sp macro="" textlink="">
      <xdr:nvSpPr>
        <xdr:cNvPr id="62" name="【図書館】&#10;有形固定資産減価償却率平均値テキスト"/>
        <xdr:cNvSpPr txBox="1"/>
      </xdr:nvSpPr>
      <xdr:spPr>
        <a:xfrm>
          <a:off x="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xdr:cNvSpPr/>
      </xdr:nvSpPr>
      <xdr:spPr>
        <a:xfrm>
          <a:off x="0" y="649641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xdr:cNvSpPr/>
      </xdr:nvSpPr>
      <xdr:spPr>
        <a:xfrm>
          <a:off x="0" y="652253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100165</xdr:rowOff>
    </xdr:from>
    <xdr:ext cx="405111" cy="259045"/>
    <xdr:sp macro="" textlink="">
      <xdr:nvSpPr>
        <xdr:cNvPr id="65" name="n_1aveValue【図書館】&#10;有形固定資産減価償却率"/>
        <xdr:cNvSpPr txBox="1"/>
      </xdr:nvSpPr>
      <xdr:spPr>
        <a:xfrm>
          <a:off x="0"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12337</xdr:rowOff>
    </xdr:from>
    <xdr:to>
      <xdr:col>15</xdr:col>
      <xdr:colOff>101600</xdr:colOff>
      <xdr:row>38</xdr:row>
      <xdr:rowOff>113937</xdr:rowOff>
    </xdr:to>
    <xdr:sp macro="" textlink="">
      <xdr:nvSpPr>
        <xdr:cNvPr id="66" name="フローチャート: 判断 65"/>
        <xdr:cNvSpPr/>
      </xdr:nvSpPr>
      <xdr:spPr>
        <a:xfrm>
          <a:off x="0" y="652743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105064</xdr:rowOff>
    </xdr:from>
    <xdr:ext cx="405111" cy="259045"/>
    <xdr:sp macro="" textlink="">
      <xdr:nvSpPr>
        <xdr:cNvPr id="67" name="n_2aveValue【図書館】&#10;有形固定資産減価償却率"/>
        <xdr:cNvSpPr txBox="1"/>
      </xdr:nvSpPr>
      <xdr:spPr>
        <a:xfrm>
          <a:off x="0"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102144</xdr:rowOff>
    </xdr:from>
    <xdr:to>
      <xdr:col>10</xdr:col>
      <xdr:colOff>165100</xdr:colOff>
      <xdr:row>39</xdr:row>
      <xdr:rowOff>32294</xdr:rowOff>
    </xdr:to>
    <xdr:sp macro="" textlink="">
      <xdr:nvSpPr>
        <xdr:cNvPr id="68" name="フローチャート: 判断 67"/>
        <xdr:cNvSpPr/>
      </xdr:nvSpPr>
      <xdr:spPr>
        <a:xfrm>
          <a:off x="0" y="661724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39</xdr:row>
      <xdr:rowOff>23421</xdr:rowOff>
    </xdr:from>
    <xdr:ext cx="405111" cy="259045"/>
    <xdr:sp macro="" textlink="">
      <xdr:nvSpPr>
        <xdr:cNvPr id="69" name="n_3aveValue【図書館】&#10;有形固定資産減価償却率"/>
        <xdr:cNvSpPr txBox="1"/>
      </xdr:nvSpPr>
      <xdr:spPr>
        <a:xfrm>
          <a:off x="0"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41728</xdr:rowOff>
    </xdr:from>
    <xdr:to>
      <xdr:col>20</xdr:col>
      <xdr:colOff>38100</xdr:colOff>
      <xdr:row>36</xdr:row>
      <xdr:rowOff>143328</xdr:rowOff>
    </xdr:to>
    <xdr:sp macro="" textlink="">
      <xdr:nvSpPr>
        <xdr:cNvPr id="75" name="楕円 74"/>
        <xdr:cNvSpPr/>
      </xdr:nvSpPr>
      <xdr:spPr>
        <a:xfrm>
          <a:off x="0" y="621392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90714</xdr:rowOff>
    </xdr:from>
    <xdr:to>
      <xdr:col>15</xdr:col>
      <xdr:colOff>101600</xdr:colOff>
      <xdr:row>37</xdr:row>
      <xdr:rowOff>20864</xdr:rowOff>
    </xdr:to>
    <xdr:sp macro="" textlink="">
      <xdr:nvSpPr>
        <xdr:cNvPr id="76" name="楕円 75"/>
        <xdr:cNvSpPr/>
      </xdr:nvSpPr>
      <xdr:spPr>
        <a:xfrm>
          <a:off x="0" y="626291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92528</xdr:rowOff>
    </xdr:from>
    <xdr:to>
      <xdr:col>19</xdr:col>
      <xdr:colOff>177800</xdr:colOff>
      <xdr:row>36</xdr:row>
      <xdr:rowOff>141514</xdr:rowOff>
    </xdr:to>
    <xdr:cxnSp macro="">
      <xdr:nvCxnSpPr>
        <xdr:cNvPr id="77" name="直線コネクタ 76"/>
        <xdr:cNvCxnSpPr/>
      </xdr:nvCxnSpPr>
      <xdr:spPr>
        <a:xfrm flipV="1">
          <a:off x="0" y="6264728"/>
          <a:ext cx="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139700</xdr:rowOff>
    </xdr:from>
    <xdr:to>
      <xdr:col>10</xdr:col>
      <xdr:colOff>165100</xdr:colOff>
      <xdr:row>37</xdr:row>
      <xdr:rowOff>69850</xdr:rowOff>
    </xdr:to>
    <xdr:sp macro="" textlink="">
      <xdr:nvSpPr>
        <xdr:cNvPr id="78" name="楕円 77"/>
        <xdr:cNvSpPr/>
      </xdr:nvSpPr>
      <xdr:spPr>
        <a:xfrm>
          <a:off x="0" y="63119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141514</xdr:rowOff>
    </xdr:from>
    <xdr:to>
      <xdr:col>15</xdr:col>
      <xdr:colOff>50800</xdr:colOff>
      <xdr:row>37</xdr:row>
      <xdr:rowOff>19050</xdr:rowOff>
    </xdr:to>
    <xdr:cxnSp macro="">
      <xdr:nvCxnSpPr>
        <xdr:cNvPr id="79" name="直線コネクタ 78"/>
        <xdr:cNvCxnSpPr/>
      </xdr:nvCxnSpPr>
      <xdr:spPr>
        <a:xfrm flipV="1">
          <a:off x="0" y="6313714"/>
          <a:ext cx="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159855</xdr:rowOff>
    </xdr:from>
    <xdr:ext cx="405111" cy="259045"/>
    <xdr:sp macro="" textlink="">
      <xdr:nvSpPr>
        <xdr:cNvPr id="80" name="n_1mainValue【図書館】&#10;有形固定資産減価償却率"/>
        <xdr:cNvSpPr txBox="1"/>
      </xdr:nvSpPr>
      <xdr:spPr>
        <a:xfrm>
          <a:off x="0"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37391</xdr:rowOff>
    </xdr:from>
    <xdr:ext cx="405111" cy="259045"/>
    <xdr:sp macro="" textlink="">
      <xdr:nvSpPr>
        <xdr:cNvPr id="81" name="n_2mainValue【図書館】&#10;有形固定資産減価償却率"/>
        <xdr:cNvSpPr txBox="1"/>
      </xdr:nvSpPr>
      <xdr:spPr>
        <a:xfrm>
          <a:off x="0"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2" name="n_3mainValue【図書館】&#10;有形固定資産減価償却率"/>
        <xdr:cNvSpPr txBox="1"/>
      </xdr:nvSpPr>
      <xdr:spPr>
        <a:xfrm>
          <a:off x="0"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0" y="723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0"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0" y="685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0"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0" y="647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0"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0" y="609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0"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0" y="571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0"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0" y="533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6" name="直線コネクタ 105"/>
        <xdr:cNvCxnSpPr/>
      </xdr:nvCxnSpPr>
      <xdr:spPr>
        <a:xfrm flipV="1">
          <a:off x="0"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07" name="【図書館】&#10;一人当たり面積最小値テキスト"/>
        <xdr:cNvSpPr txBox="1"/>
      </xdr:nvSpPr>
      <xdr:spPr>
        <a:xfrm>
          <a:off x="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08" name="直線コネクタ 107"/>
        <xdr:cNvCxnSpPr/>
      </xdr:nvCxnSpPr>
      <xdr:spPr>
        <a:xfrm>
          <a:off x="0" y="722757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09" name="【図書館】&#10;一人当たり面積最大値テキスト"/>
        <xdr:cNvSpPr txBox="1"/>
      </xdr:nvSpPr>
      <xdr:spPr>
        <a:xfrm>
          <a:off x="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0" name="直線コネクタ 109"/>
        <xdr:cNvCxnSpPr/>
      </xdr:nvCxnSpPr>
      <xdr:spPr>
        <a:xfrm>
          <a:off x="0" y="588264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163847</xdr:rowOff>
    </xdr:from>
    <xdr:ext cx="469744" cy="259045"/>
    <xdr:sp macro="" textlink="">
      <xdr:nvSpPr>
        <xdr:cNvPr id="111" name="【図書館】&#10;一人当たり面積平均値テキスト"/>
        <xdr:cNvSpPr txBox="1"/>
      </xdr:nvSpPr>
      <xdr:spPr>
        <a:xfrm>
          <a:off x="0" y="685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12" name="フローチャート: 判断 111"/>
        <xdr:cNvSpPr/>
      </xdr:nvSpPr>
      <xdr:spPr>
        <a:xfrm>
          <a:off x="0" y="687197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3" name="フローチャート: 判断 112"/>
        <xdr:cNvSpPr/>
      </xdr:nvSpPr>
      <xdr:spPr>
        <a:xfrm>
          <a:off x="0" y="689483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154957</xdr:rowOff>
    </xdr:from>
    <xdr:ext cx="469744" cy="259045"/>
    <xdr:sp macro="" textlink="">
      <xdr:nvSpPr>
        <xdr:cNvPr id="114" name="n_1aveValue【図書館】&#10;一人当たり面積"/>
        <xdr:cNvSpPr txBox="1"/>
      </xdr:nvSpPr>
      <xdr:spPr>
        <a:xfrm>
          <a:off x="0"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44450</xdr:rowOff>
    </xdr:from>
    <xdr:to>
      <xdr:col>46</xdr:col>
      <xdr:colOff>38100</xdr:colOff>
      <xdr:row>40</xdr:row>
      <xdr:rowOff>146050</xdr:rowOff>
    </xdr:to>
    <xdr:sp macro="" textlink="">
      <xdr:nvSpPr>
        <xdr:cNvPr id="115" name="フローチャート: 判断 114"/>
        <xdr:cNvSpPr/>
      </xdr:nvSpPr>
      <xdr:spPr>
        <a:xfrm>
          <a:off x="0" y="690245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162577</xdr:rowOff>
    </xdr:from>
    <xdr:ext cx="469744" cy="259045"/>
    <xdr:sp macro="" textlink="">
      <xdr:nvSpPr>
        <xdr:cNvPr id="116" name="n_2aveValue【図書館】&#10;一人当たり面積"/>
        <xdr:cNvSpPr txBox="1"/>
      </xdr:nvSpPr>
      <xdr:spPr>
        <a:xfrm>
          <a:off x="0"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40640</xdr:rowOff>
    </xdr:from>
    <xdr:to>
      <xdr:col>41</xdr:col>
      <xdr:colOff>101600</xdr:colOff>
      <xdr:row>40</xdr:row>
      <xdr:rowOff>142240</xdr:rowOff>
    </xdr:to>
    <xdr:sp macro="" textlink="">
      <xdr:nvSpPr>
        <xdr:cNvPr id="117" name="フローチャート: 判断 116"/>
        <xdr:cNvSpPr/>
      </xdr:nvSpPr>
      <xdr:spPr>
        <a:xfrm>
          <a:off x="0" y="689864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158767</xdr:rowOff>
    </xdr:from>
    <xdr:ext cx="469744" cy="259045"/>
    <xdr:sp macro="" textlink="">
      <xdr:nvSpPr>
        <xdr:cNvPr id="118" name="n_3aveValue【図書館】&#10;一人当たり面積"/>
        <xdr:cNvSpPr txBox="1"/>
      </xdr:nvSpPr>
      <xdr:spPr>
        <a:xfrm>
          <a:off x="0"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109220</xdr:rowOff>
    </xdr:from>
    <xdr:to>
      <xdr:col>50</xdr:col>
      <xdr:colOff>165100</xdr:colOff>
      <xdr:row>41</xdr:row>
      <xdr:rowOff>39370</xdr:rowOff>
    </xdr:to>
    <xdr:sp macro="" textlink="">
      <xdr:nvSpPr>
        <xdr:cNvPr id="124" name="楕円 123"/>
        <xdr:cNvSpPr/>
      </xdr:nvSpPr>
      <xdr:spPr>
        <a:xfrm>
          <a:off x="0" y="696722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5" name="楕円 124"/>
        <xdr:cNvSpPr/>
      </xdr:nvSpPr>
      <xdr:spPr>
        <a:xfrm>
          <a:off x="0" y="697103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160020</xdr:rowOff>
    </xdr:from>
    <xdr:to>
      <xdr:col>50</xdr:col>
      <xdr:colOff>114300</xdr:colOff>
      <xdr:row>40</xdr:row>
      <xdr:rowOff>163830</xdr:rowOff>
    </xdr:to>
    <xdr:cxnSp macro="">
      <xdr:nvCxnSpPr>
        <xdr:cNvPr id="126" name="直線コネクタ 125"/>
        <xdr:cNvCxnSpPr/>
      </xdr:nvCxnSpPr>
      <xdr:spPr>
        <a:xfrm flipV="1">
          <a:off x="0" y="7018020"/>
          <a:ext cx="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116840</xdr:rowOff>
    </xdr:from>
    <xdr:to>
      <xdr:col>41</xdr:col>
      <xdr:colOff>101600</xdr:colOff>
      <xdr:row>41</xdr:row>
      <xdr:rowOff>46990</xdr:rowOff>
    </xdr:to>
    <xdr:sp macro="" textlink="">
      <xdr:nvSpPr>
        <xdr:cNvPr id="127" name="楕円 126"/>
        <xdr:cNvSpPr/>
      </xdr:nvSpPr>
      <xdr:spPr>
        <a:xfrm>
          <a:off x="0" y="697484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163830</xdr:rowOff>
    </xdr:from>
    <xdr:to>
      <xdr:col>45</xdr:col>
      <xdr:colOff>177800</xdr:colOff>
      <xdr:row>40</xdr:row>
      <xdr:rowOff>167640</xdr:rowOff>
    </xdr:to>
    <xdr:cxnSp macro="">
      <xdr:nvCxnSpPr>
        <xdr:cNvPr id="128" name="直線コネクタ 127"/>
        <xdr:cNvCxnSpPr/>
      </xdr:nvCxnSpPr>
      <xdr:spPr>
        <a:xfrm flipV="1">
          <a:off x="0" y="7021830"/>
          <a:ext cx="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30497</xdr:rowOff>
    </xdr:from>
    <xdr:ext cx="469744" cy="259045"/>
    <xdr:sp macro="" textlink="">
      <xdr:nvSpPr>
        <xdr:cNvPr id="129" name="n_1mainValue【図書館】&#10;一人当たり面積"/>
        <xdr:cNvSpPr txBox="1"/>
      </xdr:nvSpPr>
      <xdr:spPr>
        <a:xfrm>
          <a:off x="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30" name="n_2mainValue【図書館】&#10;一人当たり面積"/>
        <xdr:cNvSpPr txBox="1"/>
      </xdr:nvSpPr>
      <xdr:spPr>
        <a:xfrm>
          <a:off x="0"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38117</xdr:rowOff>
    </xdr:from>
    <xdr:ext cx="469744" cy="259045"/>
    <xdr:sp macro="" textlink="">
      <xdr:nvSpPr>
        <xdr:cNvPr id="131" name="n_3mainValue【図書館】&#10;一人当たり面積"/>
        <xdr:cNvSpPr txBox="1"/>
      </xdr:nvSpPr>
      <xdr:spPr>
        <a:xfrm>
          <a:off x="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0" y="1110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0"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0" y="1077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0"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0" y="1045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0"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0" y="1012371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0"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0" y="979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0"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0" y="947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0"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157" name="直線コネクタ 156"/>
        <xdr:cNvCxnSpPr/>
      </xdr:nvCxnSpPr>
      <xdr:spPr>
        <a:xfrm flipV="1">
          <a:off x="0"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158" name="【体育館・プール】&#10;有形固定資産減価償却率最小値テキスト"/>
        <xdr:cNvSpPr txBox="1"/>
      </xdr:nvSpPr>
      <xdr:spPr>
        <a:xfrm>
          <a:off x="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159" name="直線コネクタ 158"/>
        <xdr:cNvCxnSpPr/>
      </xdr:nvCxnSpPr>
      <xdr:spPr>
        <a:xfrm>
          <a:off x="0" y="1095973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0" name="【体育館・プール】&#10;有形固定資産減価償却率最大値テキスト"/>
        <xdr:cNvSpPr txBox="1"/>
      </xdr:nvSpPr>
      <xdr:spPr>
        <a:xfrm>
          <a:off x="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1" name="直線コネクタ 160"/>
        <xdr:cNvCxnSpPr/>
      </xdr:nvCxnSpPr>
      <xdr:spPr>
        <a:xfrm>
          <a:off x="0" y="947057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162" name="【体育館・プール】&#10;有形固定資産減価償却率平均値テキスト"/>
        <xdr:cNvSpPr txBox="1"/>
      </xdr:nvSpPr>
      <xdr:spPr>
        <a:xfrm>
          <a:off x="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63" name="フローチャート: 判断 162"/>
        <xdr:cNvSpPr/>
      </xdr:nvSpPr>
      <xdr:spPr>
        <a:xfrm>
          <a:off x="0" y="997984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164" name="フローチャート: 判断 163"/>
        <xdr:cNvSpPr/>
      </xdr:nvSpPr>
      <xdr:spPr>
        <a:xfrm>
          <a:off x="0" y="1002066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169290</xdr:rowOff>
    </xdr:from>
    <xdr:ext cx="405111" cy="259045"/>
    <xdr:sp macro="" textlink="">
      <xdr:nvSpPr>
        <xdr:cNvPr id="165" name="n_1aveValue【体育館・プール】&#10;有形固定資産減価償却率"/>
        <xdr:cNvSpPr txBox="1"/>
      </xdr:nvSpPr>
      <xdr:spPr>
        <a:xfrm>
          <a:off x="0"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166" name="フローチャート: 判断 165"/>
        <xdr:cNvSpPr/>
      </xdr:nvSpPr>
      <xdr:spPr>
        <a:xfrm>
          <a:off x="0" y="1006148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167" name="n_2aveValue【体育館・プール】&#10;有形固定資産減価償却率"/>
        <xdr:cNvSpPr txBox="1"/>
      </xdr:nvSpPr>
      <xdr:spPr>
        <a:xfrm>
          <a:off x="0"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168" name="フローチャート: 判断 167"/>
        <xdr:cNvSpPr/>
      </xdr:nvSpPr>
      <xdr:spPr>
        <a:xfrm>
          <a:off x="0" y="1009414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71318</xdr:rowOff>
    </xdr:from>
    <xdr:ext cx="405111" cy="259045"/>
    <xdr:sp macro="" textlink="">
      <xdr:nvSpPr>
        <xdr:cNvPr id="169" name="n_3aveValue【体育館・プール】&#10;有形固定資産減価償却率"/>
        <xdr:cNvSpPr txBox="1"/>
      </xdr:nvSpPr>
      <xdr:spPr>
        <a:xfrm>
          <a:off x="0"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0" name="テキスト ボックス 169"/>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153307</xdr:rowOff>
    </xdr:from>
    <xdr:to>
      <xdr:col>20</xdr:col>
      <xdr:colOff>38100</xdr:colOff>
      <xdr:row>57</xdr:row>
      <xdr:rowOff>83457</xdr:rowOff>
    </xdr:to>
    <xdr:sp macro="" textlink="">
      <xdr:nvSpPr>
        <xdr:cNvPr id="175" name="楕円 174"/>
        <xdr:cNvSpPr/>
      </xdr:nvSpPr>
      <xdr:spPr>
        <a:xfrm>
          <a:off x="0" y="975450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154940</xdr:rowOff>
    </xdr:from>
    <xdr:to>
      <xdr:col>15</xdr:col>
      <xdr:colOff>101600</xdr:colOff>
      <xdr:row>57</xdr:row>
      <xdr:rowOff>85090</xdr:rowOff>
    </xdr:to>
    <xdr:sp macro="" textlink="">
      <xdr:nvSpPr>
        <xdr:cNvPr id="176" name="楕円 175"/>
        <xdr:cNvSpPr/>
      </xdr:nvSpPr>
      <xdr:spPr>
        <a:xfrm>
          <a:off x="0" y="975614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32657</xdr:rowOff>
    </xdr:from>
    <xdr:to>
      <xdr:col>19</xdr:col>
      <xdr:colOff>177800</xdr:colOff>
      <xdr:row>57</xdr:row>
      <xdr:rowOff>34290</xdr:rowOff>
    </xdr:to>
    <xdr:cxnSp macro="">
      <xdr:nvCxnSpPr>
        <xdr:cNvPr id="177" name="直線コネクタ 176"/>
        <xdr:cNvCxnSpPr/>
      </xdr:nvCxnSpPr>
      <xdr:spPr>
        <a:xfrm flipV="1">
          <a:off x="0" y="9805307"/>
          <a:ext cx="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11249</xdr:rowOff>
    </xdr:from>
    <xdr:to>
      <xdr:col>10</xdr:col>
      <xdr:colOff>165100</xdr:colOff>
      <xdr:row>57</xdr:row>
      <xdr:rowOff>112849</xdr:rowOff>
    </xdr:to>
    <xdr:sp macro="" textlink="">
      <xdr:nvSpPr>
        <xdr:cNvPr id="178" name="楕円 177"/>
        <xdr:cNvSpPr/>
      </xdr:nvSpPr>
      <xdr:spPr>
        <a:xfrm>
          <a:off x="0" y="978389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34290</xdr:rowOff>
    </xdr:from>
    <xdr:to>
      <xdr:col>15</xdr:col>
      <xdr:colOff>50800</xdr:colOff>
      <xdr:row>57</xdr:row>
      <xdr:rowOff>62049</xdr:rowOff>
    </xdr:to>
    <xdr:cxnSp macro="">
      <xdr:nvCxnSpPr>
        <xdr:cNvPr id="179" name="直線コネクタ 178"/>
        <xdr:cNvCxnSpPr/>
      </xdr:nvCxnSpPr>
      <xdr:spPr>
        <a:xfrm flipV="1">
          <a:off x="0" y="9806940"/>
          <a:ext cx="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99984</xdr:rowOff>
    </xdr:from>
    <xdr:ext cx="405111" cy="259045"/>
    <xdr:sp macro="" textlink="">
      <xdr:nvSpPr>
        <xdr:cNvPr id="180" name="n_1mainValue【体育館・プール】&#10;有形固定資産減価償却率"/>
        <xdr:cNvSpPr txBox="1"/>
      </xdr:nvSpPr>
      <xdr:spPr>
        <a:xfrm>
          <a:off x="0" y="952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101617</xdr:rowOff>
    </xdr:from>
    <xdr:ext cx="405111" cy="259045"/>
    <xdr:sp macro="" textlink="">
      <xdr:nvSpPr>
        <xdr:cNvPr id="181" name="n_2mainValue【体育館・プール】&#10;有形固定資産減価償却率"/>
        <xdr:cNvSpPr txBox="1"/>
      </xdr:nvSpPr>
      <xdr:spPr>
        <a:xfrm>
          <a:off x="0"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129376</xdr:rowOff>
    </xdr:from>
    <xdr:ext cx="405111" cy="259045"/>
    <xdr:sp macro="" textlink="">
      <xdr:nvSpPr>
        <xdr:cNvPr id="182" name="n_3mainValue【体育館・プール】&#10;有形固定資産減価償却率"/>
        <xdr:cNvSpPr txBox="1"/>
      </xdr:nvSpPr>
      <xdr:spPr>
        <a:xfrm>
          <a:off x="0" y="955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3" name="直線コネクタ 192"/>
        <xdr:cNvCxnSpPr/>
      </xdr:nvCxnSpPr>
      <xdr:spPr>
        <a:xfrm>
          <a:off x="0" y="1110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4" name="テキスト ボックス 193"/>
        <xdr:cNvSpPr txBox="1"/>
      </xdr:nvSpPr>
      <xdr:spPr>
        <a:xfrm>
          <a:off x="0"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5" name="直線コネクタ 194"/>
        <xdr:cNvCxnSpPr/>
      </xdr:nvCxnSpPr>
      <xdr:spPr>
        <a:xfrm>
          <a:off x="0" y="1077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6" name="テキスト ボックス 195"/>
        <xdr:cNvSpPr txBox="1"/>
      </xdr:nvSpPr>
      <xdr:spPr>
        <a:xfrm>
          <a:off x="0"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7" name="直線コネクタ 196"/>
        <xdr:cNvCxnSpPr/>
      </xdr:nvCxnSpPr>
      <xdr:spPr>
        <a:xfrm>
          <a:off x="0" y="1045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8" name="テキスト ボックス 197"/>
        <xdr:cNvSpPr txBox="1"/>
      </xdr:nvSpPr>
      <xdr:spPr>
        <a:xfrm>
          <a:off x="0"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9" name="直線コネクタ 198"/>
        <xdr:cNvCxnSpPr/>
      </xdr:nvCxnSpPr>
      <xdr:spPr>
        <a:xfrm>
          <a:off x="0" y="1012371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0" name="テキスト ボックス 199"/>
        <xdr:cNvSpPr txBox="1"/>
      </xdr:nvSpPr>
      <xdr:spPr>
        <a:xfrm>
          <a:off x="0"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1" name="直線コネクタ 200"/>
        <xdr:cNvCxnSpPr/>
      </xdr:nvCxnSpPr>
      <xdr:spPr>
        <a:xfrm>
          <a:off x="0" y="979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2" name="テキスト ボックス 201"/>
        <xdr:cNvSpPr txBox="1"/>
      </xdr:nvSpPr>
      <xdr:spPr>
        <a:xfrm>
          <a:off x="0"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3" name="直線コネクタ 202"/>
        <xdr:cNvCxnSpPr/>
      </xdr:nvCxnSpPr>
      <xdr:spPr>
        <a:xfrm>
          <a:off x="0" y="947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4" name="テキスト ボックス 203"/>
        <xdr:cNvSpPr txBox="1"/>
      </xdr:nvSpPr>
      <xdr:spPr>
        <a:xfrm>
          <a:off x="0"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xdr:cNvSpPr/>
      </xdr:nvSpPr>
      <xdr:spPr>
        <a:xfrm>
          <a:off x="0" y="914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208" name="直線コネクタ 207"/>
        <xdr:cNvCxnSpPr/>
      </xdr:nvCxnSpPr>
      <xdr:spPr>
        <a:xfrm flipV="1">
          <a:off x="0"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09" name="【体育館・プール】&#10;一人当たり面積最小値テキスト"/>
        <xdr:cNvSpPr txBox="1"/>
      </xdr:nvSpPr>
      <xdr:spPr>
        <a:xfrm>
          <a:off x="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0" name="直線コネクタ 209"/>
        <xdr:cNvCxnSpPr/>
      </xdr:nvCxnSpPr>
      <xdr:spPr>
        <a:xfrm>
          <a:off x="0" y="1108165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211" name="【体育館・プール】&#10;一人当たり面積最大値テキスト"/>
        <xdr:cNvSpPr txBox="1"/>
      </xdr:nvSpPr>
      <xdr:spPr>
        <a:xfrm>
          <a:off x="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212" name="直線コネクタ 211"/>
        <xdr:cNvCxnSpPr/>
      </xdr:nvCxnSpPr>
      <xdr:spPr>
        <a:xfrm>
          <a:off x="0" y="953370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213" name="【体育館・プール】&#10;一人当たり面積平均値テキスト"/>
        <xdr:cNvSpPr txBox="1"/>
      </xdr:nvSpPr>
      <xdr:spPr>
        <a:xfrm>
          <a:off x="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14" name="フローチャート: 判断 213"/>
        <xdr:cNvSpPr/>
      </xdr:nvSpPr>
      <xdr:spPr>
        <a:xfrm>
          <a:off x="0" y="1064768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15" name="フローチャート: 判断 214"/>
        <xdr:cNvSpPr/>
      </xdr:nvSpPr>
      <xdr:spPr>
        <a:xfrm>
          <a:off x="0" y="1062264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110870</xdr:rowOff>
    </xdr:from>
    <xdr:ext cx="469744" cy="259045"/>
    <xdr:sp macro="" textlink="">
      <xdr:nvSpPr>
        <xdr:cNvPr id="216" name="n_1aveValue【体育館・プール】&#10;一人当たり面積"/>
        <xdr:cNvSpPr txBox="1"/>
      </xdr:nvSpPr>
      <xdr:spPr>
        <a:xfrm>
          <a:off x="0"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28666</xdr:rowOff>
    </xdr:from>
    <xdr:to>
      <xdr:col>46</xdr:col>
      <xdr:colOff>38100</xdr:colOff>
      <xdr:row>62</xdr:row>
      <xdr:rowOff>130266</xdr:rowOff>
    </xdr:to>
    <xdr:sp macro="" textlink="">
      <xdr:nvSpPr>
        <xdr:cNvPr id="217" name="フローチャート: 判断 216"/>
        <xdr:cNvSpPr/>
      </xdr:nvSpPr>
      <xdr:spPr>
        <a:xfrm>
          <a:off x="0" y="1065856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146793</xdr:rowOff>
    </xdr:from>
    <xdr:ext cx="469744" cy="259045"/>
    <xdr:sp macro="" textlink="">
      <xdr:nvSpPr>
        <xdr:cNvPr id="218" name="n_2aveValue【体育館・プール】&#10;一人当たり面積"/>
        <xdr:cNvSpPr txBox="1"/>
      </xdr:nvSpPr>
      <xdr:spPr>
        <a:xfrm>
          <a:off x="0"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71120</xdr:rowOff>
    </xdr:from>
    <xdr:to>
      <xdr:col>41</xdr:col>
      <xdr:colOff>101600</xdr:colOff>
      <xdr:row>63</xdr:row>
      <xdr:rowOff>1270</xdr:rowOff>
    </xdr:to>
    <xdr:sp macro="" textlink="">
      <xdr:nvSpPr>
        <xdr:cNvPr id="219" name="フローチャート: 判断 218"/>
        <xdr:cNvSpPr/>
      </xdr:nvSpPr>
      <xdr:spPr>
        <a:xfrm>
          <a:off x="0" y="1070102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17797</xdr:rowOff>
    </xdr:from>
    <xdr:ext cx="469744" cy="259045"/>
    <xdr:sp macro="" textlink="">
      <xdr:nvSpPr>
        <xdr:cNvPr id="220" name="n_3aveValue【体育館・プール】&#10;一人当たり面積"/>
        <xdr:cNvSpPr txBox="1"/>
      </xdr:nvSpPr>
      <xdr:spPr>
        <a:xfrm>
          <a:off x="0"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1" name="テキスト ボックス 22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133713</xdr:rowOff>
    </xdr:from>
    <xdr:to>
      <xdr:col>50</xdr:col>
      <xdr:colOff>165100</xdr:colOff>
      <xdr:row>64</xdr:row>
      <xdr:rowOff>63863</xdr:rowOff>
    </xdr:to>
    <xdr:sp macro="" textlink="">
      <xdr:nvSpPr>
        <xdr:cNvPr id="226" name="楕円 225"/>
        <xdr:cNvSpPr/>
      </xdr:nvSpPr>
      <xdr:spPr>
        <a:xfrm>
          <a:off x="0" y="1093506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135890</xdr:rowOff>
    </xdr:from>
    <xdr:to>
      <xdr:col>46</xdr:col>
      <xdr:colOff>38100</xdr:colOff>
      <xdr:row>64</xdr:row>
      <xdr:rowOff>66040</xdr:rowOff>
    </xdr:to>
    <xdr:sp macro="" textlink="">
      <xdr:nvSpPr>
        <xdr:cNvPr id="227" name="楕円 226"/>
        <xdr:cNvSpPr/>
      </xdr:nvSpPr>
      <xdr:spPr>
        <a:xfrm>
          <a:off x="0" y="1093724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13063</xdr:rowOff>
    </xdr:from>
    <xdr:to>
      <xdr:col>50</xdr:col>
      <xdr:colOff>114300</xdr:colOff>
      <xdr:row>64</xdr:row>
      <xdr:rowOff>15240</xdr:rowOff>
    </xdr:to>
    <xdr:cxnSp macro="">
      <xdr:nvCxnSpPr>
        <xdr:cNvPr id="228" name="直線コネクタ 227"/>
        <xdr:cNvCxnSpPr/>
      </xdr:nvCxnSpPr>
      <xdr:spPr>
        <a:xfrm flipV="1">
          <a:off x="0" y="10985863"/>
          <a:ext cx="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138067</xdr:rowOff>
    </xdr:from>
    <xdr:to>
      <xdr:col>41</xdr:col>
      <xdr:colOff>101600</xdr:colOff>
      <xdr:row>64</xdr:row>
      <xdr:rowOff>68217</xdr:rowOff>
    </xdr:to>
    <xdr:sp macro="" textlink="">
      <xdr:nvSpPr>
        <xdr:cNvPr id="229" name="楕円 228"/>
        <xdr:cNvSpPr/>
      </xdr:nvSpPr>
      <xdr:spPr>
        <a:xfrm>
          <a:off x="0" y="1093941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15240</xdr:rowOff>
    </xdr:from>
    <xdr:to>
      <xdr:col>45</xdr:col>
      <xdr:colOff>177800</xdr:colOff>
      <xdr:row>64</xdr:row>
      <xdr:rowOff>17417</xdr:rowOff>
    </xdr:to>
    <xdr:cxnSp macro="">
      <xdr:nvCxnSpPr>
        <xdr:cNvPr id="230" name="直線コネクタ 229"/>
        <xdr:cNvCxnSpPr/>
      </xdr:nvCxnSpPr>
      <xdr:spPr>
        <a:xfrm flipV="1">
          <a:off x="0" y="10988040"/>
          <a:ext cx="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54990</xdr:rowOff>
    </xdr:from>
    <xdr:ext cx="469744" cy="259045"/>
    <xdr:sp macro="" textlink="">
      <xdr:nvSpPr>
        <xdr:cNvPr id="231" name="n_1mainValue【体育館・プール】&#10;一人当たり面積"/>
        <xdr:cNvSpPr txBox="1"/>
      </xdr:nvSpPr>
      <xdr:spPr>
        <a:xfrm>
          <a:off x="0"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57167</xdr:rowOff>
    </xdr:from>
    <xdr:ext cx="469744" cy="259045"/>
    <xdr:sp macro="" textlink="">
      <xdr:nvSpPr>
        <xdr:cNvPr id="232" name="n_2mainValue【体育館・プール】&#10;一人当たり面積"/>
        <xdr:cNvSpPr txBox="1"/>
      </xdr:nvSpPr>
      <xdr:spPr>
        <a:xfrm>
          <a:off x="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59344</xdr:rowOff>
    </xdr:from>
    <xdr:ext cx="469744" cy="259045"/>
    <xdr:sp macro="" textlink="">
      <xdr:nvSpPr>
        <xdr:cNvPr id="233" name="n_3mainValue【体育館・プール】&#10;一人当たり面積"/>
        <xdr:cNvSpPr txBox="1"/>
      </xdr:nvSpPr>
      <xdr:spPr>
        <a:xfrm>
          <a:off x="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xdr:cNvSpPr txBox="1"/>
      </xdr:nvSpPr>
      <xdr:spPr>
        <a:xfrm>
          <a:off x="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4" name="直線コネクタ 243"/>
        <xdr:cNvCxnSpPr/>
      </xdr:nvCxnSpPr>
      <xdr:spPr>
        <a:xfrm>
          <a:off x="0" y="1491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5" name="テキスト ボックス 244"/>
        <xdr:cNvSpPr txBox="1"/>
      </xdr:nvSpPr>
      <xdr:spPr>
        <a:xfrm>
          <a:off x="0"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6" name="直線コネクタ 245"/>
        <xdr:cNvCxnSpPr/>
      </xdr:nvCxnSpPr>
      <xdr:spPr>
        <a:xfrm>
          <a:off x="0" y="1458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7" name="テキスト ボックス 246"/>
        <xdr:cNvSpPr txBox="1"/>
      </xdr:nvSpPr>
      <xdr:spPr>
        <a:xfrm>
          <a:off x="0"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8" name="直線コネクタ 247"/>
        <xdr:cNvCxnSpPr/>
      </xdr:nvCxnSpPr>
      <xdr:spPr>
        <a:xfrm>
          <a:off x="0" y="1426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9" name="テキスト ボックス 248"/>
        <xdr:cNvSpPr txBox="1"/>
      </xdr:nvSpPr>
      <xdr:spPr>
        <a:xfrm>
          <a:off x="0"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0" name="直線コネクタ 249"/>
        <xdr:cNvCxnSpPr/>
      </xdr:nvCxnSpPr>
      <xdr:spPr>
        <a:xfrm>
          <a:off x="0" y="1393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1" name="テキスト ボックス 250"/>
        <xdr:cNvSpPr txBox="1"/>
      </xdr:nvSpPr>
      <xdr:spPr>
        <a:xfrm>
          <a:off x="0"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2" name="直線コネクタ 251"/>
        <xdr:cNvCxnSpPr/>
      </xdr:nvCxnSpPr>
      <xdr:spPr>
        <a:xfrm>
          <a:off x="0" y="1360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3" name="テキスト ボックス 252"/>
        <xdr:cNvSpPr txBox="1"/>
      </xdr:nvSpPr>
      <xdr:spPr>
        <a:xfrm>
          <a:off x="0"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4" name="直線コネクタ 253"/>
        <xdr:cNvCxnSpPr/>
      </xdr:nvCxnSpPr>
      <xdr:spPr>
        <a:xfrm>
          <a:off x="0" y="1328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5" name="テキスト ボックス 254"/>
        <xdr:cNvSpPr txBox="1"/>
      </xdr:nvSpPr>
      <xdr:spPr>
        <a:xfrm>
          <a:off x="0"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0" y="1295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84</xdr:row>
      <xdr:rowOff>74023</xdr:rowOff>
    </xdr:to>
    <xdr:cxnSp macro="">
      <xdr:nvCxnSpPr>
        <xdr:cNvPr id="259" name="直線コネクタ 258"/>
        <xdr:cNvCxnSpPr/>
      </xdr:nvCxnSpPr>
      <xdr:spPr>
        <a:xfrm flipV="1">
          <a:off x="0" y="13280571"/>
          <a:ext cx="0" cy="1195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77850</xdr:rowOff>
    </xdr:from>
    <xdr:ext cx="405111" cy="259045"/>
    <xdr:sp macro="" textlink="">
      <xdr:nvSpPr>
        <xdr:cNvPr id="260" name="【福祉施設】&#10;有形固定資産減価償却率最小値テキスト"/>
        <xdr:cNvSpPr txBox="1"/>
      </xdr:nvSpPr>
      <xdr:spPr>
        <a:xfrm>
          <a:off x="0" y="14479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74023</xdr:rowOff>
    </xdr:from>
    <xdr:to>
      <xdr:col>24</xdr:col>
      <xdr:colOff>152400</xdr:colOff>
      <xdr:row>84</xdr:row>
      <xdr:rowOff>74023</xdr:rowOff>
    </xdr:to>
    <xdr:cxnSp macro="">
      <xdr:nvCxnSpPr>
        <xdr:cNvPr id="261" name="直線コネクタ 260"/>
        <xdr:cNvCxnSpPr/>
      </xdr:nvCxnSpPr>
      <xdr:spPr>
        <a:xfrm>
          <a:off x="0" y="1447582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2" name="【福祉施設】&#10;有形固定資産減価償却率最大値テキスト"/>
        <xdr:cNvSpPr txBox="1"/>
      </xdr:nvSpPr>
      <xdr:spPr>
        <a:xfrm>
          <a:off x="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3" name="直線コネクタ 262"/>
        <xdr:cNvCxnSpPr/>
      </xdr:nvCxnSpPr>
      <xdr:spPr>
        <a:xfrm>
          <a:off x="0" y="1328057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63698</xdr:rowOff>
    </xdr:from>
    <xdr:ext cx="405111" cy="259045"/>
    <xdr:sp macro="" textlink="">
      <xdr:nvSpPr>
        <xdr:cNvPr id="264" name="【福祉施設】&#10;有形固定資産減価償却率平均値テキスト"/>
        <xdr:cNvSpPr txBox="1"/>
      </xdr:nvSpPr>
      <xdr:spPr>
        <a:xfrm>
          <a:off x="0" y="139511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85271</xdr:rowOff>
    </xdr:from>
    <xdr:to>
      <xdr:col>24</xdr:col>
      <xdr:colOff>114300</xdr:colOff>
      <xdr:row>82</xdr:row>
      <xdr:rowOff>15421</xdr:rowOff>
    </xdr:to>
    <xdr:sp macro="" textlink="">
      <xdr:nvSpPr>
        <xdr:cNvPr id="265" name="フローチャート: 判断 264"/>
        <xdr:cNvSpPr/>
      </xdr:nvSpPr>
      <xdr:spPr>
        <a:xfrm>
          <a:off x="0" y="1397272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108131</xdr:rowOff>
    </xdr:from>
    <xdr:to>
      <xdr:col>20</xdr:col>
      <xdr:colOff>38100</xdr:colOff>
      <xdr:row>82</xdr:row>
      <xdr:rowOff>38281</xdr:rowOff>
    </xdr:to>
    <xdr:sp macro="" textlink="">
      <xdr:nvSpPr>
        <xdr:cNvPr id="266" name="フローチャート: 判断 265"/>
        <xdr:cNvSpPr/>
      </xdr:nvSpPr>
      <xdr:spPr>
        <a:xfrm>
          <a:off x="0" y="1399558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54808</xdr:rowOff>
    </xdr:from>
    <xdr:ext cx="405111" cy="259045"/>
    <xdr:sp macro="" textlink="">
      <xdr:nvSpPr>
        <xdr:cNvPr id="267" name="n_1aveValue【福祉施設】&#10;有形固定資産減価償却率"/>
        <xdr:cNvSpPr txBox="1"/>
      </xdr:nvSpPr>
      <xdr:spPr>
        <a:xfrm>
          <a:off x="0" y="1377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163649</xdr:rowOff>
    </xdr:from>
    <xdr:to>
      <xdr:col>15</xdr:col>
      <xdr:colOff>101600</xdr:colOff>
      <xdr:row>82</xdr:row>
      <xdr:rowOff>93799</xdr:rowOff>
    </xdr:to>
    <xdr:sp macro="" textlink="">
      <xdr:nvSpPr>
        <xdr:cNvPr id="268" name="フローチャート: 判断 267"/>
        <xdr:cNvSpPr/>
      </xdr:nvSpPr>
      <xdr:spPr>
        <a:xfrm>
          <a:off x="0" y="1405109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110326</xdr:rowOff>
    </xdr:from>
    <xdr:ext cx="405111" cy="259045"/>
    <xdr:sp macro="" textlink="">
      <xdr:nvSpPr>
        <xdr:cNvPr id="269" name="n_2aveValue【福祉施設】&#10;有形固定資産減価償却率"/>
        <xdr:cNvSpPr txBox="1"/>
      </xdr:nvSpPr>
      <xdr:spPr>
        <a:xfrm>
          <a:off x="0"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13426</xdr:rowOff>
    </xdr:from>
    <xdr:to>
      <xdr:col>10</xdr:col>
      <xdr:colOff>165100</xdr:colOff>
      <xdr:row>82</xdr:row>
      <xdr:rowOff>115026</xdr:rowOff>
    </xdr:to>
    <xdr:sp macro="" textlink="">
      <xdr:nvSpPr>
        <xdr:cNvPr id="270" name="フローチャート: 判断 269"/>
        <xdr:cNvSpPr/>
      </xdr:nvSpPr>
      <xdr:spPr>
        <a:xfrm>
          <a:off x="0" y="1407232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131553</xdr:rowOff>
    </xdr:from>
    <xdr:ext cx="405111" cy="259045"/>
    <xdr:sp macro="" textlink="">
      <xdr:nvSpPr>
        <xdr:cNvPr id="271" name="n_3aveValue【福祉施設】&#10;有形固定資産減価償却率"/>
        <xdr:cNvSpPr txBox="1"/>
      </xdr:nvSpPr>
      <xdr:spPr>
        <a:xfrm>
          <a:off x="0"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72" name="テキスト ボックス 271"/>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108131</xdr:rowOff>
    </xdr:from>
    <xdr:to>
      <xdr:col>20</xdr:col>
      <xdr:colOff>38100</xdr:colOff>
      <xdr:row>86</xdr:row>
      <xdr:rowOff>38281</xdr:rowOff>
    </xdr:to>
    <xdr:sp macro="" textlink="">
      <xdr:nvSpPr>
        <xdr:cNvPr id="277" name="楕円 276"/>
        <xdr:cNvSpPr/>
      </xdr:nvSpPr>
      <xdr:spPr>
        <a:xfrm>
          <a:off x="0" y="1468138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155484</xdr:rowOff>
    </xdr:from>
    <xdr:to>
      <xdr:col>15</xdr:col>
      <xdr:colOff>101600</xdr:colOff>
      <xdr:row>86</xdr:row>
      <xdr:rowOff>85634</xdr:rowOff>
    </xdr:to>
    <xdr:sp macro="" textlink="">
      <xdr:nvSpPr>
        <xdr:cNvPr id="278" name="楕円 277"/>
        <xdr:cNvSpPr/>
      </xdr:nvSpPr>
      <xdr:spPr>
        <a:xfrm>
          <a:off x="0" y="1472873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158931</xdr:rowOff>
    </xdr:from>
    <xdr:to>
      <xdr:col>19</xdr:col>
      <xdr:colOff>177800</xdr:colOff>
      <xdr:row>86</xdr:row>
      <xdr:rowOff>34834</xdr:rowOff>
    </xdr:to>
    <xdr:cxnSp macro="">
      <xdr:nvCxnSpPr>
        <xdr:cNvPr id="279" name="直線コネクタ 278"/>
        <xdr:cNvCxnSpPr/>
      </xdr:nvCxnSpPr>
      <xdr:spPr>
        <a:xfrm flipV="1">
          <a:off x="0" y="14732181"/>
          <a:ext cx="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29755</xdr:rowOff>
    </xdr:from>
    <xdr:to>
      <xdr:col>10</xdr:col>
      <xdr:colOff>165100</xdr:colOff>
      <xdr:row>86</xdr:row>
      <xdr:rowOff>131355</xdr:rowOff>
    </xdr:to>
    <xdr:sp macro="" textlink="">
      <xdr:nvSpPr>
        <xdr:cNvPr id="280" name="楕円 279"/>
        <xdr:cNvSpPr/>
      </xdr:nvSpPr>
      <xdr:spPr>
        <a:xfrm>
          <a:off x="0" y="1477445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34834</xdr:rowOff>
    </xdr:from>
    <xdr:to>
      <xdr:col>15</xdr:col>
      <xdr:colOff>50800</xdr:colOff>
      <xdr:row>86</xdr:row>
      <xdr:rowOff>80555</xdr:rowOff>
    </xdr:to>
    <xdr:cxnSp macro="">
      <xdr:nvCxnSpPr>
        <xdr:cNvPr id="281" name="直線コネクタ 280"/>
        <xdr:cNvCxnSpPr/>
      </xdr:nvCxnSpPr>
      <xdr:spPr>
        <a:xfrm flipV="1">
          <a:off x="0" y="14779534"/>
          <a:ext cx="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86</xdr:row>
      <xdr:rowOff>29408</xdr:rowOff>
    </xdr:from>
    <xdr:ext cx="405111" cy="259045"/>
    <xdr:sp macro="" textlink="">
      <xdr:nvSpPr>
        <xdr:cNvPr id="282" name="n_1mainValue【福祉施設】&#10;有形固定資産減価償却率"/>
        <xdr:cNvSpPr txBox="1"/>
      </xdr:nvSpPr>
      <xdr:spPr>
        <a:xfrm>
          <a:off x="0" y="1477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86</xdr:row>
      <xdr:rowOff>76761</xdr:rowOff>
    </xdr:from>
    <xdr:ext cx="340478" cy="259045"/>
    <xdr:sp macro="" textlink="">
      <xdr:nvSpPr>
        <xdr:cNvPr id="283" name="n_2mainValue【福祉施設】&#10;有形固定資産減価償却率"/>
        <xdr:cNvSpPr txBox="1"/>
      </xdr:nvSpPr>
      <xdr:spPr>
        <a:xfrm>
          <a:off x="0" y="148214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86</xdr:row>
      <xdr:rowOff>122482</xdr:rowOff>
    </xdr:from>
    <xdr:ext cx="340478" cy="259045"/>
    <xdr:sp macro="" textlink="">
      <xdr:nvSpPr>
        <xdr:cNvPr id="284" name="n_3mainValue【福祉施設】&#10;有形固定資産減価償却率"/>
        <xdr:cNvSpPr txBox="1"/>
      </xdr:nvSpPr>
      <xdr:spPr>
        <a:xfrm>
          <a:off x="0" y="148671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xdr:cNvSpPr txBox="1"/>
      </xdr:nvSpPr>
      <xdr:spPr>
        <a:xfrm>
          <a:off x="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5" name="直線コネクタ 294"/>
        <xdr:cNvCxnSpPr/>
      </xdr:nvCxnSpPr>
      <xdr:spPr>
        <a:xfrm>
          <a:off x="0" y="1485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6" name="テキスト ボックス 295"/>
        <xdr:cNvSpPr txBox="1"/>
      </xdr:nvSpPr>
      <xdr:spPr>
        <a:xfrm>
          <a:off x="0"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7" name="直線コネクタ 296"/>
        <xdr:cNvCxnSpPr/>
      </xdr:nvCxnSpPr>
      <xdr:spPr>
        <a:xfrm>
          <a:off x="0" y="1447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8" name="テキスト ボックス 297"/>
        <xdr:cNvSpPr txBox="1"/>
      </xdr:nvSpPr>
      <xdr:spPr>
        <a:xfrm>
          <a:off x="0"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9" name="直線コネクタ 298"/>
        <xdr:cNvCxnSpPr/>
      </xdr:nvCxnSpPr>
      <xdr:spPr>
        <a:xfrm>
          <a:off x="0" y="1409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0" name="テキスト ボックス 299"/>
        <xdr:cNvSpPr txBox="1"/>
      </xdr:nvSpPr>
      <xdr:spPr>
        <a:xfrm>
          <a:off x="0"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1" name="直線コネクタ 300"/>
        <xdr:cNvCxnSpPr/>
      </xdr:nvCxnSpPr>
      <xdr:spPr>
        <a:xfrm>
          <a:off x="0" y="1371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2" name="テキスト ボックス 301"/>
        <xdr:cNvSpPr txBox="1"/>
      </xdr:nvSpPr>
      <xdr:spPr>
        <a:xfrm>
          <a:off x="0"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3" name="直線コネクタ 302"/>
        <xdr:cNvCxnSpPr/>
      </xdr:nvCxnSpPr>
      <xdr:spPr>
        <a:xfrm>
          <a:off x="0" y="1333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4" name="テキスト ボックス 303"/>
        <xdr:cNvSpPr txBox="1"/>
      </xdr:nvSpPr>
      <xdr:spPr>
        <a:xfrm>
          <a:off x="0"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福祉施設】&#10;一人当たり面積グラフ枠"/>
        <xdr:cNvSpPr/>
      </xdr:nvSpPr>
      <xdr:spPr>
        <a:xfrm>
          <a:off x="0" y="1295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308" name="直線コネクタ 307"/>
        <xdr:cNvCxnSpPr/>
      </xdr:nvCxnSpPr>
      <xdr:spPr>
        <a:xfrm flipV="1">
          <a:off x="0"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09" name="【福祉施設】&#10;一人当たり面積最小値テキスト"/>
        <xdr:cNvSpPr txBox="1"/>
      </xdr:nvSpPr>
      <xdr:spPr>
        <a:xfrm>
          <a:off x="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10" name="直線コネクタ 309"/>
        <xdr:cNvCxnSpPr/>
      </xdr:nvCxnSpPr>
      <xdr:spPr>
        <a:xfrm>
          <a:off x="0" y="1483995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311" name="【福祉施設】&#10;一人当たり面積最大値テキスト"/>
        <xdr:cNvSpPr txBox="1"/>
      </xdr:nvSpPr>
      <xdr:spPr>
        <a:xfrm>
          <a:off x="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312" name="直線コネクタ 311"/>
        <xdr:cNvCxnSpPr/>
      </xdr:nvCxnSpPr>
      <xdr:spPr>
        <a:xfrm>
          <a:off x="0" y="1335405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313" name="【福祉施設】&#10;一人当たり面積平均値テキスト"/>
        <xdr:cNvSpPr txBox="1"/>
      </xdr:nvSpPr>
      <xdr:spPr>
        <a:xfrm>
          <a:off x="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14" name="フローチャート: 判断 313"/>
        <xdr:cNvSpPr/>
      </xdr:nvSpPr>
      <xdr:spPr>
        <a:xfrm>
          <a:off x="0" y="1458722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315" name="フローチャート: 判断 314"/>
        <xdr:cNvSpPr/>
      </xdr:nvSpPr>
      <xdr:spPr>
        <a:xfrm>
          <a:off x="0" y="1461516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134638</xdr:rowOff>
    </xdr:from>
    <xdr:ext cx="469744" cy="259045"/>
    <xdr:sp macro="" textlink="">
      <xdr:nvSpPr>
        <xdr:cNvPr id="316" name="n_1aveValue【福祉施設】&#10;一人当たり面積"/>
        <xdr:cNvSpPr txBox="1"/>
      </xdr:nvSpPr>
      <xdr:spPr>
        <a:xfrm>
          <a:off x="0"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12700</xdr:rowOff>
    </xdr:from>
    <xdr:to>
      <xdr:col>46</xdr:col>
      <xdr:colOff>38100</xdr:colOff>
      <xdr:row>85</xdr:row>
      <xdr:rowOff>114300</xdr:rowOff>
    </xdr:to>
    <xdr:sp macro="" textlink="">
      <xdr:nvSpPr>
        <xdr:cNvPr id="317" name="フローチャート: 判断 316"/>
        <xdr:cNvSpPr/>
      </xdr:nvSpPr>
      <xdr:spPr>
        <a:xfrm>
          <a:off x="0" y="1458595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130827</xdr:rowOff>
    </xdr:from>
    <xdr:ext cx="469744" cy="259045"/>
    <xdr:sp macro="" textlink="">
      <xdr:nvSpPr>
        <xdr:cNvPr id="318" name="n_2aveValue【福祉施設】&#10;一人当たり面積"/>
        <xdr:cNvSpPr txBox="1"/>
      </xdr:nvSpPr>
      <xdr:spPr>
        <a:xfrm>
          <a:off x="0"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71120</xdr:rowOff>
    </xdr:from>
    <xdr:to>
      <xdr:col>41</xdr:col>
      <xdr:colOff>101600</xdr:colOff>
      <xdr:row>86</xdr:row>
      <xdr:rowOff>1270</xdr:rowOff>
    </xdr:to>
    <xdr:sp macro="" textlink="">
      <xdr:nvSpPr>
        <xdr:cNvPr id="319" name="フローチャート: 判断 318"/>
        <xdr:cNvSpPr/>
      </xdr:nvSpPr>
      <xdr:spPr>
        <a:xfrm>
          <a:off x="0" y="1464437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163847</xdr:rowOff>
    </xdr:from>
    <xdr:ext cx="469744" cy="259045"/>
    <xdr:sp macro="" textlink="">
      <xdr:nvSpPr>
        <xdr:cNvPr id="320" name="n_3aveValue【福祉施設】&#10;一人当たり面積"/>
        <xdr:cNvSpPr txBox="1"/>
      </xdr:nvSpPr>
      <xdr:spPr>
        <a:xfrm>
          <a:off x="0"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21" name="テキスト ボックス 32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17780</xdr:rowOff>
    </xdr:from>
    <xdr:to>
      <xdr:col>50</xdr:col>
      <xdr:colOff>165100</xdr:colOff>
      <xdr:row>85</xdr:row>
      <xdr:rowOff>119380</xdr:rowOff>
    </xdr:to>
    <xdr:sp macro="" textlink="">
      <xdr:nvSpPr>
        <xdr:cNvPr id="326" name="楕円 325"/>
        <xdr:cNvSpPr/>
      </xdr:nvSpPr>
      <xdr:spPr>
        <a:xfrm>
          <a:off x="0" y="1459103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22861</xdr:rowOff>
    </xdr:from>
    <xdr:to>
      <xdr:col>46</xdr:col>
      <xdr:colOff>38100</xdr:colOff>
      <xdr:row>85</xdr:row>
      <xdr:rowOff>124461</xdr:rowOff>
    </xdr:to>
    <xdr:sp macro="" textlink="">
      <xdr:nvSpPr>
        <xdr:cNvPr id="327" name="楕円 326"/>
        <xdr:cNvSpPr/>
      </xdr:nvSpPr>
      <xdr:spPr>
        <a:xfrm>
          <a:off x="0" y="1459611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68580</xdr:rowOff>
    </xdr:from>
    <xdr:to>
      <xdr:col>50</xdr:col>
      <xdr:colOff>114300</xdr:colOff>
      <xdr:row>85</xdr:row>
      <xdr:rowOff>73661</xdr:rowOff>
    </xdr:to>
    <xdr:cxnSp macro="">
      <xdr:nvCxnSpPr>
        <xdr:cNvPr id="328" name="直線コネクタ 327"/>
        <xdr:cNvCxnSpPr/>
      </xdr:nvCxnSpPr>
      <xdr:spPr>
        <a:xfrm flipV="1">
          <a:off x="0" y="14641830"/>
          <a:ext cx="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26670</xdr:rowOff>
    </xdr:from>
    <xdr:to>
      <xdr:col>41</xdr:col>
      <xdr:colOff>101600</xdr:colOff>
      <xdr:row>85</xdr:row>
      <xdr:rowOff>128270</xdr:rowOff>
    </xdr:to>
    <xdr:sp macro="" textlink="">
      <xdr:nvSpPr>
        <xdr:cNvPr id="329" name="楕円 328"/>
        <xdr:cNvSpPr/>
      </xdr:nvSpPr>
      <xdr:spPr>
        <a:xfrm>
          <a:off x="0" y="1459992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73661</xdr:rowOff>
    </xdr:from>
    <xdr:to>
      <xdr:col>45</xdr:col>
      <xdr:colOff>177800</xdr:colOff>
      <xdr:row>85</xdr:row>
      <xdr:rowOff>77470</xdr:rowOff>
    </xdr:to>
    <xdr:cxnSp macro="">
      <xdr:nvCxnSpPr>
        <xdr:cNvPr id="330" name="直線コネクタ 329"/>
        <xdr:cNvCxnSpPr/>
      </xdr:nvCxnSpPr>
      <xdr:spPr>
        <a:xfrm flipV="1">
          <a:off x="0" y="14646911"/>
          <a:ext cx="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135907</xdr:rowOff>
    </xdr:from>
    <xdr:ext cx="469744" cy="259045"/>
    <xdr:sp macro="" textlink="">
      <xdr:nvSpPr>
        <xdr:cNvPr id="331" name="n_1mainValue【福祉施設】&#10;一人当たり面積"/>
        <xdr:cNvSpPr txBox="1"/>
      </xdr:nvSpPr>
      <xdr:spPr>
        <a:xfrm>
          <a:off x="0"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115588</xdr:rowOff>
    </xdr:from>
    <xdr:ext cx="469744" cy="259045"/>
    <xdr:sp macro="" textlink="">
      <xdr:nvSpPr>
        <xdr:cNvPr id="332" name="n_2mainValue【福祉施設】&#10;一人当たり面積"/>
        <xdr:cNvSpPr txBox="1"/>
      </xdr:nvSpPr>
      <xdr:spPr>
        <a:xfrm>
          <a:off x="0" y="1468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144797</xdr:rowOff>
    </xdr:from>
    <xdr:ext cx="469744" cy="259045"/>
    <xdr:sp macro="" textlink="">
      <xdr:nvSpPr>
        <xdr:cNvPr id="333" name="n_3mainValue【福祉施設】&#10;一人当たり面積"/>
        <xdr:cNvSpPr txBox="1"/>
      </xdr:nvSpPr>
      <xdr:spPr>
        <a:xfrm>
          <a:off x="0"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4" name="正方形/長方形 333"/>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5" name="正方形/長方形 334"/>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6" name="正方形/長方形 335"/>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7" name="正方形/長方形 336"/>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8" name="正方形/長方形 337"/>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9" name="正方形/長方形 338"/>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0" name="正方形/長方形 339"/>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1" name="正方形/長方形 340"/>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2" name="テキスト ボックス 341"/>
        <xdr:cNvSpPr txBox="1"/>
      </xdr:nvSpPr>
      <xdr:spPr>
        <a:xfrm>
          <a:off x="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3" name="直線コネクタ 342"/>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4" name="テキスト ボックス 343"/>
        <xdr:cNvSpPr txBox="1"/>
      </xdr:nvSpPr>
      <xdr:spPr>
        <a:xfrm>
          <a:off x="0"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5" name="直線コネクタ 344"/>
        <xdr:cNvCxnSpPr/>
      </xdr:nvCxnSpPr>
      <xdr:spPr>
        <a:xfrm>
          <a:off x="0" y="186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6" name="テキスト ボックス 345"/>
        <xdr:cNvSpPr txBox="1"/>
      </xdr:nvSpPr>
      <xdr:spPr>
        <a:xfrm>
          <a:off x="0"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7" name="直線コネクタ 346"/>
        <xdr:cNvCxnSpPr/>
      </xdr:nvCxnSpPr>
      <xdr:spPr>
        <a:xfrm>
          <a:off x="0" y="1828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8" name="テキスト ボックス 347"/>
        <xdr:cNvSpPr txBox="1"/>
      </xdr:nvSpPr>
      <xdr:spPr>
        <a:xfrm>
          <a:off x="0"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9" name="直線コネクタ 348"/>
        <xdr:cNvCxnSpPr/>
      </xdr:nvCxnSpPr>
      <xdr:spPr>
        <a:xfrm>
          <a:off x="0" y="1790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0" name="テキスト ボックス 349"/>
        <xdr:cNvSpPr txBox="1"/>
      </xdr:nvSpPr>
      <xdr:spPr>
        <a:xfrm>
          <a:off x="0"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1" name="直線コネクタ 350"/>
        <xdr:cNvCxnSpPr/>
      </xdr:nvCxnSpPr>
      <xdr:spPr>
        <a:xfrm>
          <a:off x="0" y="175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2" name="テキスト ボックス 351"/>
        <xdr:cNvSpPr txBox="1"/>
      </xdr:nvSpPr>
      <xdr:spPr>
        <a:xfrm>
          <a:off x="0"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3" name="直線コネクタ 352"/>
        <xdr:cNvCxnSpPr/>
      </xdr:nvCxnSpPr>
      <xdr:spPr>
        <a:xfrm>
          <a:off x="0" y="1714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4" name="テキスト ボックス 353"/>
        <xdr:cNvSpPr txBox="1"/>
      </xdr:nvSpPr>
      <xdr:spPr>
        <a:xfrm>
          <a:off x="0"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xdr:cNvSpPr/>
      </xdr:nvSpPr>
      <xdr:spPr>
        <a:xfrm>
          <a:off x="0" y="1676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358" name="直線コネクタ 357"/>
        <xdr:cNvCxnSpPr/>
      </xdr:nvCxnSpPr>
      <xdr:spPr>
        <a:xfrm flipV="1">
          <a:off x="0"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359" name="【市民会館】&#10;有形固定資産減価償却率最小値テキスト"/>
        <xdr:cNvSpPr txBox="1"/>
      </xdr:nvSpPr>
      <xdr:spPr>
        <a:xfrm>
          <a:off x="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360" name="直線コネクタ 359"/>
        <xdr:cNvCxnSpPr/>
      </xdr:nvCxnSpPr>
      <xdr:spPr>
        <a:xfrm>
          <a:off x="0" y="1841373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61" name="【市民会館】&#10;有形固定資産減価償却率最大値テキスト"/>
        <xdr:cNvSpPr txBox="1"/>
      </xdr:nvSpPr>
      <xdr:spPr>
        <a:xfrm>
          <a:off x="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2" name="直線コネクタ 361"/>
        <xdr:cNvCxnSpPr/>
      </xdr:nvCxnSpPr>
      <xdr:spPr>
        <a:xfrm>
          <a:off x="0" y="171450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102888</xdr:rowOff>
    </xdr:from>
    <xdr:ext cx="405111" cy="259045"/>
    <xdr:sp macro="" textlink="">
      <xdr:nvSpPr>
        <xdr:cNvPr id="363" name="【市民会館】&#10;有形固定資産減価償却率平均値テキスト"/>
        <xdr:cNvSpPr txBox="1"/>
      </xdr:nvSpPr>
      <xdr:spPr>
        <a:xfrm>
          <a:off x="0" y="1793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364" name="フローチャート: 判断 363"/>
        <xdr:cNvSpPr/>
      </xdr:nvSpPr>
      <xdr:spPr>
        <a:xfrm>
          <a:off x="0" y="1795526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365" name="フローチャート: 判断 364"/>
        <xdr:cNvSpPr/>
      </xdr:nvSpPr>
      <xdr:spPr>
        <a:xfrm>
          <a:off x="0" y="1798573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76216</xdr:rowOff>
    </xdr:from>
    <xdr:ext cx="405111" cy="259045"/>
    <xdr:sp macro="" textlink="">
      <xdr:nvSpPr>
        <xdr:cNvPr id="366" name="n_1aveValue【市民会館】&#10;有形固定資産減価償却率"/>
        <xdr:cNvSpPr txBox="1"/>
      </xdr:nvSpPr>
      <xdr:spPr>
        <a:xfrm>
          <a:off x="0"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10161</xdr:rowOff>
    </xdr:from>
    <xdr:to>
      <xdr:col>15</xdr:col>
      <xdr:colOff>101600</xdr:colOff>
      <xdr:row>105</xdr:row>
      <xdr:rowOff>111761</xdr:rowOff>
    </xdr:to>
    <xdr:sp macro="" textlink="">
      <xdr:nvSpPr>
        <xdr:cNvPr id="367" name="フローチャート: 判断 366"/>
        <xdr:cNvSpPr/>
      </xdr:nvSpPr>
      <xdr:spPr>
        <a:xfrm>
          <a:off x="0" y="1801241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102888</xdr:rowOff>
    </xdr:from>
    <xdr:ext cx="405111" cy="259045"/>
    <xdr:sp macro="" textlink="">
      <xdr:nvSpPr>
        <xdr:cNvPr id="368" name="n_2aveValue【市民会館】&#10;有形固定資産減価償却率"/>
        <xdr:cNvSpPr txBox="1"/>
      </xdr:nvSpPr>
      <xdr:spPr>
        <a:xfrm>
          <a:off x="0"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158750</xdr:rowOff>
    </xdr:from>
    <xdr:to>
      <xdr:col>10</xdr:col>
      <xdr:colOff>165100</xdr:colOff>
      <xdr:row>105</xdr:row>
      <xdr:rowOff>88900</xdr:rowOff>
    </xdr:to>
    <xdr:sp macro="" textlink="">
      <xdr:nvSpPr>
        <xdr:cNvPr id="369" name="フローチャート: 判断 368"/>
        <xdr:cNvSpPr/>
      </xdr:nvSpPr>
      <xdr:spPr>
        <a:xfrm>
          <a:off x="0" y="1798955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80027</xdr:rowOff>
    </xdr:from>
    <xdr:ext cx="405111" cy="259045"/>
    <xdr:sp macro="" textlink="">
      <xdr:nvSpPr>
        <xdr:cNvPr id="370" name="n_3aveValue【市民会館】&#10;有形固定資産減価償却率"/>
        <xdr:cNvSpPr txBox="1"/>
      </xdr:nvSpPr>
      <xdr:spPr>
        <a:xfrm>
          <a:off x="0"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71" name="テキスト ボックス 37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2" name="テキスト ボックス 371"/>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3" name="テキスト ボックス 372"/>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4" name="テキスト ボックス 373"/>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5" name="テキスト ボックス 374"/>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120650</xdr:rowOff>
    </xdr:from>
    <xdr:to>
      <xdr:col>20</xdr:col>
      <xdr:colOff>38100</xdr:colOff>
      <xdr:row>100</xdr:row>
      <xdr:rowOff>50800</xdr:rowOff>
    </xdr:to>
    <xdr:sp macro="" textlink="">
      <xdr:nvSpPr>
        <xdr:cNvPr id="376" name="楕円 375"/>
        <xdr:cNvSpPr/>
      </xdr:nvSpPr>
      <xdr:spPr>
        <a:xfrm>
          <a:off x="0" y="170942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99</xdr:row>
      <xdr:rowOff>120650</xdr:rowOff>
    </xdr:from>
    <xdr:to>
      <xdr:col>15</xdr:col>
      <xdr:colOff>101600</xdr:colOff>
      <xdr:row>100</xdr:row>
      <xdr:rowOff>50800</xdr:rowOff>
    </xdr:to>
    <xdr:sp macro="" textlink="">
      <xdr:nvSpPr>
        <xdr:cNvPr id="377" name="楕円 376"/>
        <xdr:cNvSpPr/>
      </xdr:nvSpPr>
      <xdr:spPr>
        <a:xfrm>
          <a:off x="0" y="170942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0</xdr:rowOff>
    </xdr:from>
    <xdr:to>
      <xdr:col>19</xdr:col>
      <xdr:colOff>177800</xdr:colOff>
      <xdr:row>100</xdr:row>
      <xdr:rowOff>0</xdr:rowOff>
    </xdr:to>
    <xdr:cxnSp macro="">
      <xdr:nvCxnSpPr>
        <xdr:cNvPr id="378" name="直線コネクタ 377"/>
        <xdr:cNvCxnSpPr/>
      </xdr:nvCxnSpPr>
      <xdr:spPr>
        <a:xfrm>
          <a:off x="0" y="171450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120650</xdr:rowOff>
    </xdr:from>
    <xdr:to>
      <xdr:col>10</xdr:col>
      <xdr:colOff>165100</xdr:colOff>
      <xdr:row>100</xdr:row>
      <xdr:rowOff>50800</xdr:rowOff>
    </xdr:to>
    <xdr:sp macro="" textlink="">
      <xdr:nvSpPr>
        <xdr:cNvPr id="379" name="楕円 378"/>
        <xdr:cNvSpPr/>
      </xdr:nvSpPr>
      <xdr:spPr>
        <a:xfrm>
          <a:off x="0" y="170942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0</xdr:rowOff>
    </xdr:from>
    <xdr:to>
      <xdr:col>15</xdr:col>
      <xdr:colOff>50800</xdr:colOff>
      <xdr:row>100</xdr:row>
      <xdr:rowOff>0</xdr:rowOff>
    </xdr:to>
    <xdr:cxnSp macro="">
      <xdr:nvCxnSpPr>
        <xdr:cNvPr id="380" name="直線コネクタ 379"/>
        <xdr:cNvCxnSpPr/>
      </xdr:nvCxnSpPr>
      <xdr:spPr>
        <a:xfrm>
          <a:off x="0" y="171450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98</xdr:row>
      <xdr:rowOff>67327</xdr:rowOff>
    </xdr:from>
    <xdr:ext cx="469744" cy="259045"/>
    <xdr:sp macro="" textlink="">
      <xdr:nvSpPr>
        <xdr:cNvPr id="381" name="n_1mainValue【市民会館】&#10;有形固定資産減価償却率"/>
        <xdr:cNvSpPr txBox="1"/>
      </xdr:nvSpPr>
      <xdr:spPr>
        <a:xfrm>
          <a:off x="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67327</xdr:rowOff>
    </xdr:from>
    <xdr:ext cx="469744" cy="259045"/>
    <xdr:sp macro="" textlink="">
      <xdr:nvSpPr>
        <xdr:cNvPr id="382" name="n_2mainValue【市民会館】&#10;有形固定資産減価償却率"/>
        <xdr:cNvSpPr txBox="1"/>
      </xdr:nvSpPr>
      <xdr:spPr>
        <a:xfrm>
          <a:off x="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98</xdr:row>
      <xdr:rowOff>67327</xdr:rowOff>
    </xdr:from>
    <xdr:ext cx="469744" cy="259045"/>
    <xdr:sp macro="" textlink="">
      <xdr:nvSpPr>
        <xdr:cNvPr id="383" name="n_3mainValue【市民会館】&#10;有形固定資産減価償却率"/>
        <xdr:cNvSpPr txBox="1"/>
      </xdr:nvSpPr>
      <xdr:spPr>
        <a:xfrm>
          <a:off x="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4" name="直線コネクタ 393"/>
        <xdr:cNvCxnSpPr/>
      </xdr:nvCxnSpPr>
      <xdr:spPr>
        <a:xfrm>
          <a:off x="0" y="1859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5" name="テキスト ボックス 394"/>
        <xdr:cNvSpPr txBox="1"/>
      </xdr:nvSpPr>
      <xdr:spPr>
        <a:xfrm>
          <a:off x="0"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6" name="直線コネクタ 395"/>
        <xdr:cNvCxnSpPr/>
      </xdr:nvCxnSpPr>
      <xdr:spPr>
        <a:xfrm>
          <a:off x="0" y="1813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7" name="テキスト ボックス 396"/>
        <xdr:cNvSpPr txBox="1"/>
      </xdr:nvSpPr>
      <xdr:spPr>
        <a:xfrm>
          <a:off x="0"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8" name="直線コネクタ 397"/>
        <xdr:cNvCxnSpPr/>
      </xdr:nvCxnSpPr>
      <xdr:spPr>
        <a:xfrm>
          <a:off x="0" y="1767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9" name="テキスト ボックス 398"/>
        <xdr:cNvSpPr txBox="1"/>
      </xdr:nvSpPr>
      <xdr:spPr>
        <a:xfrm>
          <a:off x="0"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0" name="直線コネクタ 399"/>
        <xdr:cNvCxnSpPr/>
      </xdr:nvCxnSpPr>
      <xdr:spPr>
        <a:xfrm>
          <a:off x="0" y="1722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1" name="テキスト ボックス 400"/>
        <xdr:cNvSpPr txBox="1"/>
      </xdr:nvSpPr>
      <xdr:spPr>
        <a:xfrm>
          <a:off x="0"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2" name="直線コネクタ 401"/>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3" name="テキスト ボックス 402"/>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4" name="【市民会館】&#10;一人当たり面積グラフ枠"/>
        <xdr:cNvSpPr/>
      </xdr:nvSpPr>
      <xdr:spPr>
        <a:xfrm>
          <a:off x="0" y="1676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405" name="直線コネクタ 404"/>
        <xdr:cNvCxnSpPr/>
      </xdr:nvCxnSpPr>
      <xdr:spPr>
        <a:xfrm flipV="1">
          <a:off x="0"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406" name="【市民会館】&#10;一人当たり面積最小値テキスト"/>
        <xdr:cNvSpPr txBox="1"/>
      </xdr:nvSpPr>
      <xdr:spPr>
        <a:xfrm>
          <a:off x="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407" name="直線コネクタ 406"/>
        <xdr:cNvCxnSpPr/>
      </xdr:nvCxnSpPr>
      <xdr:spPr>
        <a:xfrm>
          <a:off x="0" y="1857222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408" name="【市民会館】&#10;一人当たり面積最大値テキスト"/>
        <xdr:cNvSpPr txBox="1"/>
      </xdr:nvSpPr>
      <xdr:spPr>
        <a:xfrm>
          <a:off x="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409" name="直線コネクタ 408"/>
        <xdr:cNvCxnSpPr/>
      </xdr:nvCxnSpPr>
      <xdr:spPr>
        <a:xfrm>
          <a:off x="0" y="1717548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76979</xdr:rowOff>
    </xdr:from>
    <xdr:ext cx="469744" cy="259045"/>
    <xdr:sp macro="" textlink="">
      <xdr:nvSpPr>
        <xdr:cNvPr id="410" name="【市民会館】&#10;一人当たり面積平均値テキスト"/>
        <xdr:cNvSpPr txBox="1"/>
      </xdr:nvSpPr>
      <xdr:spPr>
        <a:xfrm>
          <a:off x="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411" name="フローチャート: 判断 410"/>
        <xdr:cNvSpPr/>
      </xdr:nvSpPr>
      <xdr:spPr>
        <a:xfrm>
          <a:off x="0" y="1810080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412" name="フローチャート: 判断 411"/>
        <xdr:cNvSpPr/>
      </xdr:nvSpPr>
      <xdr:spPr>
        <a:xfrm>
          <a:off x="0" y="1808022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24655</xdr:rowOff>
    </xdr:from>
    <xdr:ext cx="469744" cy="259045"/>
    <xdr:sp macro="" textlink="">
      <xdr:nvSpPr>
        <xdr:cNvPr id="413" name="n_1aveValue【市民会館】&#10;一人当たり面積"/>
        <xdr:cNvSpPr txBox="1"/>
      </xdr:nvSpPr>
      <xdr:spPr>
        <a:xfrm>
          <a:off x="0"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48261</xdr:rowOff>
    </xdr:from>
    <xdr:to>
      <xdr:col>46</xdr:col>
      <xdr:colOff>38100</xdr:colOff>
      <xdr:row>105</xdr:row>
      <xdr:rowOff>149861</xdr:rowOff>
    </xdr:to>
    <xdr:sp macro="" textlink="">
      <xdr:nvSpPr>
        <xdr:cNvPr id="414" name="フローチャート: 判断 413"/>
        <xdr:cNvSpPr/>
      </xdr:nvSpPr>
      <xdr:spPr>
        <a:xfrm>
          <a:off x="0" y="1805051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166388</xdr:rowOff>
    </xdr:from>
    <xdr:ext cx="469744" cy="259045"/>
    <xdr:sp macro="" textlink="">
      <xdr:nvSpPr>
        <xdr:cNvPr id="415" name="n_2aveValue【市民会館】&#10;一人当たり面積"/>
        <xdr:cNvSpPr txBox="1"/>
      </xdr:nvSpPr>
      <xdr:spPr>
        <a:xfrm>
          <a:off x="0"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48261</xdr:rowOff>
    </xdr:from>
    <xdr:to>
      <xdr:col>41</xdr:col>
      <xdr:colOff>101600</xdr:colOff>
      <xdr:row>105</xdr:row>
      <xdr:rowOff>149861</xdr:rowOff>
    </xdr:to>
    <xdr:sp macro="" textlink="">
      <xdr:nvSpPr>
        <xdr:cNvPr id="416" name="フローチャート: 判断 415"/>
        <xdr:cNvSpPr/>
      </xdr:nvSpPr>
      <xdr:spPr>
        <a:xfrm>
          <a:off x="0" y="1805051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166388</xdr:rowOff>
    </xdr:from>
    <xdr:ext cx="469744" cy="259045"/>
    <xdr:sp macro="" textlink="">
      <xdr:nvSpPr>
        <xdr:cNvPr id="417" name="n_3aveValue【市民会館】&#10;一人当たり面積"/>
        <xdr:cNvSpPr txBox="1"/>
      </xdr:nvSpPr>
      <xdr:spPr>
        <a:xfrm>
          <a:off x="0"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8" name="テキスト ボックス 417"/>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9" name="テキスト ボックス 41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0" name="テキスト ボックス 41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1" name="テキスト ボックス 42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2" name="テキスト ボックス 421"/>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103124</xdr:rowOff>
    </xdr:from>
    <xdr:to>
      <xdr:col>50</xdr:col>
      <xdr:colOff>165100</xdr:colOff>
      <xdr:row>107</xdr:row>
      <xdr:rowOff>33274</xdr:rowOff>
    </xdr:to>
    <xdr:sp macro="" textlink="">
      <xdr:nvSpPr>
        <xdr:cNvPr id="423" name="楕円 422"/>
        <xdr:cNvSpPr/>
      </xdr:nvSpPr>
      <xdr:spPr>
        <a:xfrm>
          <a:off x="0" y="1827682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109982</xdr:rowOff>
    </xdr:from>
    <xdr:to>
      <xdr:col>46</xdr:col>
      <xdr:colOff>38100</xdr:colOff>
      <xdr:row>107</xdr:row>
      <xdr:rowOff>40132</xdr:rowOff>
    </xdr:to>
    <xdr:sp macro="" textlink="">
      <xdr:nvSpPr>
        <xdr:cNvPr id="424" name="楕円 423"/>
        <xdr:cNvSpPr/>
      </xdr:nvSpPr>
      <xdr:spPr>
        <a:xfrm>
          <a:off x="0" y="1828368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153924</xdr:rowOff>
    </xdr:from>
    <xdr:to>
      <xdr:col>50</xdr:col>
      <xdr:colOff>114300</xdr:colOff>
      <xdr:row>106</xdr:row>
      <xdr:rowOff>160782</xdr:rowOff>
    </xdr:to>
    <xdr:cxnSp macro="">
      <xdr:nvCxnSpPr>
        <xdr:cNvPr id="425" name="直線コネクタ 424"/>
        <xdr:cNvCxnSpPr/>
      </xdr:nvCxnSpPr>
      <xdr:spPr>
        <a:xfrm flipV="1">
          <a:off x="0" y="18327624"/>
          <a:ext cx="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114554</xdr:rowOff>
    </xdr:from>
    <xdr:to>
      <xdr:col>41</xdr:col>
      <xdr:colOff>101600</xdr:colOff>
      <xdr:row>107</xdr:row>
      <xdr:rowOff>44704</xdr:rowOff>
    </xdr:to>
    <xdr:sp macro="" textlink="">
      <xdr:nvSpPr>
        <xdr:cNvPr id="426" name="楕円 425"/>
        <xdr:cNvSpPr/>
      </xdr:nvSpPr>
      <xdr:spPr>
        <a:xfrm>
          <a:off x="0" y="1828825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160782</xdr:rowOff>
    </xdr:from>
    <xdr:to>
      <xdr:col>45</xdr:col>
      <xdr:colOff>177800</xdr:colOff>
      <xdr:row>106</xdr:row>
      <xdr:rowOff>165354</xdr:rowOff>
    </xdr:to>
    <xdr:cxnSp macro="">
      <xdr:nvCxnSpPr>
        <xdr:cNvPr id="427" name="直線コネクタ 426"/>
        <xdr:cNvCxnSpPr/>
      </xdr:nvCxnSpPr>
      <xdr:spPr>
        <a:xfrm flipV="1">
          <a:off x="0" y="18334482"/>
          <a:ext cx="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24401</xdr:rowOff>
    </xdr:from>
    <xdr:ext cx="469744" cy="259045"/>
    <xdr:sp macro="" textlink="">
      <xdr:nvSpPr>
        <xdr:cNvPr id="428" name="n_1mainValue【市民会館】&#10;一人当たり面積"/>
        <xdr:cNvSpPr txBox="1"/>
      </xdr:nvSpPr>
      <xdr:spPr>
        <a:xfrm>
          <a:off x="0"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31259</xdr:rowOff>
    </xdr:from>
    <xdr:ext cx="469744" cy="259045"/>
    <xdr:sp macro="" textlink="">
      <xdr:nvSpPr>
        <xdr:cNvPr id="429" name="n_2mainValue【市民会館】&#10;一人当たり面積"/>
        <xdr:cNvSpPr txBox="1"/>
      </xdr:nvSpPr>
      <xdr:spPr>
        <a:xfrm>
          <a:off x="0"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35831</xdr:rowOff>
    </xdr:from>
    <xdr:ext cx="469744" cy="259045"/>
    <xdr:sp macro="" textlink="">
      <xdr:nvSpPr>
        <xdr:cNvPr id="430" name="n_3mainValue【市民会館】&#10;一人当たり面積"/>
        <xdr:cNvSpPr txBox="1"/>
      </xdr:nvSpPr>
      <xdr:spPr>
        <a:xfrm>
          <a:off x="0"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1" name="正方形/長方形 430"/>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2" name="正方形/長方形 431"/>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3" name="正方形/長方形 432"/>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4" name="正方形/長方形 433"/>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5" name="正方形/長方形 434"/>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6" name="正方形/長方形 435"/>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7" name="正方形/長方形 436"/>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8" name="正方形/長方形 437"/>
        <xdr:cNvSpPr/>
      </xdr:nvSpPr>
      <xdr:spPr>
        <a:xfrm>
          <a:off x="0" y="533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0" name="正方形/長方形 439"/>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1" name="正方形/長方形 440"/>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2" name="正方形/長方形 441"/>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3" name="正方形/長方形 442"/>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4" name="正方形/長方形 443"/>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5" name="正方形/長方形 444"/>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6" name="正方形/長方形 445"/>
        <xdr:cNvSpPr/>
      </xdr:nvSpPr>
      <xdr:spPr>
        <a:xfrm>
          <a:off x="0" y="533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7" name="テキスト ボックス 456"/>
        <xdr:cNvSpPr txBox="1"/>
      </xdr:nvSpPr>
      <xdr:spPr>
        <a:xfrm>
          <a:off x="0"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8" name="直線コネクタ 457"/>
        <xdr:cNvCxnSpPr/>
      </xdr:nvCxnSpPr>
      <xdr:spPr>
        <a:xfrm>
          <a:off x="0" y="1097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9" name="テキスト ボックス 458"/>
        <xdr:cNvSpPr txBox="1"/>
      </xdr:nvSpPr>
      <xdr:spPr>
        <a:xfrm>
          <a:off x="0"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0" name="直線コネクタ 459"/>
        <xdr:cNvCxnSpPr/>
      </xdr:nvCxnSpPr>
      <xdr:spPr>
        <a:xfrm>
          <a:off x="0" y="1051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1" name="テキスト ボックス 460"/>
        <xdr:cNvSpPr txBox="1"/>
      </xdr:nvSpPr>
      <xdr:spPr>
        <a:xfrm>
          <a:off x="0"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2" name="直線コネクタ 461"/>
        <xdr:cNvCxnSpPr/>
      </xdr:nvCxnSpPr>
      <xdr:spPr>
        <a:xfrm>
          <a:off x="0" y="1005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3" name="テキスト ボックス 462"/>
        <xdr:cNvSpPr txBox="1"/>
      </xdr:nvSpPr>
      <xdr:spPr>
        <a:xfrm>
          <a:off x="0"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4" name="直線コネクタ 463"/>
        <xdr:cNvCxnSpPr/>
      </xdr:nvCxnSpPr>
      <xdr:spPr>
        <a:xfrm>
          <a:off x="0" y="960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5" name="テキスト ボックス 464"/>
        <xdr:cNvSpPr txBox="1"/>
      </xdr:nvSpPr>
      <xdr:spPr>
        <a:xfrm>
          <a:off x="0"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469" name="直線コネクタ 468"/>
        <xdr:cNvCxnSpPr/>
      </xdr:nvCxnSpPr>
      <xdr:spPr>
        <a:xfrm flipV="1">
          <a:off x="0"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470" name="【保健センター・保健所】&#10;有形固定資産減価償却率最小値テキスト"/>
        <xdr:cNvSpPr txBox="1"/>
      </xdr:nvSpPr>
      <xdr:spPr>
        <a:xfrm>
          <a:off x="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471" name="直線コネクタ 470"/>
        <xdr:cNvCxnSpPr/>
      </xdr:nvCxnSpPr>
      <xdr:spPr>
        <a:xfrm>
          <a:off x="0" y="1074191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472" name="【保健センター・保健所】&#10;有形固定資産減価償却率最大値テキスト"/>
        <xdr:cNvSpPr txBox="1"/>
      </xdr:nvSpPr>
      <xdr:spPr>
        <a:xfrm>
          <a:off x="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473" name="直線コネクタ 472"/>
        <xdr:cNvCxnSpPr/>
      </xdr:nvCxnSpPr>
      <xdr:spPr>
        <a:xfrm>
          <a:off x="0" y="956462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474" name="【保健センター・保健所】&#10;有形固定資産減価償却率平均値テキスト"/>
        <xdr:cNvSpPr txBox="1"/>
      </xdr:nvSpPr>
      <xdr:spPr>
        <a:xfrm>
          <a:off x="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475" name="フローチャート: 判断 474"/>
        <xdr:cNvSpPr/>
      </xdr:nvSpPr>
      <xdr:spPr>
        <a:xfrm>
          <a:off x="0" y="1011732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476" name="フローチャート: 判断 475"/>
        <xdr:cNvSpPr/>
      </xdr:nvSpPr>
      <xdr:spPr>
        <a:xfrm>
          <a:off x="0" y="1019505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26179</xdr:rowOff>
    </xdr:from>
    <xdr:ext cx="405111" cy="259045"/>
    <xdr:sp macro="" textlink="">
      <xdr:nvSpPr>
        <xdr:cNvPr id="477" name="n_1aveValue【保健センター・保健所】&#10;有形固定資産減価償却率"/>
        <xdr:cNvSpPr txBox="1"/>
      </xdr:nvSpPr>
      <xdr:spPr>
        <a:xfrm>
          <a:off x="0"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20066</xdr:rowOff>
    </xdr:from>
    <xdr:to>
      <xdr:col>76</xdr:col>
      <xdr:colOff>165100</xdr:colOff>
      <xdr:row>60</xdr:row>
      <xdr:rowOff>121666</xdr:rowOff>
    </xdr:to>
    <xdr:sp macro="" textlink="">
      <xdr:nvSpPr>
        <xdr:cNvPr id="478" name="フローチャート: 判断 477"/>
        <xdr:cNvSpPr/>
      </xdr:nvSpPr>
      <xdr:spPr>
        <a:xfrm>
          <a:off x="0" y="1030706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112793</xdr:rowOff>
    </xdr:from>
    <xdr:ext cx="405111" cy="259045"/>
    <xdr:sp macro="" textlink="">
      <xdr:nvSpPr>
        <xdr:cNvPr id="479" name="n_2aveValue【保健センター・保健所】&#10;有形固定資産減価償却率"/>
        <xdr:cNvSpPr txBox="1"/>
      </xdr:nvSpPr>
      <xdr:spPr>
        <a:xfrm>
          <a:off x="0"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56642</xdr:rowOff>
    </xdr:from>
    <xdr:to>
      <xdr:col>72</xdr:col>
      <xdr:colOff>38100</xdr:colOff>
      <xdr:row>60</xdr:row>
      <xdr:rowOff>158242</xdr:rowOff>
    </xdr:to>
    <xdr:sp macro="" textlink="">
      <xdr:nvSpPr>
        <xdr:cNvPr id="480" name="フローチャート: 判断 479"/>
        <xdr:cNvSpPr/>
      </xdr:nvSpPr>
      <xdr:spPr>
        <a:xfrm>
          <a:off x="0" y="1034364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149369</xdr:rowOff>
    </xdr:from>
    <xdr:ext cx="405111" cy="259045"/>
    <xdr:sp macro="" textlink="">
      <xdr:nvSpPr>
        <xdr:cNvPr id="481" name="n_3aveValue【保健センター・保健所】&#10;有形固定資産減価償却率"/>
        <xdr:cNvSpPr txBox="1"/>
      </xdr:nvSpPr>
      <xdr:spPr>
        <a:xfrm>
          <a:off x="0"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2" name="テキスト ボックス 48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90932</xdr:rowOff>
    </xdr:from>
    <xdr:to>
      <xdr:col>81</xdr:col>
      <xdr:colOff>101600</xdr:colOff>
      <xdr:row>60</xdr:row>
      <xdr:rowOff>21082</xdr:rowOff>
    </xdr:to>
    <xdr:sp macro="" textlink="">
      <xdr:nvSpPr>
        <xdr:cNvPr id="487" name="楕円 486"/>
        <xdr:cNvSpPr/>
      </xdr:nvSpPr>
      <xdr:spPr>
        <a:xfrm>
          <a:off x="0" y="1020648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152654</xdr:rowOff>
    </xdr:from>
    <xdr:to>
      <xdr:col>76</xdr:col>
      <xdr:colOff>165100</xdr:colOff>
      <xdr:row>60</xdr:row>
      <xdr:rowOff>82804</xdr:rowOff>
    </xdr:to>
    <xdr:sp macro="" textlink="">
      <xdr:nvSpPr>
        <xdr:cNvPr id="488" name="楕円 487"/>
        <xdr:cNvSpPr/>
      </xdr:nvSpPr>
      <xdr:spPr>
        <a:xfrm>
          <a:off x="0" y="1026820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141732</xdr:rowOff>
    </xdr:from>
    <xdr:to>
      <xdr:col>81</xdr:col>
      <xdr:colOff>50800</xdr:colOff>
      <xdr:row>60</xdr:row>
      <xdr:rowOff>32004</xdr:rowOff>
    </xdr:to>
    <xdr:cxnSp macro="">
      <xdr:nvCxnSpPr>
        <xdr:cNvPr id="489" name="直線コネクタ 488"/>
        <xdr:cNvCxnSpPr/>
      </xdr:nvCxnSpPr>
      <xdr:spPr>
        <a:xfrm flipV="1">
          <a:off x="0" y="10257282"/>
          <a:ext cx="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42926</xdr:rowOff>
    </xdr:from>
    <xdr:to>
      <xdr:col>72</xdr:col>
      <xdr:colOff>38100</xdr:colOff>
      <xdr:row>60</xdr:row>
      <xdr:rowOff>144526</xdr:rowOff>
    </xdr:to>
    <xdr:sp macro="" textlink="">
      <xdr:nvSpPr>
        <xdr:cNvPr id="490" name="楕円 489"/>
        <xdr:cNvSpPr/>
      </xdr:nvSpPr>
      <xdr:spPr>
        <a:xfrm>
          <a:off x="0" y="1032992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32004</xdr:rowOff>
    </xdr:from>
    <xdr:to>
      <xdr:col>76</xdr:col>
      <xdr:colOff>114300</xdr:colOff>
      <xdr:row>60</xdr:row>
      <xdr:rowOff>93726</xdr:rowOff>
    </xdr:to>
    <xdr:cxnSp macro="">
      <xdr:nvCxnSpPr>
        <xdr:cNvPr id="491" name="直線コネクタ 490"/>
        <xdr:cNvCxnSpPr/>
      </xdr:nvCxnSpPr>
      <xdr:spPr>
        <a:xfrm flipV="1">
          <a:off x="0" y="10319004"/>
          <a:ext cx="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12209</xdr:rowOff>
    </xdr:from>
    <xdr:ext cx="405111" cy="259045"/>
    <xdr:sp macro="" textlink="">
      <xdr:nvSpPr>
        <xdr:cNvPr id="492" name="n_1mainValue【保健センター・保健所】&#10;有形固定資産減価償却率"/>
        <xdr:cNvSpPr txBox="1"/>
      </xdr:nvSpPr>
      <xdr:spPr>
        <a:xfrm>
          <a:off x="0" y="102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99331</xdr:rowOff>
    </xdr:from>
    <xdr:ext cx="405111" cy="259045"/>
    <xdr:sp macro="" textlink="">
      <xdr:nvSpPr>
        <xdr:cNvPr id="493" name="n_2mainValue【保健センター・保健所】&#10;有形固定資産減価償却率"/>
        <xdr:cNvSpPr txBox="1"/>
      </xdr:nvSpPr>
      <xdr:spPr>
        <a:xfrm>
          <a:off x="0"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161053</xdr:rowOff>
    </xdr:from>
    <xdr:ext cx="405111" cy="259045"/>
    <xdr:sp macro="" textlink="">
      <xdr:nvSpPr>
        <xdr:cNvPr id="494" name="n_3mainValue【保健センター・保健所】&#10;有形固定資産減価償却率"/>
        <xdr:cNvSpPr txBox="1"/>
      </xdr:nvSpPr>
      <xdr:spPr>
        <a:xfrm>
          <a:off x="0" y="1010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5" name="直線コネクタ 504"/>
        <xdr:cNvCxnSpPr/>
      </xdr:nvCxnSpPr>
      <xdr:spPr>
        <a:xfrm>
          <a:off x="0" y="1097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6" name="テキスト ボックス 505"/>
        <xdr:cNvSpPr txBox="1"/>
      </xdr:nvSpPr>
      <xdr:spPr>
        <a:xfrm>
          <a:off x="0"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7" name="直線コネクタ 506"/>
        <xdr:cNvCxnSpPr/>
      </xdr:nvCxnSpPr>
      <xdr:spPr>
        <a:xfrm>
          <a:off x="0" y="1051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8" name="テキスト ボックス 507"/>
        <xdr:cNvSpPr txBox="1"/>
      </xdr:nvSpPr>
      <xdr:spPr>
        <a:xfrm>
          <a:off x="0"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9" name="直線コネクタ 508"/>
        <xdr:cNvCxnSpPr/>
      </xdr:nvCxnSpPr>
      <xdr:spPr>
        <a:xfrm>
          <a:off x="0" y="1005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0" name="テキスト ボックス 509"/>
        <xdr:cNvSpPr txBox="1"/>
      </xdr:nvSpPr>
      <xdr:spPr>
        <a:xfrm>
          <a:off x="0"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1" name="直線コネクタ 510"/>
        <xdr:cNvCxnSpPr/>
      </xdr:nvCxnSpPr>
      <xdr:spPr>
        <a:xfrm>
          <a:off x="0" y="960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2" name="テキスト ボックス 511"/>
        <xdr:cNvSpPr txBox="1"/>
      </xdr:nvSpPr>
      <xdr:spPr>
        <a:xfrm>
          <a:off x="0"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4" name="テキスト ボックス 513"/>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保健センター・保健所】&#10;一人当たり面積グラフ枠"/>
        <xdr:cNvSpPr/>
      </xdr:nvSpPr>
      <xdr:spPr>
        <a:xfrm>
          <a:off x="0" y="914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516" name="直線コネクタ 515"/>
        <xdr:cNvCxnSpPr/>
      </xdr:nvCxnSpPr>
      <xdr:spPr>
        <a:xfrm flipV="1">
          <a:off x="0"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517" name="【保健センター・保健所】&#10;一人当たり面積最小値テキスト"/>
        <xdr:cNvSpPr txBox="1"/>
      </xdr:nvSpPr>
      <xdr:spPr>
        <a:xfrm>
          <a:off x="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518" name="直線コネクタ 517"/>
        <xdr:cNvCxnSpPr/>
      </xdr:nvCxnSpPr>
      <xdr:spPr>
        <a:xfrm>
          <a:off x="0" y="1086764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519" name="【保健センター・保健所】&#10;一人当たり面積最大値テキスト"/>
        <xdr:cNvSpPr txBox="1"/>
      </xdr:nvSpPr>
      <xdr:spPr>
        <a:xfrm>
          <a:off x="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520" name="直線コネクタ 519"/>
        <xdr:cNvCxnSpPr/>
      </xdr:nvCxnSpPr>
      <xdr:spPr>
        <a:xfrm>
          <a:off x="0" y="986180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521" name="【保健センター・保健所】&#10;一人当たり面積平均値テキスト"/>
        <xdr:cNvSpPr txBox="1"/>
      </xdr:nvSpPr>
      <xdr:spPr>
        <a:xfrm>
          <a:off x="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22" name="フローチャート: 判断 521"/>
        <xdr:cNvSpPr/>
      </xdr:nvSpPr>
      <xdr:spPr>
        <a:xfrm>
          <a:off x="0" y="1055624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523" name="フローチャート: 判断 522"/>
        <xdr:cNvSpPr/>
      </xdr:nvSpPr>
      <xdr:spPr>
        <a:xfrm>
          <a:off x="0" y="1058367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71899</xdr:rowOff>
    </xdr:from>
    <xdr:ext cx="469744" cy="259045"/>
    <xdr:sp macro="" textlink="">
      <xdr:nvSpPr>
        <xdr:cNvPr id="524" name="n_1aveValue【保健センター・保健所】&#10;一人当たり面積"/>
        <xdr:cNvSpPr txBox="1"/>
      </xdr:nvSpPr>
      <xdr:spPr>
        <a:xfrm>
          <a:off x="0"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111506</xdr:rowOff>
    </xdr:from>
    <xdr:to>
      <xdr:col>107</xdr:col>
      <xdr:colOff>101600</xdr:colOff>
      <xdr:row>62</xdr:row>
      <xdr:rowOff>41656</xdr:rowOff>
    </xdr:to>
    <xdr:sp macro="" textlink="">
      <xdr:nvSpPr>
        <xdr:cNvPr id="525" name="フローチャート: 判断 524"/>
        <xdr:cNvSpPr/>
      </xdr:nvSpPr>
      <xdr:spPr>
        <a:xfrm>
          <a:off x="0" y="1056995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58183</xdr:rowOff>
    </xdr:from>
    <xdr:ext cx="469744" cy="259045"/>
    <xdr:sp macro="" textlink="">
      <xdr:nvSpPr>
        <xdr:cNvPr id="526" name="n_2aveValue【保健センター・保健所】&#10;一人当たり面積"/>
        <xdr:cNvSpPr txBox="1"/>
      </xdr:nvSpPr>
      <xdr:spPr>
        <a:xfrm>
          <a:off x="0"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70358</xdr:rowOff>
    </xdr:from>
    <xdr:to>
      <xdr:col>102</xdr:col>
      <xdr:colOff>165100</xdr:colOff>
      <xdr:row>62</xdr:row>
      <xdr:rowOff>508</xdr:rowOff>
    </xdr:to>
    <xdr:sp macro="" textlink="">
      <xdr:nvSpPr>
        <xdr:cNvPr id="527" name="フローチャート: 判断 526"/>
        <xdr:cNvSpPr/>
      </xdr:nvSpPr>
      <xdr:spPr>
        <a:xfrm>
          <a:off x="0" y="1052880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17035</xdr:rowOff>
    </xdr:from>
    <xdr:ext cx="469744" cy="259045"/>
    <xdr:sp macro="" textlink="">
      <xdr:nvSpPr>
        <xdr:cNvPr id="528" name="n_3aveValue【保健センター・保健所】&#10;一人当たり面積"/>
        <xdr:cNvSpPr txBox="1"/>
      </xdr:nvSpPr>
      <xdr:spPr>
        <a:xfrm>
          <a:off x="0"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9" name="テキスト ボックス 52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90932</xdr:rowOff>
    </xdr:from>
    <xdr:to>
      <xdr:col>112</xdr:col>
      <xdr:colOff>38100</xdr:colOff>
      <xdr:row>63</xdr:row>
      <xdr:rowOff>21082</xdr:rowOff>
    </xdr:to>
    <xdr:sp macro="" textlink="">
      <xdr:nvSpPr>
        <xdr:cNvPr id="534" name="楕円 533"/>
        <xdr:cNvSpPr/>
      </xdr:nvSpPr>
      <xdr:spPr>
        <a:xfrm>
          <a:off x="0" y="1072083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95504</xdr:rowOff>
    </xdr:from>
    <xdr:to>
      <xdr:col>107</xdr:col>
      <xdr:colOff>101600</xdr:colOff>
      <xdr:row>63</xdr:row>
      <xdr:rowOff>25654</xdr:rowOff>
    </xdr:to>
    <xdr:sp macro="" textlink="">
      <xdr:nvSpPr>
        <xdr:cNvPr id="535" name="楕円 534"/>
        <xdr:cNvSpPr/>
      </xdr:nvSpPr>
      <xdr:spPr>
        <a:xfrm>
          <a:off x="0" y="1072540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141732</xdr:rowOff>
    </xdr:from>
    <xdr:to>
      <xdr:col>111</xdr:col>
      <xdr:colOff>177800</xdr:colOff>
      <xdr:row>62</xdr:row>
      <xdr:rowOff>146304</xdr:rowOff>
    </xdr:to>
    <xdr:cxnSp macro="">
      <xdr:nvCxnSpPr>
        <xdr:cNvPr id="536" name="直線コネクタ 535"/>
        <xdr:cNvCxnSpPr/>
      </xdr:nvCxnSpPr>
      <xdr:spPr>
        <a:xfrm flipV="1">
          <a:off x="0" y="10771632"/>
          <a:ext cx="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537" name="楕円 536"/>
        <xdr:cNvSpPr/>
      </xdr:nvSpPr>
      <xdr:spPr>
        <a:xfrm>
          <a:off x="0" y="1072997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146304</xdr:rowOff>
    </xdr:from>
    <xdr:to>
      <xdr:col>107</xdr:col>
      <xdr:colOff>50800</xdr:colOff>
      <xdr:row>62</xdr:row>
      <xdr:rowOff>150876</xdr:rowOff>
    </xdr:to>
    <xdr:cxnSp macro="">
      <xdr:nvCxnSpPr>
        <xdr:cNvPr id="538" name="直線コネクタ 537"/>
        <xdr:cNvCxnSpPr/>
      </xdr:nvCxnSpPr>
      <xdr:spPr>
        <a:xfrm flipV="1">
          <a:off x="0" y="10776204"/>
          <a:ext cx="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12209</xdr:rowOff>
    </xdr:from>
    <xdr:ext cx="469744" cy="259045"/>
    <xdr:sp macro="" textlink="">
      <xdr:nvSpPr>
        <xdr:cNvPr id="539" name="n_1mainValue【保健センター・保健所】&#10;一人当たり面積"/>
        <xdr:cNvSpPr txBox="1"/>
      </xdr:nvSpPr>
      <xdr:spPr>
        <a:xfrm>
          <a:off x="0"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16781</xdr:rowOff>
    </xdr:from>
    <xdr:ext cx="469744" cy="259045"/>
    <xdr:sp macro="" textlink="">
      <xdr:nvSpPr>
        <xdr:cNvPr id="540" name="n_2mainValue【保健センター・保健所】&#10;一人当たり面積"/>
        <xdr:cNvSpPr txBox="1"/>
      </xdr:nvSpPr>
      <xdr:spPr>
        <a:xfrm>
          <a:off x="0"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21353</xdr:rowOff>
    </xdr:from>
    <xdr:ext cx="469744" cy="259045"/>
    <xdr:sp macro="" textlink="">
      <xdr:nvSpPr>
        <xdr:cNvPr id="541" name="n_3mainValue【保健センター・保健所】&#10;一人当たり面積"/>
        <xdr:cNvSpPr txBox="1"/>
      </xdr:nvSpPr>
      <xdr:spPr>
        <a:xfrm>
          <a:off x="0"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0" name="テキスト ボックス 549"/>
        <xdr:cNvSpPr txBox="1"/>
      </xdr:nvSpPr>
      <xdr:spPr>
        <a:xfrm>
          <a:off x="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1" name="直線コネクタ 550"/>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2" name="直線コネクタ 551"/>
        <xdr:cNvCxnSpPr/>
      </xdr:nvCxnSpPr>
      <xdr:spPr>
        <a:xfrm>
          <a:off x="0" y="1491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3" name="テキスト ボックス 552"/>
        <xdr:cNvSpPr txBox="1"/>
      </xdr:nvSpPr>
      <xdr:spPr>
        <a:xfrm>
          <a:off x="0"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4" name="直線コネクタ 553"/>
        <xdr:cNvCxnSpPr/>
      </xdr:nvCxnSpPr>
      <xdr:spPr>
        <a:xfrm>
          <a:off x="0" y="1458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5" name="テキスト ボックス 554"/>
        <xdr:cNvSpPr txBox="1"/>
      </xdr:nvSpPr>
      <xdr:spPr>
        <a:xfrm>
          <a:off x="0"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6" name="直線コネクタ 555"/>
        <xdr:cNvCxnSpPr/>
      </xdr:nvCxnSpPr>
      <xdr:spPr>
        <a:xfrm>
          <a:off x="0" y="1426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7" name="テキスト ボックス 556"/>
        <xdr:cNvSpPr txBox="1"/>
      </xdr:nvSpPr>
      <xdr:spPr>
        <a:xfrm>
          <a:off x="0"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8" name="直線コネクタ 557"/>
        <xdr:cNvCxnSpPr/>
      </xdr:nvCxnSpPr>
      <xdr:spPr>
        <a:xfrm>
          <a:off x="0" y="1393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9" name="テキスト ボックス 558"/>
        <xdr:cNvSpPr txBox="1"/>
      </xdr:nvSpPr>
      <xdr:spPr>
        <a:xfrm>
          <a:off x="0"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0" name="直線コネクタ 559"/>
        <xdr:cNvCxnSpPr/>
      </xdr:nvCxnSpPr>
      <xdr:spPr>
        <a:xfrm>
          <a:off x="0" y="1360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1" name="テキスト ボックス 560"/>
        <xdr:cNvSpPr txBox="1"/>
      </xdr:nvSpPr>
      <xdr:spPr>
        <a:xfrm>
          <a:off x="0"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2" name="直線コネクタ 561"/>
        <xdr:cNvCxnSpPr/>
      </xdr:nvCxnSpPr>
      <xdr:spPr>
        <a:xfrm>
          <a:off x="0" y="1328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3" name="テキスト ボックス 562"/>
        <xdr:cNvSpPr txBox="1"/>
      </xdr:nvSpPr>
      <xdr:spPr>
        <a:xfrm>
          <a:off x="0"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4" name="直線コネクタ 563"/>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5" name="テキスト ボックス 564"/>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6" name="【消防施設】&#10;有形固定資産減価償却率グラフ枠"/>
        <xdr:cNvSpPr/>
      </xdr:nvSpPr>
      <xdr:spPr>
        <a:xfrm>
          <a:off x="0" y="1295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567" name="直線コネクタ 566"/>
        <xdr:cNvCxnSpPr/>
      </xdr:nvCxnSpPr>
      <xdr:spPr>
        <a:xfrm flipV="1">
          <a:off x="0"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68" name="【消防施設】&#10;有形固定資産減価償却率最小値テキスト"/>
        <xdr:cNvSpPr txBox="1"/>
      </xdr:nvSpPr>
      <xdr:spPr>
        <a:xfrm>
          <a:off x="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69" name="直線コネクタ 568"/>
        <xdr:cNvCxnSpPr/>
      </xdr:nvCxnSpPr>
      <xdr:spPr>
        <a:xfrm>
          <a:off x="0" y="1479912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570" name="【消防施設】&#10;有形固定資産減価償却率最大値テキスト"/>
        <xdr:cNvSpPr txBox="1"/>
      </xdr:nvSpPr>
      <xdr:spPr>
        <a:xfrm>
          <a:off x="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571" name="直線コネクタ 570"/>
        <xdr:cNvCxnSpPr/>
      </xdr:nvCxnSpPr>
      <xdr:spPr>
        <a:xfrm>
          <a:off x="0" y="1336221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35940</xdr:rowOff>
    </xdr:from>
    <xdr:ext cx="405111" cy="259045"/>
    <xdr:sp macro="" textlink="">
      <xdr:nvSpPr>
        <xdr:cNvPr id="572" name="【消防施設】&#10;有形固定資産減価償却率平均値テキスト"/>
        <xdr:cNvSpPr txBox="1"/>
      </xdr:nvSpPr>
      <xdr:spPr>
        <a:xfrm>
          <a:off x="0" y="1392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573" name="フローチャート: 判断 572"/>
        <xdr:cNvSpPr/>
      </xdr:nvSpPr>
      <xdr:spPr>
        <a:xfrm>
          <a:off x="0" y="1394496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574" name="フローチャート: 判断 573"/>
        <xdr:cNvSpPr/>
      </xdr:nvSpPr>
      <xdr:spPr>
        <a:xfrm>
          <a:off x="0" y="1397598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9814</xdr:rowOff>
    </xdr:from>
    <xdr:ext cx="405111" cy="259045"/>
    <xdr:sp macro="" textlink="">
      <xdr:nvSpPr>
        <xdr:cNvPr id="575" name="n_1aveValue【消防施設】&#10;有形固定資産減価償却率"/>
        <xdr:cNvSpPr txBox="1"/>
      </xdr:nvSpPr>
      <xdr:spPr>
        <a:xfrm>
          <a:off x="0" y="140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576" name="フローチャート: 判断 575"/>
        <xdr:cNvSpPr/>
      </xdr:nvSpPr>
      <xdr:spPr>
        <a:xfrm>
          <a:off x="0" y="1402987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63698</xdr:rowOff>
    </xdr:from>
    <xdr:ext cx="405111" cy="259045"/>
    <xdr:sp macro="" textlink="">
      <xdr:nvSpPr>
        <xdr:cNvPr id="577" name="n_2aveValue【消防施設】&#10;有形固定資産減価償却率"/>
        <xdr:cNvSpPr txBox="1"/>
      </xdr:nvSpPr>
      <xdr:spPr>
        <a:xfrm>
          <a:off x="0"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157118</xdr:rowOff>
    </xdr:from>
    <xdr:to>
      <xdr:col>72</xdr:col>
      <xdr:colOff>38100</xdr:colOff>
      <xdr:row>82</xdr:row>
      <xdr:rowOff>87268</xdr:rowOff>
    </xdr:to>
    <xdr:sp macro="" textlink="">
      <xdr:nvSpPr>
        <xdr:cNvPr id="578" name="フローチャート: 判断 577"/>
        <xdr:cNvSpPr/>
      </xdr:nvSpPr>
      <xdr:spPr>
        <a:xfrm>
          <a:off x="0" y="1404456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78395</xdr:rowOff>
    </xdr:from>
    <xdr:ext cx="405111" cy="259045"/>
    <xdr:sp macro="" textlink="">
      <xdr:nvSpPr>
        <xdr:cNvPr id="579" name="n_3aveValue【消防施設】&#10;有形固定資産減価償却率"/>
        <xdr:cNvSpPr txBox="1"/>
      </xdr:nvSpPr>
      <xdr:spPr>
        <a:xfrm>
          <a:off x="0"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80" name="テキスト ボックス 579"/>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124461</xdr:rowOff>
    </xdr:from>
    <xdr:to>
      <xdr:col>81</xdr:col>
      <xdr:colOff>101600</xdr:colOff>
      <xdr:row>79</xdr:row>
      <xdr:rowOff>54611</xdr:rowOff>
    </xdr:to>
    <xdr:sp macro="" textlink="">
      <xdr:nvSpPr>
        <xdr:cNvPr id="585" name="楕円 584"/>
        <xdr:cNvSpPr/>
      </xdr:nvSpPr>
      <xdr:spPr>
        <a:xfrm>
          <a:off x="0" y="1349756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155484</xdr:rowOff>
    </xdr:from>
    <xdr:to>
      <xdr:col>76</xdr:col>
      <xdr:colOff>165100</xdr:colOff>
      <xdr:row>79</xdr:row>
      <xdr:rowOff>85634</xdr:rowOff>
    </xdr:to>
    <xdr:sp macro="" textlink="">
      <xdr:nvSpPr>
        <xdr:cNvPr id="586" name="楕円 585"/>
        <xdr:cNvSpPr/>
      </xdr:nvSpPr>
      <xdr:spPr>
        <a:xfrm>
          <a:off x="0" y="1352858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3811</xdr:rowOff>
    </xdr:from>
    <xdr:to>
      <xdr:col>81</xdr:col>
      <xdr:colOff>50800</xdr:colOff>
      <xdr:row>79</xdr:row>
      <xdr:rowOff>34834</xdr:rowOff>
    </xdr:to>
    <xdr:cxnSp macro="">
      <xdr:nvCxnSpPr>
        <xdr:cNvPr id="587" name="直線コネクタ 586"/>
        <xdr:cNvCxnSpPr/>
      </xdr:nvCxnSpPr>
      <xdr:spPr>
        <a:xfrm flipV="1">
          <a:off x="0" y="13548361"/>
          <a:ext cx="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3629</xdr:rowOff>
    </xdr:from>
    <xdr:to>
      <xdr:col>72</xdr:col>
      <xdr:colOff>38100</xdr:colOff>
      <xdr:row>79</xdr:row>
      <xdr:rowOff>105229</xdr:rowOff>
    </xdr:to>
    <xdr:sp macro="" textlink="">
      <xdr:nvSpPr>
        <xdr:cNvPr id="588" name="楕円 587"/>
        <xdr:cNvSpPr/>
      </xdr:nvSpPr>
      <xdr:spPr>
        <a:xfrm>
          <a:off x="0" y="1354817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34834</xdr:rowOff>
    </xdr:from>
    <xdr:to>
      <xdr:col>76</xdr:col>
      <xdr:colOff>114300</xdr:colOff>
      <xdr:row>79</xdr:row>
      <xdr:rowOff>54429</xdr:rowOff>
    </xdr:to>
    <xdr:cxnSp macro="">
      <xdr:nvCxnSpPr>
        <xdr:cNvPr id="589" name="直線コネクタ 588"/>
        <xdr:cNvCxnSpPr/>
      </xdr:nvCxnSpPr>
      <xdr:spPr>
        <a:xfrm flipV="1">
          <a:off x="0" y="13579384"/>
          <a:ext cx="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71138</xdr:rowOff>
    </xdr:from>
    <xdr:ext cx="405111" cy="259045"/>
    <xdr:sp macro="" textlink="">
      <xdr:nvSpPr>
        <xdr:cNvPr id="590" name="n_1mainValue【消防施設】&#10;有形固定資産減価償却率"/>
        <xdr:cNvSpPr txBox="1"/>
      </xdr:nvSpPr>
      <xdr:spPr>
        <a:xfrm>
          <a:off x="0"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102161</xdr:rowOff>
    </xdr:from>
    <xdr:ext cx="405111" cy="259045"/>
    <xdr:sp macro="" textlink="">
      <xdr:nvSpPr>
        <xdr:cNvPr id="591" name="n_2mainValue【消防施設】&#10;有形固定資産減価償却率"/>
        <xdr:cNvSpPr txBox="1"/>
      </xdr:nvSpPr>
      <xdr:spPr>
        <a:xfrm>
          <a:off x="0" y="1330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121756</xdr:rowOff>
    </xdr:from>
    <xdr:ext cx="405111" cy="259045"/>
    <xdr:sp macro="" textlink="">
      <xdr:nvSpPr>
        <xdr:cNvPr id="592" name="n_3mainValue【消防施設】&#10;有形固定資産減価償却率"/>
        <xdr:cNvSpPr txBox="1"/>
      </xdr:nvSpPr>
      <xdr:spPr>
        <a:xfrm>
          <a:off x="0" y="1332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3" name="正方形/長方形 592"/>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4" name="正方形/長方形 593"/>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5" name="正方形/長方形 594"/>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6" name="正方形/長方形 595"/>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7" name="正方形/長方形 596"/>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8" name="正方形/長方形 597"/>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9" name="正方形/長方形 598"/>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0" name="正方形/長方形 599"/>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1" name="テキスト ボックス 600"/>
        <xdr:cNvSpPr txBox="1"/>
      </xdr:nvSpPr>
      <xdr:spPr>
        <a:xfrm>
          <a:off x="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2" name="直線コネクタ 601"/>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3" name="直線コネクタ 602"/>
        <xdr:cNvCxnSpPr/>
      </xdr:nvCxnSpPr>
      <xdr:spPr>
        <a:xfrm>
          <a:off x="0" y="1478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4" name="テキスト ボックス 603"/>
        <xdr:cNvSpPr txBox="1"/>
      </xdr:nvSpPr>
      <xdr:spPr>
        <a:xfrm>
          <a:off x="0"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5" name="直線コネクタ 604"/>
        <xdr:cNvCxnSpPr/>
      </xdr:nvCxnSpPr>
      <xdr:spPr>
        <a:xfrm>
          <a:off x="0" y="1432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6" name="テキスト ボックス 605"/>
        <xdr:cNvSpPr txBox="1"/>
      </xdr:nvSpPr>
      <xdr:spPr>
        <a:xfrm>
          <a:off x="0"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7" name="直線コネクタ 606"/>
        <xdr:cNvCxnSpPr/>
      </xdr:nvCxnSpPr>
      <xdr:spPr>
        <a:xfrm>
          <a:off x="0" y="1386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8" name="テキスト ボックス 607"/>
        <xdr:cNvSpPr txBox="1"/>
      </xdr:nvSpPr>
      <xdr:spPr>
        <a:xfrm>
          <a:off x="0"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9" name="直線コネクタ 608"/>
        <xdr:cNvCxnSpPr/>
      </xdr:nvCxnSpPr>
      <xdr:spPr>
        <a:xfrm>
          <a:off x="0" y="1341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0" name="テキスト ボックス 609"/>
        <xdr:cNvSpPr txBox="1"/>
      </xdr:nvSpPr>
      <xdr:spPr>
        <a:xfrm>
          <a:off x="0"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1" name="直線コネクタ 610"/>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2" name="テキスト ボックス 611"/>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3" name="【消防施設】&#10;一人当たり面積グラフ枠"/>
        <xdr:cNvSpPr/>
      </xdr:nvSpPr>
      <xdr:spPr>
        <a:xfrm>
          <a:off x="0" y="1295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614" name="直線コネクタ 613"/>
        <xdr:cNvCxnSpPr/>
      </xdr:nvCxnSpPr>
      <xdr:spPr>
        <a:xfrm flipV="1">
          <a:off x="0"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15" name="【消防施設】&#10;一人当たり面積最小値テキスト"/>
        <xdr:cNvSpPr txBox="1"/>
      </xdr:nvSpPr>
      <xdr:spPr>
        <a:xfrm>
          <a:off x="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16" name="直線コネクタ 615"/>
        <xdr:cNvCxnSpPr/>
      </xdr:nvCxnSpPr>
      <xdr:spPr>
        <a:xfrm>
          <a:off x="0" y="1477137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617" name="【消防施設】&#10;一人当たり面積最大値テキスト"/>
        <xdr:cNvSpPr txBox="1"/>
      </xdr:nvSpPr>
      <xdr:spPr>
        <a:xfrm>
          <a:off x="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618" name="直線コネクタ 617"/>
        <xdr:cNvCxnSpPr/>
      </xdr:nvCxnSpPr>
      <xdr:spPr>
        <a:xfrm>
          <a:off x="0" y="1354150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9162</xdr:rowOff>
    </xdr:from>
    <xdr:ext cx="469744" cy="259045"/>
    <xdr:sp macro="" textlink="">
      <xdr:nvSpPr>
        <xdr:cNvPr id="619" name="【消防施設】&#10;一人当たり面積平均値テキスト"/>
        <xdr:cNvSpPr txBox="1"/>
      </xdr:nvSpPr>
      <xdr:spPr>
        <a:xfrm>
          <a:off x="0" y="1441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620" name="フローチャート: 判断 619"/>
        <xdr:cNvSpPr/>
      </xdr:nvSpPr>
      <xdr:spPr>
        <a:xfrm>
          <a:off x="0" y="1443253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21" name="フローチャート: 判断 620"/>
        <xdr:cNvSpPr/>
      </xdr:nvSpPr>
      <xdr:spPr>
        <a:xfrm>
          <a:off x="0" y="1446225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622" name="n_1aveValue【消防施設】&#10;一人当たり面積"/>
        <xdr:cNvSpPr txBox="1"/>
      </xdr:nvSpPr>
      <xdr:spPr>
        <a:xfrm>
          <a:off x="0"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623" name="フローチャート: 判断 622"/>
        <xdr:cNvSpPr/>
      </xdr:nvSpPr>
      <xdr:spPr>
        <a:xfrm>
          <a:off x="0" y="1446225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7129</xdr:rowOff>
    </xdr:from>
    <xdr:ext cx="469744" cy="259045"/>
    <xdr:sp macro="" textlink="">
      <xdr:nvSpPr>
        <xdr:cNvPr id="624" name="n_2aveValue【消防施設】&#10;一人当たり面積"/>
        <xdr:cNvSpPr txBox="1"/>
      </xdr:nvSpPr>
      <xdr:spPr>
        <a:xfrm>
          <a:off x="0"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110744</xdr:rowOff>
    </xdr:from>
    <xdr:to>
      <xdr:col>102</xdr:col>
      <xdr:colOff>165100</xdr:colOff>
      <xdr:row>85</xdr:row>
      <xdr:rowOff>40894</xdr:rowOff>
    </xdr:to>
    <xdr:sp macro="" textlink="">
      <xdr:nvSpPr>
        <xdr:cNvPr id="625" name="フローチャート: 判断 624"/>
        <xdr:cNvSpPr/>
      </xdr:nvSpPr>
      <xdr:spPr>
        <a:xfrm>
          <a:off x="0" y="1451254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57421</xdr:rowOff>
    </xdr:from>
    <xdr:ext cx="469744" cy="259045"/>
    <xdr:sp macro="" textlink="">
      <xdr:nvSpPr>
        <xdr:cNvPr id="626" name="n_3aveValue【消防施設】&#10;一人当たり面積"/>
        <xdr:cNvSpPr txBox="1"/>
      </xdr:nvSpPr>
      <xdr:spPr>
        <a:xfrm>
          <a:off x="0"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7" name="テキスト ボックス 626"/>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8" name="テキスト ボックス 627"/>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9" name="テキスト ボックス 628"/>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0" name="テキスト ボックス 629"/>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1" name="テキスト ボックス 63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94742</xdr:rowOff>
    </xdr:from>
    <xdr:to>
      <xdr:col>112</xdr:col>
      <xdr:colOff>38100</xdr:colOff>
      <xdr:row>86</xdr:row>
      <xdr:rowOff>24892</xdr:rowOff>
    </xdr:to>
    <xdr:sp macro="" textlink="">
      <xdr:nvSpPr>
        <xdr:cNvPr id="632" name="楕円 631"/>
        <xdr:cNvSpPr/>
      </xdr:nvSpPr>
      <xdr:spPr>
        <a:xfrm>
          <a:off x="0" y="1466799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97028</xdr:rowOff>
    </xdr:from>
    <xdr:to>
      <xdr:col>107</xdr:col>
      <xdr:colOff>101600</xdr:colOff>
      <xdr:row>86</xdr:row>
      <xdr:rowOff>27178</xdr:rowOff>
    </xdr:to>
    <xdr:sp macro="" textlink="">
      <xdr:nvSpPr>
        <xdr:cNvPr id="633" name="楕円 632"/>
        <xdr:cNvSpPr/>
      </xdr:nvSpPr>
      <xdr:spPr>
        <a:xfrm>
          <a:off x="0" y="1467027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145542</xdr:rowOff>
    </xdr:from>
    <xdr:to>
      <xdr:col>111</xdr:col>
      <xdr:colOff>177800</xdr:colOff>
      <xdr:row>85</xdr:row>
      <xdr:rowOff>147828</xdr:rowOff>
    </xdr:to>
    <xdr:cxnSp macro="">
      <xdr:nvCxnSpPr>
        <xdr:cNvPr id="634" name="直線コネクタ 633"/>
        <xdr:cNvCxnSpPr/>
      </xdr:nvCxnSpPr>
      <xdr:spPr>
        <a:xfrm flipV="1">
          <a:off x="0" y="14718792"/>
          <a:ext cx="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97028</xdr:rowOff>
    </xdr:from>
    <xdr:to>
      <xdr:col>102</xdr:col>
      <xdr:colOff>165100</xdr:colOff>
      <xdr:row>86</xdr:row>
      <xdr:rowOff>27178</xdr:rowOff>
    </xdr:to>
    <xdr:sp macro="" textlink="">
      <xdr:nvSpPr>
        <xdr:cNvPr id="635" name="楕円 634"/>
        <xdr:cNvSpPr/>
      </xdr:nvSpPr>
      <xdr:spPr>
        <a:xfrm>
          <a:off x="0" y="1467027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147828</xdr:rowOff>
    </xdr:from>
    <xdr:to>
      <xdr:col>107</xdr:col>
      <xdr:colOff>50800</xdr:colOff>
      <xdr:row>85</xdr:row>
      <xdr:rowOff>147828</xdr:rowOff>
    </xdr:to>
    <xdr:cxnSp macro="">
      <xdr:nvCxnSpPr>
        <xdr:cNvPr id="636" name="直線コネクタ 635"/>
        <xdr:cNvCxnSpPr/>
      </xdr:nvCxnSpPr>
      <xdr:spPr>
        <a:xfrm>
          <a:off x="0" y="14721078"/>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16019</xdr:rowOff>
    </xdr:from>
    <xdr:ext cx="469744" cy="259045"/>
    <xdr:sp macro="" textlink="">
      <xdr:nvSpPr>
        <xdr:cNvPr id="637" name="n_1mainValue【消防施設】&#10;一人当たり面積"/>
        <xdr:cNvSpPr txBox="1"/>
      </xdr:nvSpPr>
      <xdr:spPr>
        <a:xfrm>
          <a:off x="0"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18305</xdr:rowOff>
    </xdr:from>
    <xdr:ext cx="469744" cy="259045"/>
    <xdr:sp macro="" textlink="">
      <xdr:nvSpPr>
        <xdr:cNvPr id="638" name="n_2mainValue【消防施設】&#10;一人当たり面積"/>
        <xdr:cNvSpPr txBox="1"/>
      </xdr:nvSpPr>
      <xdr:spPr>
        <a:xfrm>
          <a:off x="0"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18305</xdr:rowOff>
    </xdr:from>
    <xdr:ext cx="469744" cy="259045"/>
    <xdr:sp macro="" textlink="">
      <xdr:nvSpPr>
        <xdr:cNvPr id="639" name="n_3mainValue【消防施設】&#10;一人当たり面積"/>
        <xdr:cNvSpPr txBox="1"/>
      </xdr:nvSpPr>
      <xdr:spPr>
        <a:xfrm>
          <a:off x="0"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0" y="1872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1" name="テキスト ボックス 650"/>
        <xdr:cNvSpPr txBox="1"/>
      </xdr:nvSpPr>
      <xdr:spPr>
        <a:xfrm>
          <a:off x="0"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0" y="1839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0"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0" y="1807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0"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0" y="1774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0"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0" y="1741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0"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0" y="1709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1" name="テキスト ボックス 660"/>
        <xdr:cNvSpPr txBox="1"/>
      </xdr:nvSpPr>
      <xdr:spPr>
        <a:xfrm>
          <a:off x="0"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xdr:cNvSpPr/>
      </xdr:nvSpPr>
      <xdr:spPr>
        <a:xfrm>
          <a:off x="0" y="1676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665" name="直線コネクタ 664"/>
        <xdr:cNvCxnSpPr/>
      </xdr:nvCxnSpPr>
      <xdr:spPr>
        <a:xfrm flipV="1">
          <a:off x="0"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66" name="【庁舎】&#10;有形固定資産減価償却率最小値テキスト"/>
        <xdr:cNvSpPr txBox="1"/>
      </xdr:nvSpPr>
      <xdr:spPr>
        <a:xfrm>
          <a:off x="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67" name="直線コネクタ 666"/>
        <xdr:cNvCxnSpPr/>
      </xdr:nvCxnSpPr>
      <xdr:spPr>
        <a:xfrm>
          <a:off x="0" y="1865811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68" name="【庁舎】&#10;有形固定資産減価償却率最大値テキスト"/>
        <xdr:cNvSpPr txBox="1"/>
      </xdr:nvSpPr>
      <xdr:spPr>
        <a:xfrm>
          <a:off x="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69" name="直線コネクタ 668"/>
        <xdr:cNvCxnSpPr/>
      </xdr:nvCxnSpPr>
      <xdr:spPr>
        <a:xfrm>
          <a:off x="0" y="1709383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670" name="【庁舎】&#10;有形固定資産減価償却率平均値テキスト"/>
        <xdr:cNvSpPr txBox="1"/>
      </xdr:nvSpPr>
      <xdr:spPr>
        <a:xfrm>
          <a:off x="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671" name="フローチャート: 判断 670"/>
        <xdr:cNvSpPr/>
      </xdr:nvSpPr>
      <xdr:spPr>
        <a:xfrm>
          <a:off x="0" y="1768148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672" name="フローチャート: 判断 671"/>
        <xdr:cNvSpPr/>
      </xdr:nvSpPr>
      <xdr:spPr>
        <a:xfrm>
          <a:off x="0" y="1769454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153325</xdr:rowOff>
    </xdr:from>
    <xdr:ext cx="405111" cy="259045"/>
    <xdr:sp macro="" textlink="">
      <xdr:nvSpPr>
        <xdr:cNvPr id="673" name="n_1aveValue【庁舎】&#10;有形固定資産減価償却率"/>
        <xdr:cNvSpPr txBox="1"/>
      </xdr:nvSpPr>
      <xdr:spPr>
        <a:xfrm>
          <a:off x="0"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674" name="フローチャート: 判断 673"/>
        <xdr:cNvSpPr/>
      </xdr:nvSpPr>
      <xdr:spPr>
        <a:xfrm>
          <a:off x="0" y="1771250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171285</xdr:rowOff>
    </xdr:from>
    <xdr:ext cx="405111" cy="259045"/>
    <xdr:sp macro="" textlink="">
      <xdr:nvSpPr>
        <xdr:cNvPr id="675" name="n_2aveValue【庁舎】&#10;有形固定資産減価償却率"/>
        <xdr:cNvSpPr txBox="1"/>
      </xdr:nvSpPr>
      <xdr:spPr>
        <a:xfrm>
          <a:off x="0"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56424</xdr:rowOff>
    </xdr:from>
    <xdr:to>
      <xdr:col>72</xdr:col>
      <xdr:colOff>38100</xdr:colOff>
      <xdr:row>103</xdr:row>
      <xdr:rowOff>158024</xdr:rowOff>
    </xdr:to>
    <xdr:sp macro="" textlink="">
      <xdr:nvSpPr>
        <xdr:cNvPr id="676" name="フローチャート: 判断 675"/>
        <xdr:cNvSpPr/>
      </xdr:nvSpPr>
      <xdr:spPr>
        <a:xfrm>
          <a:off x="0" y="1771577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3101</xdr:rowOff>
    </xdr:from>
    <xdr:ext cx="405111" cy="259045"/>
    <xdr:sp macro="" textlink="">
      <xdr:nvSpPr>
        <xdr:cNvPr id="677" name="n_3aveValue【庁舎】&#10;有形固定資産減価償却率"/>
        <xdr:cNvSpPr txBox="1"/>
      </xdr:nvSpPr>
      <xdr:spPr>
        <a:xfrm>
          <a:off x="0"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8" name="テキスト ボックス 677"/>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115207</xdr:rowOff>
    </xdr:from>
    <xdr:to>
      <xdr:col>81</xdr:col>
      <xdr:colOff>101600</xdr:colOff>
      <xdr:row>106</xdr:row>
      <xdr:rowOff>45357</xdr:rowOff>
    </xdr:to>
    <xdr:sp macro="" textlink="">
      <xdr:nvSpPr>
        <xdr:cNvPr id="683" name="楕円 682"/>
        <xdr:cNvSpPr/>
      </xdr:nvSpPr>
      <xdr:spPr>
        <a:xfrm>
          <a:off x="0" y="1811745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147864</xdr:rowOff>
    </xdr:from>
    <xdr:to>
      <xdr:col>76</xdr:col>
      <xdr:colOff>165100</xdr:colOff>
      <xdr:row>106</xdr:row>
      <xdr:rowOff>78014</xdr:rowOff>
    </xdr:to>
    <xdr:sp macro="" textlink="">
      <xdr:nvSpPr>
        <xdr:cNvPr id="684" name="楕円 683"/>
        <xdr:cNvSpPr/>
      </xdr:nvSpPr>
      <xdr:spPr>
        <a:xfrm>
          <a:off x="0" y="1815011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166007</xdr:rowOff>
    </xdr:from>
    <xdr:to>
      <xdr:col>81</xdr:col>
      <xdr:colOff>50800</xdr:colOff>
      <xdr:row>106</xdr:row>
      <xdr:rowOff>27214</xdr:rowOff>
    </xdr:to>
    <xdr:cxnSp macro="">
      <xdr:nvCxnSpPr>
        <xdr:cNvPr id="685" name="直線コネクタ 684"/>
        <xdr:cNvCxnSpPr/>
      </xdr:nvCxnSpPr>
      <xdr:spPr>
        <a:xfrm flipV="1">
          <a:off x="0" y="18168257"/>
          <a:ext cx="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9071</xdr:rowOff>
    </xdr:from>
    <xdr:to>
      <xdr:col>72</xdr:col>
      <xdr:colOff>38100</xdr:colOff>
      <xdr:row>106</xdr:row>
      <xdr:rowOff>110671</xdr:rowOff>
    </xdr:to>
    <xdr:sp macro="" textlink="">
      <xdr:nvSpPr>
        <xdr:cNvPr id="686" name="楕円 685"/>
        <xdr:cNvSpPr/>
      </xdr:nvSpPr>
      <xdr:spPr>
        <a:xfrm>
          <a:off x="0" y="1818277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27214</xdr:rowOff>
    </xdr:from>
    <xdr:to>
      <xdr:col>76</xdr:col>
      <xdr:colOff>114300</xdr:colOff>
      <xdr:row>106</xdr:row>
      <xdr:rowOff>59871</xdr:rowOff>
    </xdr:to>
    <xdr:cxnSp macro="">
      <xdr:nvCxnSpPr>
        <xdr:cNvPr id="687" name="直線コネクタ 686"/>
        <xdr:cNvCxnSpPr/>
      </xdr:nvCxnSpPr>
      <xdr:spPr>
        <a:xfrm flipV="1">
          <a:off x="0" y="18200914"/>
          <a:ext cx="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36484</xdr:rowOff>
    </xdr:from>
    <xdr:ext cx="405111" cy="259045"/>
    <xdr:sp macro="" textlink="">
      <xdr:nvSpPr>
        <xdr:cNvPr id="688" name="n_1mainValue【庁舎】&#10;有形固定資産減価償却率"/>
        <xdr:cNvSpPr txBox="1"/>
      </xdr:nvSpPr>
      <xdr:spPr>
        <a:xfrm>
          <a:off x="0"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69141</xdr:rowOff>
    </xdr:from>
    <xdr:ext cx="405111" cy="259045"/>
    <xdr:sp macro="" textlink="">
      <xdr:nvSpPr>
        <xdr:cNvPr id="689" name="n_2mainValue【庁舎】&#10;有形固定資産減価償却率"/>
        <xdr:cNvSpPr txBox="1"/>
      </xdr:nvSpPr>
      <xdr:spPr>
        <a:xfrm>
          <a:off x="0"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101798</xdr:rowOff>
    </xdr:from>
    <xdr:ext cx="405111" cy="259045"/>
    <xdr:sp macro="" textlink="">
      <xdr:nvSpPr>
        <xdr:cNvPr id="690" name="n_3mainValue【庁舎】&#10;有形固定資産減価償却率"/>
        <xdr:cNvSpPr txBox="1"/>
      </xdr:nvSpPr>
      <xdr:spPr>
        <a:xfrm>
          <a:off x="0"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xdr:cNvCxnSpPr/>
      </xdr:nvCxnSpPr>
      <xdr:spPr>
        <a:xfrm>
          <a:off x="0" y="186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xdr:cNvSpPr txBox="1"/>
      </xdr:nvSpPr>
      <xdr:spPr>
        <a:xfrm>
          <a:off x="0"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xdr:cNvCxnSpPr/>
      </xdr:nvCxnSpPr>
      <xdr:spPr>
        <a:xfrm>
          <a:off x="0" y="1828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xdr:cNvSpPr txBox="1"/>
      </xdr:nvSpPr>
      <xdr:spPr>
        <a:xfrm>
          <a:off x="0"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xdr:cNvCxnSpPr/>
      </xdr:nvCxnSpPr>
      <xdr:spPr>
        <a:xfrm>
          <a:off x="0" y="1790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xdr:cNvSpPr txBox="1"/>
      </xdr:nvSpPr>
      <xdr:spPr>
        <a:xfrm>
          <a:off x="0"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xdr:cNvCxnSpPr/>
      </xdr:nvCxnSpPr>
      <xdr:spPr>
        <a:xfrm>
          <a:off x="0" y="175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xdr:cNvSpPr txBox="1"/>
      </xdr:nvSpPr>
      <xdr:spPr>
        <a:xfrm>
          <a:off x="0"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xdr:cNvCxnSpPr/>
      </xdr:nvCxnSpPr>
      <xdr:spPr>
        <a:xfrm>
          <a:off x="0" y="1714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xdr:cNvSpPr txBox="1"/>
      </xdr:nvSpPr>
      <xdr:spPr>
        <a:xfrm>
          <a:off x="0"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xdr:cNvSpPr/>
      </xdr:nvSpPr>
      <xdr:spPr>
        <a:xfrm>
          <a:off x="0" y="1676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714" name="直線コネクタ 713"/>
        <xdr:cNvCxnSpPr/>
      </xdr:nvCxnSpPr>
      <xdr:spPr>
        <a:xfrm flipV="1">
          <a:off x="0"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715" name="【庁舎】&#10;一人当たり面積最小値テキスト"/>
        <xdr:cNvSpPr txBox="1"/>
      </xdr:nvSpPr>
      <xdr:spPr>
        <a:xfrm>
          <a:off x="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716" name="直線コネクタ 715"/>
        <xdr:cNvCxnSpPr/>
      </xdr:nvCxnSpPr>
      <xdr:spPr>
        <a:xfrm>
          <a:off x="0" y="1863128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717" name="【庁舎】&#10;一人当たり面積最大値テキスト"/>
        <xdr:cNvSpPr txBox="1"/>
      </xdr:nvSpPr>
      <xdr:spPr>
        <a:xfrm>
          <a:off x="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718" name="直線コネクタ 717"/>
        <xdr:cNvCxnSpPr/>
      </xdr:nvCxnSpPr>
      <xdr:spPr>
        <a:xfrm>
          <a:off x="0" y="1738122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104030</xdr:rowOff>
    </xdr:from>
    <xdr:ext cx="469744" cy="259045"/>
    <xdr:sp macro="" textlink="">
      <xdr:nvSpPr>
        <xdr:cNvPr id="719" name="【庁舎】&#10;一人当たり面積平均値テキスト"/>
        <xdr:cNvSpPr txBox="1"/>
      </xdr:nvSpPr>
      <xdr:spPr>
        <a:xfrm>
          <a:off x="0" y="18449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720" name="フローチャート: 判断 719"/>
        <xdr:cNvSpPr/>
      </xdr:nvSpPr>
      <xdr:spPr>
        <a:xfrm>
          <a:off x="0" y="1847075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721" name="フローチャート: 判断 720"/>
        <xdr:cNvSpPr/>
      </xdr:nvSpPr>
      <xdr:spPr>
        <a:xfrm>
          <a:off x="0" y="1849018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91712</xdr:rowOff>
    </xdr:from>
    <xdr:ext cx="469744" cy="259045"/>
    <xdr:sp macro="" textlink="">
      <xdr:nvSpPr>
        <xdr:cNvPr id="722" name="n_1aveValue【庁舎】&#10;一人当たり面積"/>
        <xdr:cNvSpPr txBox="1"/>
      </xdr:nvSpPr>
      <xdr:spPr>
        <a:xfrm>
          <a:off x="0" y="1826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149606</xdr:rowOff>
    </xdr:from>
    <xdr:to>
      <xdr:col>107</xdr:col>
      <xdr:colOff>101600</xdr:colOff>
      <xdr:row>108</xdr:row>
      <xdr:rowOff>79756</xdr:rowOff>
    </xdr:to>
    <xdr:sp macro="" textlink="">
      <xdr:nvSpPr>
        <xdr:cNvPr id="723" name="フローチャート: 判断 722"/>
        <xdr:cNvSpPr/>
      </xdr:nvSpPr>
      <xdr:spPr>
        <a:xfrm>
          <a:off x="0" y="1849475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96283</xdr:rowOff>
    </xdr:from>
    <xdr:ext cx="469744" cy="259045"/>
    <xdr:sp macro="" textlink="">
      <xdr:nvSpPr>
        <xdr:cNvPr id="724" name="n_2aveValue【庁舎】&#10;一人当たり面積"/>
        <xdr:cNvSpPr txBox="1"/>
      </xdr:nvSpPr>
      <xdr:spPr>
        <a:xfrm>
          <a:off x="0"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163703</xdr:rowOff>
    </xdr:from>
    <xdr:to>
      <xdr:col>102</xdr:col>
      <xdr:colOff>165100</xdr:colOff>
      <xdr:row>108</xdr:row>
      <xdr:rowOff>93853</xdr:rowOff>
    </xdr:to>
    <xdr:sp macro="" textlink="">
      <xdr:nvSpPr>
        <xdr:cNvPr id="725" name="フローチャート: 判断 724"/>
        <xdr:cNvSpPr/>
      </xdr:nvSpPr>
      <xdr:spPr>
        <a:xfrm>
          <a:off x="0" y="1850885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110380</xdr:rowOff>
    </xdr:from>
    <xdr:ext cx="469744" cy="259045"/>
    <xdr:sp macro="" textlink="">
      <xdr:nvSpPr>
        <xdr:cNvPr id="726" name="n_3aveValue【庁舎】&#10;一人当たり面積"/>
        <xdr:cNvSpPr txBox="1"/>
      </xdr:nvSpPr>
      <xdr:spPr>
        <a:xfrm>
          <a:off x="0"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7" name="テキスト ボックス 726"/>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20447</xdr:rowOff>
    </xdr:from>
    <xdr:to>
      <xdr:col>112</xdr:col>
      <xdr:colOff>38100</xdr:colOff>
      <xdr:row>108</xdr:row>
      <xdr:rowOff>122047</xdr:rowOff>
    </xdr:to>
    <xdr:sp macro="" textlink="">
      <xdr:nvSpPr>
        <xdr:cNvPr id="732" name="楕円 731"/>
        <xdr:cNvSpPr/>
      </xdr:nvSpPr>
      <xdr:spPr>
        <a:xfrm>
          <a:off x="0" y="1853704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33" name="楕円 732"/>
        <xdr:cNvSpPr/>
      </xdr:nvSpPr>
      <xdr:spPr>
        <a:xfrm>
          <a:off x="0" y="1853857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71247</xdr:rowOff>
    </xdr:from>
    <xdr:to>
      <xdr:col>111</xdr:col>
      <xdr:colOff>177800</xdr:colOff>
      <xdr:row>108</xdr:row>
      <xdr:rowOff>72771</xdr:rowOff>
    </xdr:to>
    <xdr:cxnSp macro="">
      <xdr:nvCxnSpPr>
        <xdr:cNvPr id="734" name="直線コネクタ 733"/>
        <xdr:cNvCxnSpPr/>
      </xdr:nvCxnSpPr>
      <xdr:spPr>
        <a:xfrm flipV="1">
          <a:off x="0" y="18587847"/>
          <a:ext cx="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23495</xdr:rowOff>
    </xdr:from>
    <xdr:to>
      <xdr:col>102</xdr:col>
      <xdr:colOff>165100</xdr:colOff>
      <xdr:row>108</xdr:row>
      <xdr:rowOff>125095</xdr:rowOff>
    </xdr:to>
    <xdr:sp macro="" textlink="">
      <xdr:nvSpPr>
        <xdr:cNvPr id="735" name="楕円 734"/>
        <xdr:cNvSpPr/>
      </xdr:nvSpPr>
      <xdr:spPr>
        <a:xfrm>
          <a:off x="0" y="1854009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72771</xdr:rowOff>
    </xdr:from>
    <xdr:to>
      <xdr:col>107</xdr:col>
      <xdr:colOff>50800</xdr:colOff>
      <xdr:row>108</xdr:row>
      <xdr:rowOff>74295</xdr:rowOff>
    </xdr:to>
    <xdr:cxnSp macro="">
      <xdr:nvCxnSpPr>
        <xdr:cNvPr id="736" name="直線コネクタ 735"/>
        <xdr:cNvCxnSpPr/>
      </xdr:nvCxnSpPr>
      <xdr:spPr>
        <a:xfrm flipV="1">
          <a:off x="0" y="18589371"/>
          <a:ext cx="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113174</xdr:rowOff>
    </xdr:from>
    <xdr:ext cx="469744" cy="259045"/>
    <xdr:sp macro="" textlink="">
      <xdr:nvSpPr>
        <xdr:cNvPr id="737" name="n_1mainValue【庁舎】&#10;一人当たり面積"/>
        <xdr:cNvSpPr txBox="1"/>
      </xdr:nvSpPr>
      <xdr:spPr>
        <a:xfrm>
          <a:off x="0" y="1862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114698</xdr:rowOff>
    </xdr:from>
    <xdr:ext cx="469744" cy="259045"/>
    <xdr:sp macro="" textlink="">
      <xdr:nvSpPr>
        <xdr:cNvPr id="738" name="n_2mainValue【庁舎】&#10;一人当たり面積"/>
        <xdr:cNvSpPr txBox="1"/>
      </xdr:nvSpPr>
      <xdr:spPr>
        <a:xfrm>
          <a:off x="0"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116222</xdr:rowOff>
    </xdr:from>
    <xdr:ext cx="469744" cy="259045"/>
    <xdr:sp macro="" textlink="">
      <xdr:nvSpPr>
        <xdr:cNvPr id="739" name="n_3mainValue【庁舎】&#10;一人当たり面積"/>
        <xdr:cNvSpPr txBox="1"/>
      </xdr:nvSpPr>
      <xdr:spPr>
        <a:xfrm>
          <a:off x="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xdr:cNvSpPr/>
      </xdr:nvSpPr>
      <xdr:spPr>
        <a:xfrm>
          <a:off x="0" y="19494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xdr:cNvSpPr txBox="1"/>
      </xdr:nvSpPr>
      <xdr:spPr>
        <a:xfrm>
          <a:off x="0" y="19748500"/>
          <a:ext cx="0" cy="14859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ＭＳ Ｐゴシック" pitchFamily="50" charset="-128"/>
              <a:ea typeface="ＭＳ Ｐゴシック" pitchFamily="50" charset="-128"/>
              <a:cs typeface="+mn-cs"/>
            </a:rPr>
            <a:t>類似団体と比較して特に有形固定資産減価償却率が特に高くなっている施設は、町民会館、消防施設であり、特に低くなっている施設は、庁舎、老人福祉施設である。</a:t>
          </a:r>
          <a:endParaRPr lang="ja-JP" altLang="ja-JP" sz="1100">
            <a:solidFill>
              <a:schemeClr val="dk1"/>
            </a:solidFill>
            <a:latin typeface="ＭＳ Ｐゴシック" pitchFamily="50" charset="-128"/>
            <a:ea typeface="ＭＳ Ｐゴシック" pitchFamily="50" charset="-128"/>
            <a:cs typeface="+mn-cs"/>
          </a:endParaRPr>
        </a:p>
        <a:p>
          <a:pPr fontAlgn="base"/>
          <a:r>
            <a:rPr lang="ja-JP" altLang="ja-JP" sz="1100" baseline="0">
              <a:solidFill>
                <a:schemeClr val="dk1"/>
              </a:solidFill>
              <a:latin typeface="ＭＳ Ｐゴシック" pitchFamily="50" charset="-128"/>
              <a:ea typeface="ＭＳ Ｐゴシック" pitchFamily="50" charset="-128"/>
              <a:cs typeface="+mn-cs"/>
            </a:rPr>
            <a:t>町民会館については、修繕、更新または他の公共施設との集約化・複合化など多方面から検討中であり、消防施設については、各消防団の施設が耐用年数に近づきつつあるためだが、適切に日々の修繕をおこなっているため使用する上での問題はない。</a:t>
          </a:r>
          <a:endParaRPr lang="en-US" altLang="ja-JP" sz="1100" baseline="0">
            <a:solidFill>
              <a:schemeClr val="dk1"/>
            </a:solidFill>
            <a:latin typeface="ＭＳ Ｐゴシック" pitchFamily="50" charset="-128"/>
            <a:ea typeface="ＭＳ Ｐゴシック" pitchFamily="50" charset="-128"/>
            <a:cs typeface="+mn-cs"/>
          </a:endParaRPr>
        </a:p>
        <a:p>
          <a:r>
            <a:rPr lang="ja-JP" altLang="ja-JP" sz="1100" baseline="0">
              <a:solidFill>
                <a:schemeClr val="dk1"/>
              </a:solidFill>
              <a:latin typeface="ＭＳ Ｐゴシック" pitchFamily="50" charset="-128"/>
              <a:ea typeface="ＭＳ Ｐゴシック" pitchFamily="50" charset="-128"/>
              <a:cs typeface="+mn-cs"/>
            </a:rPr>
            <a:t>庁舎については平成１３年度に、老人福祉施設</a:t>
          </a:r>
          <a:r>
            <a:rPr kumimoji="1" lang="ja-JP" altLang="ja-JP" sz="1100" baseline="0">
              <a:solidFill>
                <a:schemeClr val="dk1"/>
              </a:solidFill>
              <a:latin typeface="ＭＳ Ｐゴシック" pitchFamily="50" charset="-128"/>
              <a:ea typeface="ＭＳ Ｐゴシック" pitchFamily="50" charset="-128"/>
              <a:cs typeface="+mn-cs"/>
            </a:rPr>
            <a:t>については平成</a:t>
          </a:r>
          <a:r>
            <a:rPr kumimoji="1" lang="en-US" altLang="ja-JP" sz="1100" baseline="0">
              <a:solidFill>
                <a:schemeClr val="dk1"/>
              </a:solidFill>
              <a:latin typeface="ＭＳ Ｐゴシック" pitchFamily="50" charset="-128"/>
              <a:ea typeface="ＭＳ Ｐゴシック" pitchFamily="50" charset="-128"/>
              <a:cs typeface="+mn-cs"/>
            </a:rPr>
            <a:t>28</a:t>
          </a:r>
          <a:r>
            <a:rPr kumimoji="1" lang="ja-JP" altLang="ja-JP" sz="1100" baseline="0">
              <a:solidFill>
                <a:schemeClr val="dk1"/>
              </a:solidFill>
              <a:latin typeface="ＭＳ Ｐゴシック" pitchFamily="50" charset="-128"/>
              <a:ea typeface="ＭＳ Ｐゴシック" pitchFamily="50" charset="-128"/>
              <a:cs typeface="+mn-cs"/>
            </a:rPr>
            <a:t>年度に老朽化していた施設を更新したため有形固定資産減価償却率が低くなっている。</a:t>
          </a:r>
          <a:endParaRPr kumimoji="1" lang="ja-JP" altLang="ja-JP" sz="11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16,805
16,694
36.14
10,511,778
10,157,435
346,471
4,812,853
13,212,666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ＭＳ Ｐゴシック" pitchFamily="50" charset="-128"/>
              <a:ea typeface="ＭＳ Ｐゴシック" pitchFamily="50" charset="-128"/>
              <a:cs typeface="+mn-cs"/>
            </a:rPr>
            <a:t>　人口減少に加え、町内に中心となる産業がないこと等により、恒常的に財政基盤が弱く、類似団体平均をかなり下回っている。</a:t>
          </a:r>
          <a:endParaRPr kumimoji="1" lang="en-US" altLang="ja-JP" sz="1400">
            <a:solidFill>
              <a:schemeClr val="dk1"/>
            </a:solidFill>
            <a:latin typeface="ＭＳ Ｐゴシック" pitchFamily="50" charset="-128"/>
            <a:ea typeface="ＭＳ Ｐゴシック" pitchFamily="50" charset="-128"/>
            <a:cs typeface="+mn-cs"/>
          </a:endParaRPr>
        </a:p>
        <a:p>
          <a:r>
            <a:rPr kumimoji="1" lang="ja-JP" altLang="ja-JP" sz="1400">
              <a:solidFill>
                <a:schemeClr val="dk1"/>
              </a:solidFill>
              <a:latin typeface="ＭＳ Ｐゴシック" pitchFamily="50" charset="-128"/>
              <a:ea typeface="ＭＳ Ｐゴシック" pitchFamily="50" charset="-128"/>
              <a:cs typeface="+mn-cs"/>
            </a:rPr>
            <a:t>　長期的視野での投資的経費の峻別、抑制を行い、歳出の徹底的な見直しを実施するとともに、活力あるまちづくりを展開しつつ、行政の効率化を努めることにより、財政の健全化を図る。</a:t>
          </a:r>
          <a:endParaRPr lang="ja-JP" altLang="ja-JP" sz="1400">
            <a:solidFill>
              <a:schemeClr val="dk1"/>
            </a:solidFill>
            <a:latin typeface="ＭＳ Ｐゴシック" pitchFamily="50" charset="-128"/>
            <a:ea typeface="ＭＳ Ｐゴシック"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xdr:cNvCxnSpPr/>
      </xdr:nvCxnSpPr>
      <xdr:spPr>
        <a:xfrm flipV="1">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141212</xdr:rowOff>
    </xdr:to>
    <xdr:cxnSp macro="">
      <xdr:nvCxnSpPr>
        <xdr:cNvPr id="76" name="直線コネクタ 75"/>
        <xdr:cNvCxnSpPr/>
      </xdr:nvCxnSpPr>
      <xdr:spPr>
        <a:xfrm flipV="1">
          <a:off x="2336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152702</xdr:rowOff>
    </xdr:to>
    <xdr:cxnSp macro="">
      <xdr:nvCxnSpPr>
        <xdr:cNvPr id="79" name="直線コネクタ 78"/>
        <xdr:cNvCxnSpPr/>
      </xdr:nvCxnSpPr>
      <xdr:spPr>
        <a:xfrm flipV="1">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81" name="テキスト ボックス 80"/>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134758</xdr:rowOff>
    </xdr:from>
    <xdr:ext cx="762000" cy="259045"/>
    <xdr:sp macro="" textlink="">
      <xdr:nvSpPr>
        <xdr:cNvPr id="90" name="財政力該当値テキスト"/>
        <xdr:cNvSpPr txBox="1"/>
      </xdr:nvSpPr>
      <xdr:spPr>
        <a:xfrm>
          <a:off x="5041900" y="73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平成</a:t>
          </a:r>
          <a:r>
            <a:rPr kumimoji="1" lang="en-US" altLang="ja-JP" sz="1300">
              <a:solidFill>
                <a:schemeClr val="dk1"/>
              </a:solidFill>
              <a:latin typeface="ＭＳ Ｐゴシック" pitchFamily="50" charset="-128"/>
              <a:ea typeface="ＭＳ Ｐゴシック" pitchFamily="50" charset="-128"/>
              <a:cs typeface="+mn-cs"/>
            </a:rPr>
            <a:t>13</a:t>
          </a:r>
          <a:r>
            <a:rPr kumimoji="1" lang="ja-JP" altLang="ja-JP" sz="1300">
              <a:solidFill>
                <a:schemeClr val="dk1"/>
              </a:solidFill>
              <a:latin typeface="ＭＳ Ｐゴシック" pitchFamily="50" charset="-128"/>
              <a:ea typeface="ＭＳ Ｐゴシック" pitchFamily="50" charset="-128"/>
              <a:cs typeface="+mn-cs"/>
            </a:rPr>
            <a:t>年度から実施してきた財政健全化計画に基づいた、人件費、公債費の抑制をおこなってきたことにより、義務的経費を圧縮してきたが、歳入の経常的一般財源等の減も年々大きい為、類似団体平均より高い比率とな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今後も、投資的事業の抑制により公債費を削減するとともに、行政改革による新規職員採用及び臨時嘱託職員採用の抑制により義務的経費の抑制に努めていく。</a:t>
          </a:r>
          <a:endParaRPr lang="ja-JP" altLang="ja-JP" sz="13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78196</xdr:rowOff>
    </xdr:from>
    <xdr:to>
      <xdr:col>23</xdr:col>
      <xdr:colOff>133350</xdr:colOff>
      <xdr:row>65</xdr:row>
      <xdr:rowOff>81643</xdr:rowOff>
    </xdr:to>
    <xdr:cxnSp macro="">
      <xdr:nvCxnSpPr>
        <xdr:cNvPr id="135" name="直線コネクタ 134"/>
        <xdr:cNvCxnSpPr/>
      </xdr:nvCxnSpPr>
      <xdr:spPr>
        <a:xfrm>
          <a:off x="4114800" y="1122244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5806</xdr:rowOff>
    </xdr:from>
    <xdr:to>
      <xdr:col>19</xdr:col>
      <xdr:colOff>133350</xdr:colOff>
      <xdr:row>65</xdr:row>
      <xdr:rowOff>78196</xdr:rowOff>
    </xdr:to>
    <xdr:cxnSp macro="">
      <xdr:nvCxnSpPr>
        <xdr:cNvPr id="138" name="直線コネクタ 137"/>
        <xdr:cNvCxnSpPr/>
      </xdr:nvCxnSpPr>
      <xdr:spPr>
        <a:xfrm>
          <a:off x="3225800" y="111500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156573</xdr:rowOff>
    </xdr:from>
    <xdr:to>
      <xdr:col>15</xdr:col>
      <xdr:colOff>82550</xdr:colOff>
      <xdr:row>65</xdr:row>
      <xdr:rowOff>5806</xdr:rowOff>
    </xdr:to>
    <xdr:cxnSp macro="">
      <xdr:nvCxnSpPr>
        <xdr:cNvPr id="141" name="直線コネクタ 140"/>
        <xdr:cNvCxnSpPr/>
      </xdr:nvCxnSpPr>
      <xdr:spPr>
        <a:xfrm>
          <a:off x="2336800" y="1112937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156573</xdr:rowOff>
    </xdr:from>
    <xdr:to>
      <xdr:col>11</xdr:col>
      <xdr:colOff>31750</xdr:colOff>
      <xdr:row>65</xdr:row>
      <xdr:rowOff>147138</xdr:rowOff>
    </xdr:to>
    <xdr:cxnSp macro="">
      <xdr:nvCxnSpPr>
        <xdr:cNvPr id="144" name="直線コネクタ 143"/>
        <xdr:cNvCxnSpPr/>
      </xdr:nvCxnSpPr>
      <xdr:spPr>
        <a:xfrm flipV="1">
          <a:off x="1447800" y="11129373"/>
          <a:ext cx="889000" cy="16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116676</xdr:rowOff>
    </xdr:from>
    <xdr:ext cx="762000" cy="259045"/>
    <xdr:sp macro="" textlink="">
      <xdr:nvSpPr>
        <xdr:cNvPr id="146" name="テキスト ボックス 145"/>
        <xdr:cNvSpPr txBox="1"/>
      </xdr:nvSpPr>
      <xdr:spPr>
        <a:xfrm>
          <a:off x="1955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14168</xdr:rowOff>
    </xdr:from>
    <xdr:ext cx="762000" cy="259045"/>
    <xdr:sp macro="" textlink="">
      <xdr:nvSpPr>
        <xdr:cNvPr id="148" name="テキスト ボックス 147"/>
        <xdr:cNvSpPr txBox="1"/>
      </xdr:nvSpPr>
      <xdr:spPr>
        <a:xfrm>
          <a:off x="1066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30843</xdr:rowOff>
    </xdr:from>
    <xdr:to>
      <xdr:col>23</xdr:col>
      <xdr:colOff>184150</xdr:colOff>
      <xdr:row>65</xdr:row>
      <xdr:rowOff>132443</xdr:rowOff>
    </xdr:to>
    <xdr:sp macro="" textlink="">
      <xdr:nvSpPr>
        <xdr:cNvPr id="154" name="楕円 153"/>
        <xdr:cNvSpPr/>
      </xdr:nvSpPr>
      <xdr:spPr>
        <a:xfrm>
          <a:off x="49022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2920</xdr:rowOff>
    </xdr:from>
    <xdr:ext cx="762000" cy="259045"/>
    <xdr:sp macro="" textlink="">
      <xdr:nvSpPr>
        <xdr:cNvPr id="155" name="財政構造の弾力性該当値テキスト"/>
        <xdr:cNvSpPr txBox="1"/>
      </xdr:nvSpPr>
      <xdr:spPr>
        <a:xfrm>
          <a:off x="5041900" y="1114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27396</xdr:rowOff>
    </xdr:from>
    <xdr:to>
      <xdr:col>19</xdr:col>
      <xdr:colOff>184150</xdr:colOff>
      <xdr:row>65</xdr:row>
      <xdr:rowOff>128996</xdr:rowOff>
    </xdr:to>
    <xdr:sp macro="" textlink="">
      <xdr:nvSpPr>
        <xdr:cNvPr id="156" name="楕円 155"/>
        <xdr:cNvSpPr/>
      </xdr:nvSpPr>
      <xdr:spPr>
        <a:xfrm>
          <a:off x="40640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113773</xdr:rowOff>
    </xdr:from>
    <xdr:ext cx="736600" cy="259045"/>
    <xdr:sp macro="" textlink="">
      <xdr:nvSpPr>
        <xdr:cNvPr id="157" name="テキスト ボックス 156"/>
        <xdr:cNvSpPr txBox="1"/>
      </xdr:nvSpPr>
      <xdr:spPr>
        <a:xfrm>
          <a:off x="3733800" y="11258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126456</xdr:rowOff>
    </xdr:from>
    <xdr:to>
      <xdr:col>15</xdr:col>
      <xdr:colOff>133350</xdr:colOff>
      <xdr:row>65</xdr:row>
      <xdr:rowOff>56606</xdr:rowOff>
    </xdr:to>
    <xdr:sp macro="" textlink="">
      <xdr:nvSpPr>
        <xdr:cNvPr id="158" name="楕円 157"/>
        <xdr:cNvSpPr/>
      </xdr:nvSpPr>
      <xdr:spPr>
        <a:xfrm>
          <a:off x="31750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41383</xdr:rowOff>
    </xdr:from>
    <xdr:ext cx="762000" cy="259045"/>
    <xdr:sp macro="" textlink="">
      <xdr:nvSpPr>
        <xdr:cNvPr id="159" name="テキスト ボックス 158"/>
        <xdr:cNvSpPr txBox="1"/>
      </xdr:nvSpPr>
      <xdr:spPr>
        <a:xfrm>
          <a:off x="2844800" y="1118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105773</xdr:rowOff>
    </xdr:from>
    <xdr:to>
      <xdr:col>11</xdr:col>
      <xdr:colOff>82550</xdr:colOff>
      <xdr:row>65</xdr:row>
      <xdr:rowOff>35923</xdr:rowOff>
    </xdr:to>
    <xdr:sp macro="" textlink="">
      <xdr:nvSpPr>
        <xdr:cNvPr id="160" name="楕円 159"/>
        <xdr:cNvSpPr/>
      </xdr:nvSpPr>
      <xdr:spPr>
        <a:xfrm>
          <a:off x="2286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20700</xdr:rowOff>
    </xdr:from>
    <xdr:ext cx="762000" cy="259045"/>
    <xdr:sp macro="" textlink="">
      <xdr:nvSpPr>
        <xdr:cNvPr id="161" name="テキスト ボックス 160"/>
        <xdr:cNvSpPr txBox="1"/>
      </xdr:nvSpPr>
      <xdr:spPr>
        <a:xfrm>
          <a:off x="1955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96338</xdr:rowOff>
    </xdr:from>
    <xdr:to>
      <xdr:col>7</xdr:col>
      <xdr:colOff>31750</xdr:colOff>
      <xdr:row>66</xdr:row>
      <xdr:rowOff>26488</xdr:rowOff>
    </xdr:to>
    <xdr:sp macro="" textlink="">
      <xdr:nvSpPr>
        <xdr:cNvPr id="162" name="楕円 161"/>
        <xdr:cNvSpPr/>
      </xdr:nvSpPr>
      <xdr:spPr>
        <a:xfrm>
          <a:off x="1397000" y="112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11265</xdr:rowOff>
    </xdr:from>
    <xdr:ext cx="762000" cy="259045"/>
    <xdr:sp macro="" textlink="">
      <xdr:nvSpPr>
        <xdr:cNvPr id="163" name="テキスト ボックス 162"/>
        <xdr:cNvSpPr txBox="1"/>
      </xdr:nvSpPr>
      <xdr:spPr>
        <a:xfrm>
          <a:off x="1066800" y="1132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[158,511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類似団体</a:t>
          </a:r>
          <a:r>
            <a:rPr kumimoji="1" lang="ja-JP" altLang="en-US" sz="1300">
              <a:solidFill>
                <a:schemeClr val="dk1"/>
              </a:solidFill>
              <a:latin typeface="ＭＳ Ｐゴシック" pitchFamily="50" charset="-128"/>
              <a:ea typeface="ＭＳ Ｐゴシック" pitchFamily="50" charset="-128"/>
              <a:cs typeface="+mn-cs"/>
            </a:rPr>
            <a:t>平均比較では</a:t>
          </a:r>
          <a:r>
            <a:rPr kumimoji="1" lang="en-US" altLang="ja-JP" sz="1300">
              <a:solidFill>
                <a:schemeClr val="dk1"/>
              </a:solidFill>
              <a:latin typeface="ＭＳ Ｐゴシック" pitchFamily="50" charset="-128"/>
              <a:ea typeface="ＭＳ Ｐゴシック" pitchFamily="50" charset="-128"/>
              <a:cs typeface="+mn-cs"/>
            </a:rPr>
            <a:t>13,861</a:t>
          </a:r>
          <a:r>
            <a:rPr kumimoji="1" lang="ja-JP" altLang="en-US" sz="1300">
              <a:solidFill>
                <a:schemeClr val="dk1"/>
              </a:solidFill>
              <a:latin typeface="ＭＳ Ｐゴシック" pitchFamily="50" charset="-128"/>
              <a:ea typeface="ＭＳ Ｐゴシック" pitchFamily="50" charset="-128"/>
              <a:cs typeface="+mn-cs"/>
            </a:rPr>
            <a:t>円下回っているが、</a:t>
          </a:r>
          <a:r>
            <a:rPr kumimoji="1" lang="ja-JP" altLang="ja-JP" sz="1300">
              <a:solidFill>
                <a:schemeClr val="dk1"/>
              </a:solidFill>
              <a:latin typeface="ＭＳ Ｐゴシック" pitchFamily="50" charset="-128"/>
              <a:ea typeface="ＭＳ Ｐゴシック" pitchFamily="50" charset="-128"/>
              <a:cs typeface="+mn-cs"/>
            </a:rPr>
            <a:t>全国平均と比較し</a:t>
          </a:r>
          <a:r>
            <a:rPr kumimoji="1" lang="en-US" altLang="ja-JP" sz="1300">
              <a:solidFill>
                <a:schemeClr val="dk1"/>
              </a:solidFill>
              <a:latin typeface="ＭＳ Ｐゴシック" pitchFamily="50" charset="-128"/>
              <a:ea typeface="ＭＳ Ｐゴシック" pitchFamily="50" charset="-128"/>
              <a:cs typeface="+mn-cs"/>
            </a:rPr>
            <a:t>25,718</a:t>
          </a:r>
          <a:r>
            <a:rPr kumimoji="1" lang="ja-JP" altLang="ja-JP" sz="1300">
              <a:solidFill>
                <a:schemeClr val="dk1"/>
              </a:solidFill>
              <a:latin typeface="ＭＳ Ｐゴシック" pitchFamily="50" charset="-128"/>
              <a:ea typeface="ＭＳ Ｐゴシック" pitchFamily="50" charset="-128"/>
              <a:cs typeface="+mn-cs"/>
            </a:rPr>
            <a:t>円高くなっているのは、主に人件費が要因となっている。平成</a:t>
          </a:r>
          <a:r>
            <a:rPr kumimoji="1" lang="en-US" altLang="ja-JP" sz="1300">
              <a:solidFill>
                <a:schemeClr val="dk1"/>
              </a:solidFill>
              <a:latin typeface="ＭＳ Ｐゴシック" pitchFamily="50" charset="-128"/>
              <a:ea typeface="ＭＳ Ｐゴシック" pitchFamily="50" charset="-128"/>
              <a:cs typeface="+mn-cs"/>
            </a:rPr>
            <a:t>26</a:t>
          </a:r>
          <a:r>
            <a:rPr kumimoji="1" lang="ja-JP" altLang="ja-JP" sz="1300">
              <a:solidFill>
                <a:schemeClr val="dk1"/>
              </a:solidFill>
              <a:latin typeface="ＭＳ Ｐゴシック" pitchFamily="50" charset="-128"/>
              <a:ea typeface="ＭＳ Ｐゴシック" pitchFamily="50" charset="-128"/>
              <a:cs typeface="+mn-cs"/>
            </a:rPr>
            <a:t>年度より給食センターの調理及び配送の民間委託を実施しているものの、老人ホーム、保育所は直営で行っている状況である。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現在、民間で実施可能なものについては、積極的に指定管理者制度の導入などを進めるよう検討を始めている。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また、本庁においても各課の事務事業の見直しを行い定年退職者に伴う新規職員採用の抑制に努め、人件費の削減を図る。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128902</xdr:rowOff>
    </xdr:from>
    <xdr:to>
      <xdr:col>23</xdr:col>
      <xdr:colOff>133350</xdr:colOff>
      <xdr:row>81</xdr:row>
      <xdr:rowOff>128969</xdr:rowOff>
    </xdr:to>
    <xdr:cxnSp macro="">
      <xdr:nvCxnSpPr>
        <xdr:cNvPr id="199" name="直線コネクタ 198"/>
        <xdr:cNvCxnSpPr/>
      </xdr:nvCxnSpPr>
      <xdr:spPr>
        <a:xfrm>
          <a:off x="4114800" y="14016352"/>
          <a:ext cx="8382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113747</xdr:rowOff>
    </xdr:from>
    <xdr:ext cx="762000" cy="259045"/>
    <xdr:sp macro="" textlink="">
      <xdr:nvSpPr>
        <xdr:cNvPr id="200" name="人件費・物件費等の状況平均値テキスト"/>
        <xdr:cNvSpPr txBox="1"/>
      </xdr:nvSpPr>
      <xdr:spPr>
        <a:xfrm>
          <a:off x="5041900" y="14001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121507</xdr:rowOff>
    </xdr:from>
    <xdr:to>
      <xdr:col>19</xdr:col>
      <xdr:colOff>133350</xdr:colOff>
      <xdr:row>81</xdr:row>
      <xdr:rowOff>128902</xdr:rowOff>
    </xdr:to>
    <xdr:cxnSp macro="">
      <xdr:nvCxnSpPr>
        <xdr:cNvPr id="202" name="直線コネクタ 201"/>
        <xdr:cNvCxnSpPr/>
      </xdr:nvCxnSpPr>
      <xdr:spPr>
        <a:xfrm>
          <a:off x="3225800" y="14008957"/>
          <a:ext cx="889000" cy="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13251</xdr:rowOff>
    </xdr:from>
    <xdr:ext cx="736600" cy="259045"/>
    <xdr:sp macro="" textlink="">
      <xdr:nvSpPr>
        <xdr:cNvPr id="204" name="テキスト ボックス 203"/>
        <xdr:cNvSpPr txBox="1"/>
      </xdr:nvSpPr>
      <xdr:spPr>
        <a:xfrm>
          <a:off x="3733800" y="1372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106780</xdr:rowOff>
    </xdr:from>
    <xdr:to>
      <xdr:col>15</xdr:col>
      <xdr:colOff>82550</xdr:colOff>
      <xdr:row>81</xdr:row>
      <xdr:rowOff>121507</xdr:rowOff>
    </xdr:to>
    <xdr:cxnSp macro="">
      <xdr:nvCxnSpPr>
        <xdr:cNvPr id="205" name="直線コネクタ 204"/>
        <xdr:cNvCxnSpPr/>
      </xdr:nvCxnSpPr>
      <xdr:spPr>
        <a:xfrm>
          <a:off x="2336800" y="13994230"/>
          <a:ext cx="889000" cy="1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100423</xdr:rowOff>
    </xdr:from>
    <xdr:to>
      <xdr:col>11</xdr:col>
      <xdr:colOff>31750</xdr:colOff>
      <xdr:row>81</xdr:row>
      <xdr:rowOff>106780</xdr:rowOff>
    </xdr:to>
    <xdr:cxnSp macro="">
      <xdr:nvCxnSpPr>
        <xdr:cNvPr id="208" name="直線コネクタ 207"/>
        <xdr:cNvCxnSpPr/>
      </xdr:nvCxnSpPr>
      <xdr:spPr>
        <a:xfrm>
          <a:off x="1447800" y="13987873"/>
          <a:ext cx="889000" cy="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148499</xdr:rowOff>
    </xdr:from>
    <xdr:ext cx="762000" cy="259045"/>
    <xdr:sp macro="" textlink="">
      <xdr:nvSpPr>
        <xdr:cNvPr id="210" name="テキスト ボックス 209"/>
        <xdr:cNvSpPr txBox="1"/>
      </xdr:nvSpPr>
      <xdr:spPr>
        <a:xfrm>
          <a:off x="1955800" y="140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78169</xdr:rowOff>
    </xdr:from>
    <xdr:to>
      <xdr:col>23</xdr:col>
      <xdr:colOff>184150</xdr:colOff>
      <xdr:row>82</xdr:row>
      <xdr:rowOff>8319</xdr:rowOff>
    </xdr:to>
    <xdr:sp macro="" textlink="">
      <xdr:nvSpPr>
        <xdr:cNvPr id="218" name="楕円 217"/>
        <xdr:cNvSpPr/>
      </xdr:nvSpPr>
      <xdr:spPr>
        <a:xfrm>
          <a:off x="4902200" y="1396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170896</xdr:rowOff>
    </xdr:from>
    <xdr:ext cx="762000" cy="259045"/>
    <xdr:sp macro="" textlink="">
      <xdr:nvSpPr>
        <xdr:cNvPr id="219" name="人件費・物件費等の状況該当値テキスト"/>
        <xdr:cNvSpPr txBox="1"/>
      </xdr:nvSpPr>
      <xdr:spPr>
        <a:xfrm>
          <a:off x="5041900" y="1388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78102</xdr:rowOff>
    </xdr:from>
    <xdr:to>
      <xdr:col>19</xdr:col>
      <xdr:colOff>184150</xdr:colOff>
      <xdr:row>82</xdr:row>
      <xdr:rowOff>8252</xdr:rowOff>
    </xdr:to>
    <xdr:sp macro="" textlink="">
      <xdr:nvSpPr>
        <xdr:cNvPr id="220" name="楕円 219"/>
        <xdr:cNvSpPr/>
      </xdr:nvSpPr>
      <xdr:spPr>
        <a:xfrm>
          <a:off x="4064000" y="1396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164479</xdr:rowOff>
    </xdr:from>
    <xdr:ext cx="736600" cy="259045"/>
    <xdr:sp macro="" textlink="">
      <xdr:nvSpPr>
        <xdr:cNvPr id="221" name="テキスト ボックス 220"/>
        <xdr:cNvSpPr txBox="1"/>
      </xdr:nvSpPr>
      <xdr:spPr>
        <a:xfrm>
          <a:off x="3733800" y="14051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70707</xdr:rowOff>
    </xdr:from>
    <xdr:to>
      <xdr:col>15</xdr:col>
      <xdr:colOff>133350</xdr:colOff>
      <xdr:row>82</xdr:row>
      <xdr:rowOff>857</xdr:rowOff>
    </xdr:to>
    <xdr:sp macro="" textlink="">
      <xdr:nvSpPr>
        <xdr:cNvPr id="222" name="楕円 221"/>
        <xdr:cNvSpPr/>
      </xdr:nvSpPr>
      <xdr:spPr>
        <a:xfrm>
          <a:off x="3175000" y="139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11034</xdr:rowOff>
    </xdr:from>
    <xdr:ext cx="762000" cy="259045"/>
    <xdr:sp macro="" textlink="">
      <xdr:nvSpPr>
        <xdr:cNvPr id="223" name="テキスト ボックス 222"/>
        <xdr:cNvSpPr txBox="1"/>
      </xdr:nvSpPr>
      <xdr:spPr>
        <a:xfrm>
          <a:off x="2844800" y="1372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55980</xdr:rowOff>
    </xdr:from>
    <xdr:to>
      <xdr:col>11</xdr:col>
      <xdr:colOff>82550</xdr:colOff>
      <xdr:row>81</xdr:row>
      <xdr:rowOff>157580</xdr:rowOff>
    </xdr:to>
    <xdr:sp macro="" textlink="">
      <xdr:nvSpPr>
        <xdr:cNvPr id="224" name="楕円 223"/>
        <xdr:cNvSpPr/>
      </xdr:nvSpPr>
      <xdr:spPr>
        <a:xfrm>
          <a:off x="2286000" y="139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167757</xdr:rowOff>
    </xdr:from>
    <xdr:ext cx="762000" cy="259045"/>
    <xdr:sp macro="" textlink="">
      <xdr:nvSpPr>
        <xdr:cNvPr id="225" name="テキスト ボックス 224"/>
        <xdr:cNvSpPr txBox="1"/>
      </xdr:nvSpPr>
      <xdr:spPr>
        <a:xfrm>
          <a:off x="1955800" y="1371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49623</xdr:rowOff>
    </xdr:from>
    <xdr:to>
      <xdr:col>7</xdr:col>
      <xdr:colOff>31750</xdr:colOff>
      <xdr:row>81</xdr:row>
      <xdr:rowOff>151223</xdr:rowOff>
    </xdr:to>
    <xdr:sp macro="" textlink="">
      <xdr:nvSpPr>
        <xdr:cNvPr id="226" name="楕円 225"/>
        <xdr:cNvSpPr/>
      </xdr:nvSpPr>
      <xdr:spPr>
        <a:xfrm>
          <a:off x="1397000" y="1393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161400</xdr:rowOff>
    </xdr:from>
    <xdr:ext cx="762000" cy="259045"/>
    <xdr:sp macro="" textlink="">
      <xdr:nvSpPr>
        <xdr:cNvPr id="227" name="テキスト ボックス 226"/>
        <xdr:cNvSpPr txBox="1"/>
      </xdr:nvSpPr>
      <xdr:spPr>
        <a:xfrm>
          <a:off x="1066800" y="1370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平成</a:t>
          </a:r>
          <a:r>
            <a:rPr kumimoji="1" lang="en-US" altLang="ja-JP" sz="1300">
              <a:solidFill>
                <a:schemeClr val="dk1"/>
              </a:solidFill>
              <a:latin typeface="ＭＳ Ｐゴシック" pitchFamily="50" charset="-128"/>
              <a:ea typeface="ＭＳ Ｐゴシック" pitchFamily="50" charset="-128"/>
              <a:cs typeface="+mn-cs"/>
            </a:rPr>
            <a:t>13</a:t>
          </a:r>
          <a:r>
            <a:rPr kumimoji="1" lang="ja-JP" altLang="ja-JP" sz="1300">
              <a:solidFill>
                <a:schemeClr val="dk1"/>
              </a:solidFill>
              <a:latin typeface="ＭＳ Ｐゴシック" pitchFamily="50" charset="-128"/>
              <a:ea typeface="ＭＳ Ｐゴシック" pitchFamily="50" charset="-128"/>
              <a:cs typeface="+mn-cs"/>
            </a:rPr>
            <a:t>年度から平成</a:t>
          </a:r>
          <a:r>
            <a:rPr kumimoji="1" lang="en-US" altLang="ja-JP" sz="1300">
              <a:solidFill>
                <a:schemeClr val="dk1"/>
              </a:solidFill>
              <a:latin typeface="ＭＳ Ｐゴシック" pitchFamily="50" charset="-128"/>
              <a:ea typeface="ＭＳ Ｐゴシック" pitchFamily="50" charset="-128"/>
              <a:cs typeface="+mn-cs"/>
            </a:rPr>
            <a:t>25</a:t>
          </a:r>
          <a:r>
            <a:rPr kumimoji="1" lang="ja-JP" altLang="ja-JP" sz="1300">
              <a:solidFill>
                <a:schemeClr val="dk1"/>
              </a:solidFill>
              <a:latin typeface="ＭＳ Ｐゴシック" pitchFamily="50" charset="-128"/>
              <a:ea typeface="ＭＳ Ｐゴシック" pitchFamily="50" charset="-128"/>
              <a:cs typeface="+mn-cs"/>
            </a:rPr>
            <a:t>年度まで実施した財政健全化計画に基づく職員の給与カットの実施により、類似団体平均、全国平均より低い水準にある。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今後も引き続き、より一層の給与適正化に努める。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74507</xdr:rowOff>
    </xdr:from>
    <xdr:to>
      <xdr:col>81</xdr:col>
      <xdr:colOff>44450</xdr:colOff>
      <xdr:row>84</xdr:row>
      <xdr:rowOff>154939</xdr:rowOff>
    </xdr:to>
    <xdr:cxnSp macro="">
      <xdr:nvCxnSpPr>
        <xdr:cNvPr id="261" name="直線コネクタ 260"/>
        <xdr:cNvCxnSpPr/>
      </xdr:nvCxnSpPr>
      <xdr:spPr>
        <a:xfrm flipV="1">
          <a:off x="16179800" y="14476307"/>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129981</xdr:rowOff>
    </xdr:from>
    <xdr:ext cx="762000" cy="259045"/>
    <xdr:sp macro="" textlink="">
      <xdr:nvSpPr>
        <xdr:cNvPr id="262"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154939</xdr:rowOff>
    </xdr:from>
    <xdr:to>
      <xdr:col>77</xdr:col>
      <xdr:colOff>44450</xdr:colOff>
      <xdr:row>85</xdr:row>
      <xdr:rowOff>96096</xdr:rowOff>
    </xdr:to>
    <xdr:cxnSp macro="">
      <xdr:nvCxnSpPr>
        <xdr:cNvPr id="264" name="直線コネクタ 263"/>
        <xdr:cNvCxnSpPr/>
      </xdr:nvCxnSpPr>
      <xdr:spPr>
        <a:xfrm flipV="1">
          <a:off x="15290800" y="14556739"/>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66" name="テキスト ボックス 265"/>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55880</xdr:rowOff>
    </xdr:from>
    <xdr:to>
      <xdr:col>72</xdr:col>
      <xdr:colOff>203200</xdr:colOff>
      <xdr:row>85</xdr:row>
      <xdr:rowOff>96096</xdr:rowOff>
    </xdr:to>
    <xdr:cxnSp macro="">
      <xdr:nvCxnSpPr>
        <xdr:cNvPr id="267" name="直線コネクタ 266"/>
        <xdr:cNvCxnSpPr/>
      </xdr:nvCxnSpPr>
      <xdr:spPr>
        <a:xfrm>
          <a:off x="14401800" y="146291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69" name="テキスト ボックス 268"/>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130811</xdr:rowOff>
    </xdr:from>
    <xdr:to>
      <xdr:col>68</xdr:col>
      <xdr:colOff>152400</xdr:colOff>
      <xdr:row>85</xdr:row>
      <xdr:rowOff>55880</xdr:rowOff>
    </xdr:to>
    <xdr:cxnSp macro="">
      <xdr:nvCxnSpPr>
        <xdr:cNvPr id="270" name="直線コネクタ 269"/>
        <xdr:cNvCxnSpPr/>
      </xdr:nvCxnSpPr>
      <xdr:spPr>
        <a:xfrm>
          <a:off x="13512800" y="1453261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72" name="テキスト ボックス 271"/>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32614</xdr:rowOff>
    </xdr:from>
    <xdr:ext cx="762000" cy="259045"/>
    <xdr:sp macro="" textlink="">
      <xdr:nvSpPr>
        <xdr:cNvPr id="274" name="テキスト ボックス 273"/>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23707</xdr:rowOff>
    </xdr:from>
    <xdr:to>
      <xdr:col>81</xdr:col>
      <xdr:colOff>95250</xdr:colOff>
      <xdr:row>84</xdr:row>
      <xdr:rowOff>125307</xdr:rowOff>
    </xdr:to>
    <xdr:sp macro="" textlink="">
      <xdr:nvSpPr>
        <xdr:cNvPr id="280" name="楕円 279"/>
        <xdr:cNvSpPr/>
      </xdr:nvSpPr>
      <xdr:spPr>
        <a:xfrm>
          <a:off x="169672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40234</xdr:rowOff>
    </xdr:from>
    <xdr:ext cx="762000" cy="259045"/>
    <xdr:sp macro="" textlink="">
      <xdr:nvSpPr>
        <xdr:cNvPr id="281" name="給与水準   （国との比較）該当値テキスト"/>
        <xdr:cNvSpPr txBox="1"/>
      </xdr:nvSpPr>
      <xdr:spPr>
        <a:xfrm>
          <a:off x="17106900" y="1427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104139</xdr:rowOff>
    </xdr:from>
    <xdr:to>
      <xdr:col>77</xdr:col>
      <xdr:colOff>95250</xdr:colOff>
      <xdr:row>85</xdr:row>
      <xdr:rowOff>34289</xdr:rowOff>
    </xdr:to>
    <xdr:sp macro="" textlink="">
      <xdr:nvSpPr>
        <xdr:cNvPr id="282" name="楕円 281"/>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83" name="テキスト ボックス 282"/>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45296</xdr:rowOff>
    </xdr:from>
    <xdr:to>
      <xdr:col>73</xdr:col>
      <xdr:colOff>44450</xdr:colOff>
      <xdr:row>85</xdr:row>
      <xdr:rowOff>146896</xdr:rowOff>
    </xdr:to>
    <xdr:sp macro="" textlink="">
      <xdr:nvSpPr>
        <xdr:cNvPr id="284" name="楕円 283"/>
        <xdr:cNvSpPr/>
      </xdr:nvSpPr>
      <xdr:spPr>
        <a:xfrm>
          <a:off x="15240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157073</xdr:rowOff>
    </xdr:from>
    <xdr:ext cx="762000" cy="259045"/>
    <xdr:sp macro="" textlink="">
      <xdr:nvSpPr>
        <xdr:cNvPr id="285" name="テキスト ボックス 284"/>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5080</xdr:rowOff>
    </xdr:from>
    <xdr:to>
      <xdr:col>68</xdr:col>
      <xdr:colOff>203200</xdr:colOff>
      <xdr:row>85</xdr:row>
      <xdr:rowOff>106680</xdr:rowOff>
    </xdr:to>
    <xdr:sp macro="" textlink="">
      <xdr:nvSpPr>
        <xdr:cNvPr id="286" name="楕円 285"/>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116857</xdr:rowOff>
    </xdr:from>
    <xdr:ext cx="762000" cy="259045"/>
    <xdr:sp macro="" textlink="">
      <xdr:nvSpPr>
        <xdr:cNvPr id="287" name="テキスト ボックス 286"/>
        <xdr:cNvSpPr txBox="1"/>
      </xdr:nvSpPr>
      <xdr:spPr>
        <a:xfrm>
          <a:off x="14020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80011</xdr:rowOff>
    </xdr:from>
    <xdr:to>
      <xdr:col>64</xdr:col>
      <xdr:colOff>152400</xdr:colOff>
      <xdr:row>85</xdr:row>
      <xdr:rowOff>10161</xdr:rowOff>
    </xdr:to>
    <xdr:sp macro="" textlink="">
      <xdr:nvSpPr>
        <xdr:cNvPr id="288" name="楕円 287"/>
        <xdr:cNvSpPr/>
      </xdr:nvSpPr>
      <xdr:spPr>
        <a:xfrm>
          <a:off x="13462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20338</xdr:rowOff>
    </xdr:from>
    <xdr:ext cx="762000" cy="259045"/>
    <xdr:sp macro="" textlink="">
      <xdr:nvSpPr>
        <xdr:cNvPr id="289" name="テキスト ボックス 288"/>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本町においては、平成</a:t>
          </a:r>
          <a:r>
            <a:rPr kumimoji="1" lang="en-US" altLang="ja-JP" sz="1300">
              <a:solidFill>
                <a:schemeClr val="dk1"/>
              </a:solidFill>
              <a:latin typeface="ＭＳ Ｐゴシック" pitchFamily="50" charset="-128"/>
              <a:ea typeface="ＭＳ Ｐゴシック" pitchFamily="50" charset="-128"/>
              <a:cs typeface="+mn-cs"/>
            </a:rPr>
            <a:t>26</a:t>
          </a:r>
          <a:r>
            <a:rPr kumimoji="1" lang="ja-JP" altLang="ja-JP" sz="1300">
              <a:solidFill>
                <a:schemeClr val="dk1"/>
              </a:solidFill>
              <a:latin typeface="ＭＳ Ｐゴシック" pitchFamily="50" charset="-128"/>
              <a:ea typeface="ＭＳ Ｐゴシック" pitchFamily="50" charset="-128"/>
              <a:cs typeface="+mn-cs"/>
            </a:rPr>
            <a:t>年度に給食センターの運営を民間に一部委託したが、保育所及び老人ホームなどの施設を直営で行っているために、職員数が類似団体平均を上回っている。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現在、民間で実施可能なものについては、積極的に指定管理者制度の導入などを進めるよう検討を始めている。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また、本庁においても各課の事務事業の見直しを行い定年退職者に伴う新規職員採用の抑制に努め、</a:t>
          </a:r>
          <a:r>
            <a:rPr kumimoji="1" lang="ja-JP" altLang="en-US" sz="1300">
              <a:solidFill>
                <a:schemeClr val="dk1"/>
              </a:solidFill>
              <a:latin typeface="ＭＳ Ｐゴシック" pitchFamily="50" charset="-128"/>
              <a:ea typeface="ＭＳ Ｐゴシック" pitchFamily="50" charset="-128"/>
              <a:cs typeface="+mn-cs"/>
            </a:rPr>
            <a:t>より</a:t>
          </a:r>
          <a:r>
            <a:rPr kumimoji="1" lang="ja-JP" altLang="ja-JP" sz="1300">
              <a:solidFill>
                <a:schemeClr val="dk1"/>
              </a:solidFill>
              <a:latin typeface="ＭＳ Ｐゴシック" pitchFamily="50" charset="-128"/>
              <a:ea typeface="ＭＳ Ｐゴシック" pitchFamily="50" charset="-128"/>
              <a:cs typeface="+mn-cs"/>
            </a:rPr>
            <a:t>適正な定員管理に努める。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160262</xdr:rowOff>
    </xdr:from>
    <xdr:to>
      <xdr:col>81</xdr:col>
      <xdr:colOff>44450</xdr:colOff>
      <xdr:row>63</xdr:row>
      <xdr:rowOff>161411</xdr:rowOff>
    </xdr:to>
    <xdr:cxnSp macro="">
      <xdr:nvCxnSpPr>
        <xdr:cNvPr id="326" name="直線コネクタ 325"/>
        <xdr:cNvCxnSpPr/>
      </xdr:nvCxnSpPr>
      <xdr:spPr>
        <a:xfrm>
          <a:off x="16179800" y="10961612"/>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155199</xdr:rowOff>
    </xdr:from>
    <xdr:ext cx="762000" cy="259045"/>
    <xdr:sp macro="" textlink="">
      <xdr:nvSpPr>
        <xdr:cNvPr id="327" name="定員管理の状況平均値テキスト"/>
        <xdr:cNvSpPr txBox="1"/>
      </xdr:nvSpPr>
      <xdr:spPr>
        <a:xfrm>
          <a:off x="17106900" y="10442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59146</xdr:rowOff>
    </xdr:from>
    <xdr:to>
      <xdr:col>77</xdr:col>
      <xdr:colOff>44450</xdr:colOff>
      <xdr:row>63</xdr:row>
      <xdr:rowOff>160262</xdr:rowOff>
    </xdr:to>
    <xdr:cxnSp macro="">
      <xdr:nvCxnSpPr>
        <xdr:cNvPr id="329" name="直線コネクタ 328"/>
        <xdr:cNvCxnSpPr/>
      </xdr:nvCxnSpPr>
      <xdr:spPr>
        <a:xfrm>
          <a:off x="15290800" y="10860496"/>
          <a:ext cx="8890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31" name="テキスト ボックス 330"/>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56848</xdr:rowOff>
    </xdr:from>
    <xdr:to>
      <xdr:col>72</xdr:col>
      <xdr:colOff>203200</xdr:colOff>
      <xdr:row>63</xdr:row>
      <xdr:rowOff>59146</xdr:rowOff>
    </xdr:to>
    <xdr:cxnSp macro="">
      <xdr:nvCxnSpPr>
        <xdr:cNvPr id="332" name="直線コネクタ 331"/>
        <xdr:cNvCxnSpPr/>
      </xdr:nvCxnSpPr>
      <xdr:spPr>
        <a:xfrm>
          <a:off x="14401800" y="1085819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61763</xdr:rowOff>
    </xdr:from>
    <xdr:ext cx="762000" cy="259045"/>
    <xdr:sp macro="" textlink="">
      <xdr:nvSpPr>
        <xdr:cNvPr id="334" name="テキスト ボックス 333"/>
        <xdr:cNvSpPr txBox="1"/>
      </xdr:nvSpPr>
      <xdr:spPr>
        <a:xfrm>
          <a:off x="14909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32717</xdr:rowOff>
    </xdr:from>
    <xdr:to>
      <xdr:col>68</xdr:col>
      <xdr:colOff>152400</xdr:colOff>
      <xdr:row>63</xdr:row>
      <xdr:rowOff>56848</xdr:rowOff>
    </xdr:to>
    <xdr:cxnSp macro="">
      <xdr:nvCxnSpPr>
        <xdr:cNvPr id="335" name="直線コネクタ 334"/>
        <xdr:cNvCxnSpPr/>
      </xdr:nvCxnSpPr>
      <xdr:spPr>
        <a:xfrm>
          <a:off x="13512800" y="1083406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42229</xdr:rowOff>
    </xdr:from>
    <xdr:ext cx="762000" cy="259045"/>
    <xdr:sp macro="" textlink="">
      <xdr:nvSpPr>
        <xdr:cNvPr id="337" name="テキスト ボックス 336"/>
        <xdr:cNvSpPr txBox="1"/>
      </xdr:nvSpPr>
      <xdr:spPr>
        <a:xfrm>
          <a:off x="14020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9" name="テキスト ボックス 338"/>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110611</xdr:rowOff>
    </xdr:from>
    <xdr:to>
      <xdr:col>81</xdr:col>
      <xdr:colOff>95250</xdr:colOff>
      <xdr:row>64</xdr:row>
      <xdr:rowOff>40761</xdr:rowOff>
    </xdr:to>
    <xdr:sp macro="" textlink="">
      <xdr:nvSpPr>
        <xdr:cNvPr id="345" name="楕円 344"/>
        <xdr:cNvSpPr/>
      </xdr:nvSpPr>
      <xdr:spPr>
        <a:xfrm>
          <a:off x="16967200" y="109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82688</xdr:rowOff>
    </xdr:from>
    <xdr:ext cx="762000" cy="259045"/>
    <xdr:sp macro="" textlink="">
      <xdr:nvSpPr>
        <xdr:cNvPr id="346" name="定員管理の状況該当値テキスト"/>
        <xdr:cNvSpPr txBox="1"/>
      </xdr:nvSpPr>
      <xdr:spPr>
        <a:xfrm>
          <a:off x="17106900" y="1088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109462</xdr:rowOff>
    </xdr:from>
    <xdr:to>
      <xdr:col>77</xdr:col>
      <xdr:colOff>95250</xdr:colOff>
      <xdr:row>64</xdr:row>
      <xdr:rowOff>39612</xdr:rowOff>
    </xdr:to>
    <xdr:sp macro="" textlink="">
      <xdr:nvSpPr>
        <xdr:cNvPr id="347" name="楕円 346"/>
        <xdr:cNvSpPr/>
      </xdr:nvSpPr>
      <xdr:spPr>
        <a:xfrm>
          <a:off x="16129000" y="109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24389</xdr:rowOff>
    </xdr:from>
    <xdr:ext cx="736600" cy="259045"/>
    <xdr:sp macro="" textlink="">
      <xdr:nvSpPr>
        <xdr:cNvPr id="348" name="テキスト ボックス 347"/>
        <xdr:cNvSpPr txBox="1"/>
      </xdr:nvSpPr>
      <xdr:spPr>
        <a:xfrm>
          <a:off x="15798800" y="1099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8346</xdr:rowOff>
    </xdr:from>
    <xdr:to>
      <xdr:col>73</xdr:col>
      <xdr:colOff>44450</xdr:colOff>
      <xdr:row>63</xdr:row>
      <xdr:rowOff>109946</xdr:rowOff>
    </xdr:to>
    <xdr:sp macro="" textlink="">
      <xdr:nvSpPr>
        <xdr:cNvPr id="349" name="楕円 348"/>
        <xdr:cNvSpPr/>
      </xdr:nvSpPr>
      <xdr:spPr>
        <a:xfrm>
          <a:off x="152400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94723</xdr:rowOff>
    </xdr:from>
    <xdr:ext cx="762000" cy="259045"/>
    <xdr:sp macro="" textlink="">
      <xdr:nvSpPr>
        <xdr:cNvPr id="350" name="テキスト ボックス 349"/>
        <xdr:cNvSpPr txBox="1"/>
      </xdr:nvSpPr>
      <xdr:spPr>
        <a:xfrm>
          <a:off x="14909800" y="1089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6048</xdr:rowOff>
    </xdr:from>
    <xdr:to>
      <xdr:col>68</xdr:col>
      <xdr:colOff>203200</xdr:colOff>
      <xdr:row>63</xdr:row>
      <xdr:rowOff>107648</xdr:rowOff>
    </xdr:to>
    <xdr:sp macro="" textlink="">
      <xdr:nvSpPr>
        <xdr:cNvPr id="351" name="楕円 350"/>
        <xdr:cNvSpPr/>
      </xdr:nvSpPr>
      <xdr:spPr>
        <a:xfrm>
          <a:off x="14351000" y="1080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92425</xdr:rowOff>
    </xdr:from>
    <xdr:ext cx="762000" cy="259045"/>
    <xdr:sp macro="" textlink="">
      <xdr:nvSpPr>
        <xdr:cNvPr id="352" name="テキスト ボックス 351"/>
        <xdr:cNvSpPr txBox="1"/>
      </xdr:nvSpPr>
      <xdr:spPr>
        <a:xfrm>
          <a:off x="14020800" y="1089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153367</xdr:rowOff>
    </xdr:from>
    <xdr:to>
      <xdr:col>64</xdr:col>
      <xdr:colOff>152400</xdr:colOff>
      <xdr:row>63</xdr:row>
      <xdr:rowOff>83517</xdr:rowOff>
    </xdr:to>
    <xdr:sp macro="" textlink="">
      <xdr:nvSpPr>
        <xdr:cNvPr id="353" name="楕円 352"/>
        <xdr:cNvSpPr/>
      </xdr:nvSpPr>
      <xdr:spPr>
        <a:xfrm>
          <a:off x="13462000" y="10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68294</xdr:rowOff>
    </xdr:from>
    <xdr:ext cx="762000" cy="259045"/>
    <xdr:sp macro="" textlink="">
      <xdr:nvSpPr>
        <xdr:cNvPr id="354" name="テキスト ボックス 353"/>
        <xdr:cNvSpPr txBox="1"/>
      </xdr:nvSpPr>
      <xdr:spPr>
        <a:xfrm>
          <a:off x="13131800" y="108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過去に実施した投資的事業により、全国平均より高くなっているが、平成</a:t>
          </a:r>
          <a:r>
            <a:rPr kumimoji="1" lang="en-US" altLang="ja-JP" sz="1300">
              <a:solidFill>
                <a:schemeClr val="dk1"/>
              </a:solidFill>
              <a:latin typeface="ＭＳ Ｐゴシック" pitchFamily="50" charset="-128"/>
              <a:ea typeface="ＭＳ Ｐゴシック" pitchFamily="50" charset="-128"/>
              <a:cs typeface="+mn-cs"/>
            </a:rPr>
            <a:t>13</a:t>
          </a:r>
          <a:r>
            <a:rPr kumimoji="1" lang="ja-JP" altLang="ja-JP" sz="1300">
              <a:solidFill>
                <a:schemeClr val="dk1"/>
              </a:solidFill>
              <a:latin typeface="ＭＳ Ｐゴシック" pitchFamily="50" charset="-128"/>
              <a:ea typeface="ＭＳ Ｐゴシック" pitchFamily="50" charset="-128"/>
              <a:cs typeface="+mn-cs"/>
            </a:rPr>
            <a:t>年度からの財政健全化計画による投資的事業の抑制により年々減少し、平成</a:t>
          </a:r>
          <a:r>
            <a:rPr kumimoji="1" lang="en-US" altLang="ja-JP" sz="1300">
              <a:solidFill>
                <a:schemeClr val="dk1"/>
              </a:solidFill>
              <a:latin typeface="ＭＳ Ｐゴシック" pitchFamily="50" charset="-128"/>
              <a:ea typeface="ＭＳ Ｐゴシック" pitchFamily="50" charset="-128"/>
              <a:cs typeface="+mn-cs"/>
            </a:rPr>
            <a:t>30</a:t>
          </a:r>
          <a:r>
            <a:rPr kumimoji="1" lang="ja-JP" altLang="ja-JP" sz="1300">
              <a:solidFill>
                <a:schemeClr val="dk1"/>
              </a:solidFill>
              <a:latin typeface="ＭＳ Ｐゴシック" pitchFamily="50" charset="-128"/>
              <a:ea typeface="ＭＳ Ｐゴシック" pitchFamily="50" charset="-128"/>
              <a:cs typeface="+mn-cs"/>
            </a:rPr>
            <a:t>年度の決算において、</a:t>
          </a:r>
          <a:r>
            <a:rPr kumimoji="1" lang="en-US" altLang="ja-JP" sz="1300">
              <a:solidFill>
                <a:schemeClr val="dk1"/>
              </a:solidFill>
              <a:latin typeface="ＭＳ Ｐゴシック" pitchFamily="50" charset="-128"/>
              <a:ea typeface="ＭＳ Ｐゴシック" pitchFamily="50" charset="-128"/>
              <a:cs typeface="+mn-cs"/>
            </a:rPr>
            <a:t>8.4%</a:t>
          </a:r>
          <a:r>
            <a:rPr kumimoji="1" lang="ja-JP" altLang="ja-JP" sz="1300">
              <a:solidFill>
                <a:schemeClr val="dk1"/>
              </a:solidFill>
              <a:latin typeface="ＭＳ Ｐゴシック" pitchFamily="50" charset="-128"/>
              <a:ea typeface="ＭＳ Ｐゴシック" pitchFamily="50" charset="-128"/>
              <a:cs typeface="+mn-cs"/>
            </a:rPr>
            <a:t>となったが、</a:t>
          </a:r>
          <a:r>
            <a:rPr kumimoji="1" lang="ja-JP" altLang="en-US" sz="1300">
              <a:solidFill>
                <a:schemeClr val="dk1"/>
              </a:solidFill>
              <a:latin typeface="ＭＳ Ｐゴシック" pitchFamily="50" charset="-128"/>
              <a:ea typeface="ＭＳ Ｐゴシック" pitchFamily="50" charset="-128"/>
              <a:cs typeface="+mn-cs"/>
            </a:rPr>
            <a:t>昨</a:t>
          </a:r>
          <a:r>
            <a:rPr kumimoji="1" lang="ja-JP" altLang="ja-JP" sz="1300">
              <a:solidFill>
                <a:schemeClr val="dk1"/>
              </a:solidFill>
              <a:latin typeface="ＭＳ Ｐゴシック" pitchFamily="50" charset="-128"/>
              <a:ea typeface="ＭＳ Ｐゴシック" pitchFamily="50" charset="-128"/>
              <a:cs typeface="+mn-cs"/>
            </a:rPr>
            <a:t>年度から</a:t>
          </a:r>
          <a:r>
            <a:rPr kumimoji="1" lang="ja-JP" altLang="en-US" sz="1300">
              <a:solidFill>
                <a:schemeClr val="dk1"/>
              </a:solidFill>
              <a:latin typeface="ＭＳ Ｐゴシック" pitchFamily="50" charset="-128"/>
              <a:ea typeface="ＭＳ Ｐゴシック" pitchFamily="50" charset="-128"/>
              <a:cs typeface="+mn-cs"/>
            </a:rPr>
            <a:t>、大型事業である</a:t>
          </a:r>
          <a:r>
            <a:rPr kumimoji="1" lang="ja-JP" altLang="ja-JP" sz="1300">
              <a:solidFill>
                <a:schemeClr val="dk1"/>
              </a:solidFill>
              <a:latin typeface="ＭＳ Ｐゴシック" pitchFamily="50" charset="-128"/>
              <a:ea typeface="ＭＳ Ｐゴシック" pitchFamily="50" charset="-128"/>
              <a:cs typeface="+mn-cs"/>
            </a:rPr>
            <a:t>統合中学校建設</a:t>
          </a:r>
          <a:r>
            <a:rPr kumimoji="1" lang="ja-JP" altLang="en-US" sz="1300">
              <a:solidFill>
                <a:schemeClr val="dk1"/>
              </a:solidFill>
              <a:latin typeface="ＭＳ Ｐゴシック" pitchFamily="50" charset="-128"/>
              <a:ea typeface="ＭＳ Ｐゴシック" pitchFamily="50" charset="-128"/>
              <a:cs typeface="+mn-cs"/>
            </a:rPr>
            <a:t>に着手した</a:t>
          </a:r>
          <a:r>
            <a:rPr kumimoji="1" lang="ja-JP" altLang="ja-JP" sz="1300">
              <a:solidFill>
                <a:schemeClr val="dk1"/>
              </a:solidFill>
              <a:latin typeface="ＭＳ Ｐゴシック" pitchFamily="50" charset="-128"/>
              <a:ea typeface="ＭＳ Ｐゴシック" pitchFamily="50" charset="-128"/>
              <a:cs typeface="+mn-cs"/>
            </a:rPr>
            <a:t>ため</a:t>
          </a:r>
          <a:r>
            <a:rPr kumimoji="1" lang="ja-JP" altLang="en-US" sz="1300">
              <a:solidFill>
                <a:schemeClr val="dk1"/>
              </a:solidFill>
              <a:latin typeface="ＭＳ Ｐゴシック" pitchFamily="50" charset="-128"/>
              <a:ea typeface="ＭＳ Ｐゴシック" pitchFamily="50" charset="-128"/>
              <a:cs typeface="+mn-cs"/>
            </a:rPr>
            <a:t>、一時的な発行額の増による後年度の公債費負担の増が見込まれるため</a:t>
          </a:r>
          <a:r>
            <a:rPr kumimoji="1" lang="ja-JP" altLang="ja-JP" sz="1300">
              <a:solidFill>
                <a:schemeClr val="dk1"/>
              </a:solidFill>
              <a:latin typeface="ＭＳ Ｐゴシック" pitchFamily="50" charset="-128"/>
              <a:ea typeface="ＭＳ Ｐゴシック" pitchFamily="50" charset="-128"/>
              <a:cs typeface="+mn-cs"/>
            </a:rPr>
            <a:t>、今後も、緊急度・住民ニーズを的確に把握した事業の取捨選択により、新規発行の抑制に努めていく。</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41</xdr:row>
      <xdr:rowOff>124460</xdr:rowOff>
    </xdr:to>
    <xdr:cxnSp macro="">
      <xdr:nvCxnSpPr>
        <xdr:cNvPr id="385" name="直線コネクタ 384"/>
        <xdr:cNvCxnSpPr/>
      </xdr:nvCxnSpPr>
      <xdr:spPr>
        <a:xfrm flipV="1">
          <a:off x="16179800" y="714908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6"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138938</xdr:rowOff>
    </xdr:to>
    <xdr:cxnSp macro="">
      <xdr:nvCxnSpPr>
        <xdr:cNvPr id="388" name="直線コネクタ 387"/>
        <xdr:cNvCxnSpPr/>
      </xdr:nvCxnSpPr>
      <xdr:spPr>
        <a:xfrm flipV="1">
          <a:off x="15290800" y="71539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42</xdr:row>
      <xdr:rowOff>1270</xdr:rowOff>
    </xdr:to>
    <xdr:cxnSp macro="">
      <xdr:nvCxnSpPr>
        <xdr:cNvPr id="391" name="直線コネクタ 390"/>
        <xdr:cNvCxnSpPr/>
      </xdr:nvCxnSpPr>
      <xdr:spPr>
        <a:xfrm flipV="1">
          <a:off x="14401800" y="716838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393" name="テキスト ボックス 392"/>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35052</xdr:rowOff>
    </xdr:to>
    <xdr:cxnSp macro="">
      <xdr:nvCxnSpPr>
        <xdr:cNvPr id="394" name="直線コネクタ 393"/>
        <xdr:cNvCxnSpPr/>
      </xdr:nvCxnSpPr>
      <xdr:spPr>
        <a:xfrm flipV="1">
          <a:off x="13512800" y="720217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6" name="テキスト ボックス 395"/>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404" name="楕円 403"/>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405" name="公債費負担の状況該当値テキスト"/>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6" name="楕円 405"/>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7" name="テキスト ボックス 406"/>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8" name="楕円 407"/>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409" name="テキスト ボックス 408"/>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10" name="楕円 409"/>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11" name="テキスト ボックス 410"/>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412" name="楕円 411"/>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96029</xdr:rowOff>
    </xdr:from>
    <xdr:ext cx="762000" cy="259045"/>
    <xdr:sp macro="" textlink="">
      <xdr:nvSpPr>
        <xdr:cNvPr id="413" name="テキスト ボックス 412"/>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将来負担比率は</a:t>
          </a:r>
          <a:r>
            <a:rPr kumimoji="1" lang="en-US" altLang="ja-JP" sz="1300">
              <a:solidFill>
                <a:schemeClr val="dk1"/>
              </a:solidFill>
              <a:latin typeface="ＭＳ Ｐゴシック" pitchFamily="50" charset="-128"/>
              <a:ea typeface="ＭＳ Ｐゴシック" pitchFamily="50" charset="-128"/>
              <a:cs typeface="+mn-cs"/>
            </a:rPr>
            <a:t>65.0</a:t>
          </a:r>
          <a:r>
            <a:rPr kumimoji="1" lang="ja-JP" altLang="ja-JP" sz="1300">
              <a:solidFill>
                <a:schemeClr val="dk1"/>
              </a:solidFill>
              <a:latin typeface="ＭＳ Ｐゴシック" pitchFamily="50" charset="-128"/>
              <a:ea typeface="ＭＳ Ｐゴシック" pitchFamily="50" charset="-128"/>
              <a:cs typeface="+mn-cs"/>
            </a:rPr>
            <a:t>％である。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将来負担額について、定年退職者と新規職員の入替えにより退職手当見込額が減少したことから全体として比率が減少気味であったが、田川市郡広域で、ごみ処理施設やし尿処理施設等の建設</a:t>
          </a:r>
          <a:r>
            <a:rPr kumimoji="1" lang="ja-JP" altLang="en-US" sz="1300">
              <a:solidFill>
                <a:schemeClr val="dk1"/>
              </a:solidFill>
              <a:latin typeface="ＭＳ Ｐゴシック" pitchFamily="50" charset="-128"/>
              <a:ea typeface="ＭＳ Ｐゴシック" pitchFamily="50" charset="-128"/>
              <a:cs typeface="+mn-cs"/>
            </a:rPr>
            <a:t>事業が開始されたため</a:t>
          </a:r>
          <a:r>
            <a:rPr kumimoji="1" lang="ja-JP" altLang="ja-JP" sz="1300">
              <a:solidFill>
                <a:schemeClr val="dk1"/>
              </a:solidFill>
              <a:latin typeface="ＭＳ Ｐゴシック" pitchFamily="50" charset="-128"/>
              <a:ea typeface="ＭＳ Ｐゴシック" pitchFamily="50" charset="-128"/>
              <a:cs typeface="+mn-cs"/>
            </a:rPr>
            <a:t>、それに伴</a:t>
          </a:r>
          <a:r>
            <a:rPr kumimoji="1" lang="ja-JP" altLang="en-US" sz="1300">
              <a:solidFill>
                <a:schemeClr val="dk1"/>
              </a:solidFill>
              <a:latin typeface="ＭＳ Ｐゴシック" pitchFamily="50" charset="-128"/>
              <a:ea typeface="ＭＳ Ｐゴシック" pitchFamily="50" charset="-128"/>
              <a:cs typeface="+mn-cs"/>
            </a:rPr>
            <a:t>い</a:t>
          </a:r>
          <a:r>
            <a:rPr kumimoji="1" lang="ja-JP" altLang="ja-JP" sz="1300">
              <a:solidFill>
                <a:schemeClr val="dk1"/>
              </a:solidFill>
              <a:latin typeface="ＭＳ Ｐゴシック" pitchFamily="50" charset="-128"/>
              <a:ea typeface="ＭＳ Ｐゴシック" pitchFamily="50" charset="-128"/>
              <a:cs typeface="+mn-cs"/>
            </a:rPr>
            <a:t>負担金の増加が見込まれる。今後、後世への負担を少しでも軽減できるよう、財政健全化に努める。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152502</xdr:rowOff>
    </xdr:from>
    <xdr:to>
      <xdr:col>81</xdr:col>
      <xdr:colOff>44450</xdr:colOff>
      <xdr:row>16</xdr:row>
      <xdr:rowOff>21590</xdr:rowOff>
    </xdr:to>
    <xdr:cxnSp macro="">
      <xdr:nvCxnSpPr>
        <xdr:cNvPr id="445" name="直線コネクタ 444"/>
        <xdr:cNvCxnSpPr/>
      </xdr:nvCxnSpPr>
      <xdr:spPr>
        <a:xfrm>
          <a:off x="16179800" y="2724252"/>
          <a:ext cx="8382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115460</xdr:rowOff>
    </xdr:from>
    <xdr:ext cx="762000" cy="259045"/>
    <xdr:sp macro="" textlink="">
      <xdr:nvSpPr>
        <xdr:cNvPr id="446"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152502</xdr:rowOff>
    </xdr:from>
    <xdr:to>
      <xdr:col>77</xdr:col>
      <xdr:colOff>44450</xdr:colOff>
      <xdr:row>16</xdr:row>
      <xdr:rowOff>31242</xdr:rowOff>
    </xdr:to>
    <xdr:cxnSp macro="">
      <xdr:nvCxnSpPr>
        <xdr:cNvPr id="448" name="直線コネクタ 447"/>
        <xdr:cNvCxnSpPr/>
      </xdr:nvCxnSpPr>
      <xdr:spPr>
        <a:xfrm flipV="1">
          <a:off x="15290800" y="2724252"/>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50" name="テキスト ボックス 449"/>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2286</xdr:rowOff>
    </xdr:from>
    <xdr:to>
      <xdr:col>72</xdr:col>
      <xdr:colOff>203200</xdr:colOff>
      <xdr:row>16</xdr:row>
      <xdr:rowOff>31242</xdr:rowOff>
    </xdr:to>
    <xdr:cxnSp macro="">
      <xdr:nvCxnSpPr>
        <xdr:cNvPr id="451" name="直線コネクタ 450"/>
        <xdr:cNvCxnSpPr/>
      </xdr:nvCxnSpPr>
      <xdr:spPr>
        <a:xfrm>
          <a:off x="14401800" y="274548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3" name="テキスト ボックス 452"/>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2286</xdr:rowOff>
    </xdr:from>
    <xdr:to>
      <xdr:col>68</xdr:col>
      <xdr:colOff>152400</xdr:colOff>
      <xdr:row>16</xdr:row>
      <xdr:rowOff>38481</xdr:rowOff>
    </xdr:to>
    <xdr:cxnSp macro="">
      <xdr:nvCxnSpPr>
        <xdr:cNvPr id="454" name="直線コネクタ 453"/>
        <xdr:cNvCxnSpPr/>
      </xdr:nvCxnSpPr>
      <xdr:spPr>
        <a:xfrm flipV="1">
          <a:off x="13512800" y="274548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4699</xdr:rowOff>
    </xdr:from>
    <xdr:to>
      <xdr:col>68</xdr:col>
      <xdr:colOff>203200</xdr:colOff>
      <xdr:row>15</xdr:row>
      <xdr:rowOff>106299</xdr:rowOff>
    </xdr:to>
    <xdr:sp macro="" textlink="">
      <xdr:nvSpPr>
        <xdr:cNvPr id="455" name="フローチャート: 判断 454"/>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6" name="テキスト ボックス 455"/>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7" name="フローチャート: 判断 456"/>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8" name="テキスト ボックス 457"/>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142240</xdr:rowOff>
    </xdr:from>
    <xdr:to>
      <xdr:col>81</xdr:col>
      <xdr:colOff>95250</xdr:colOff>
      <xdr:row>16</xdr:row>
      <xdr:rowOff>72390</xdr:rowOff>
    </xdr:to>
    <xdr:sp macro="" textlink="">
      <xdr:nvSpPr>
        <xdr:cNvPr id="464" name="楕円 463"/>
        <xdr:cNvSpPr/>
      </xdr:nvSpPr>
      <xdr:spPr>
        <a:xfrm>
          <a:off x="169672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114317</xdr:rowOff>
    </xdr:from>
    <xdr:ext cx="762000" cy="259045"/>
    <xdr:sp macro="" textlink="">
      <xdr:nvSpPr>
        <xdr:cNvPr id="465" name="将来負担の状況該当値テキスト"/>
        <xdr:cNvSpPr txBox="1"/>
      </xdr:nvSpPr>
      <xdr:spPr>
        <a:xfrm>
          <a:off x="17106900" y="268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101702</xdr:rowOff>
    </xdr:from>
    <xdr:to>
      <xdr:col>77</xdr:col>
      <xdr:colOff>95250</xdr:colOff>
      <xdr:row>16</xdr:row>
      <xdr:rowOff>31852</xdr:rowOff>
    </xdr:to>
    <xdr:sp macro="" textlink="">
      <xdr:nvSpPr>
        <xdr:cNvPr id="466" name="楕円 465"/>
        <xdr:cNvSpPr/>
      </xdr:nvSpPr>
      <xdr:spPr>
        <a:xfrm>
          <a:off x="16129000" y="267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16629</xdr:rowOff>
    </xdr:from>
    <xdr:ext cx="736600" cy="259045"/>
    <xdr:sp macro="" textlink="">
      <xdr:nvSpPr>
        <xdr:cNvPr id="467" name="テキスト ボックス 466"/>
        <xdr:cNvSpPr txBox="1"/>
      </xdr:nvSpPr>
      <xdr:spPr>
        <a:xfrm>
          <a:off x="15798800" y="275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151892</xdr:rowOff>
    </xdr:from>
    <xdr:to>
      <xdr:col>73</xdr:col>
      <xdr:colOff>44450</xdr:colOff>
      <xdr:row>16</xdr:row>
      <xdr:rowOff>82042</xdr:rowOff>
    </xdr:to>
    <xdr:sp macro="" textlink="">
      <xdr:nvSpPr>
        <xdr:cNvPr id="468" name="楕円 467"/>
        <xdr:cNvSpPr/>
      </xdr:nvSpPr>
      <xdr:spPr>
        <a:xfrm>
          <a:off x="15240000" y="27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66819</xdr:rowOff>
    </xdr:from>
    <xdr:ext cx="762000" cy="259045"/>
    <xdr:sp macro="" textlink="">
      <xdr:nvSpPr>
        <xdr:cNvPr id="469" name="テキスト ボックス 468"/>
        <xdr:cNvSpPr txBox="1"/>
      </xdr:nvSpPr>
      <xdr:spPr>
        <a:xfrm>
          <a:off x="14909800" y="281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122936</xdr:rowOff>
    </xdr:from>
    <xdr:to>
      <xdr:col>68</xdr:col>
      <xdr:colOff>203200</xdr:colOff>
      <xdr:row>16</xdr:row>
      <xdr:rowOff>53086</xdr:rowOff>
    </xdr:to>
    <xdr:sp macro="" textlink="">
      <xdr:nvSpPr>
        <xdr:cNvPr id="470" name="楕円 469"/>
        <xdr:cNvSpPr/>
      </xdr:nvSpPr>
      <xdr:spPr>
        <a:xfrm>
          <a:off x="143510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37863</xdr:rowOff>
    </xdr:from>
    <xdr:ext cx="762000" cy="259045"/>
    <xdr:sp macro="" textlink="">
      <xdr:nvSpPr>
        <xdr:cNvPr id="471" name="テキスト ボックス 470"/>
        <xdr:cNvSpPr txBox="1"/>
      </xdr:nvSpPr>
      <xdr:spPr>
        <a:xfrm>
          <a:off x="14020800" y="278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159131</xdr:rowOff>
    </xdr:from>
    <xdr:to>
      <xdr:col>64</xdr:col>
      <xdr:colOff>152400</xdr:colOff>
      <xdr:row>16</xdr:row>
      <xdr:rowOff>89281</xdr:rowOff>
    </xdr:to>
    <xdr:sp macro="" textlink="">
      <xdr:nvSpPr>
        <xdr:cNvPr id="472" name="楕円 471"/>
        <xdr:cNvSpPr/>
      </xdr:nvSpPr>
      <xdr:spPr>
        <a:xfrm>
          <a:off x="13462000" y="27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74058</xdr:rowOff>
    </xdr:from>
    <xdr:ext cx="762000" cy="259045"/>
    <xdr:sp macro="" textlink="">
      <xdr:nvSpPr>
        <xdr:cNvPr id="473" name="テキスト ボックス 472"/>
        <xdr:cNvSpPr txBox="1"/>
      </xdr:nvSpPr>
      <xdr:spPr>
        <a:xfrm>
          <a:off x="13131800" y="281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16,805
16,694
36.14
10,511,778
10,157,435
346,471
4,812,853
13,212,666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類似団体平均と比較し高い水準にあるのは、老人ホーム、保育所等の施設運営を直営で行っていることが主な要因であるため、現在、民営化等の手法の検討を始めている。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職員採用の方針としては、定年退職者の同数を新規職員採用で補充するのではなく、事務事業の見直しを行い人件費の削減に努める。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117856</xdr:rowOff>
    </xdr:from>
    <xdr:to>
      <xdr:col>24</xdr:col>
      <xdr:colOff>25400</xdr:colOff>
      <xdr:row>38</xdr:row>
      <xdr:rowOff>131572</xdr:rowOff>
    </xdr:to>
    <xdr:cxnSp macro="">
      <xdr:nvCxnSpPr>
        <xdr:cNvPr id="64" name="直線コネクタ 63"/>
        <xdr:cNvCxnSpPr/>
      </xdr:nvCxnSpPr>
      <xdr:spPr>
        <a:xfrm flipV="1">
          <a:off x="3987800" y="66329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131572</xdr:rowOff>
    </xdr:from>
    <xdr:to>
      <xdr:col>19</xdr:col>
      <xdr:colOff>187325</xdr:colOff>
      <xdr:row>38</xdr:row>
      <xdr:rowOff>136144</xdr:rowOff>
    </xdr:to>
    <xdr:cxnSp macro="">
      <xdr:nvCxnSpPr>
        <xdr:cNvPr id="67" name="直線コネクタ 66"/>
        <xdr:cNvCxnSpPr/>
      </xdr:nvCxnSpPr>
      <xdr:spPr>
        <a:xfrm flipV="1">
          <a:off x="3098800" y="66466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136144</xdr:rowOff>
    </xdr:from>
    <xdr:to>
      <xdr:col>15</xdr:col>
      <xdr:colOff>98425</xdr:colOff>
      <xdr:row>38</xdr:row>
      <xdr:rowOff>168148</xdr:rowOff>
    </xdr:to>
    <xdr:cxnSp macro="">
      <xdr:nvCxnSpPr>
        <xdr:cNvPr id="70" name="直線コネクタ 69"/>
        <xdr:cNvCxnSpPr/>
      </xdr:nvCxnSpPr>
      <xdr:spPr>
        <a:xfrm flipV="1">
          <a:off x="2209800" y="66512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168148</xdr:rowOff>
    </xdr:from>
    <xdr:to>
      <xdr:col>11</xdr:col>
      <xdr:colOff>9525</xdr:colOff>
      <xdr:row>39</xdr:row>
      <xdr:rowOff>161290</xdr:rowOff>
    </xdr:to>
    <xdr:cxnSp macro="">
      <xdr:nvCxnSpPr>
        <xdr:cNvPr id="73" name="直線コネクタ 72"/>
        <xdr:cNvCxnSpPr/>
      </xdr:nvCxnSpPr>
      <xdr:spPr>
        <a:xfrm flipV="1">
          <a:off x="1320800" y="668324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67056</xdr:rowOff>
    </xdr:from>
    <xdr:to>
      <xdr:col>24</xdr:col>
      <xdr:colOff>76200</xdr:colOff>
      <xdr:row>38</xdr:row>
      <xdr:rowOff>168656</xdr:rowOff>
    </xdr:to>
    <xdr:sp macro="" textlink="">
      <xdr:nvSpPr>
        <xdr:cNvPr id="83" name="楕円 82"/>
        <xdr:cNvSpPr/>
      </xdr:nvSpPr>
      <xdr:spPr>
        <a:xfrm>
          <a:off x="4775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39133</xdr:rowOff>
    </xdr:from>
    <xdr:ext cx="762000" cy="259045"/>
    <xdr:sp macro="" textlink="">
      <xdr:nvSpPr>
        <xdr:cNvPr id="84" name="人件費該当値テキスト"/>
        <xdr:cNvSpPr txBox="1"/>
      </xdr:nvSpPr>
      <xdr:spPr>
        <a:xfrm>
          <a:off x="4914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80772</xdr:rowOff>
    </xdr:from>
    <xdr:to>
      <xdr:col>20</xdr:col>
      <xdr:colOff>38100</xdr:colOff>
      <xdr:row>39</xdr:row>
      <xdr:rowOff>10922</xdr:rowOff>
    </xdr:to>
    <xdr:sp macro="" textlink="">
      <xdr:nvSpPr>
        <xdr:cNvPr id="85" name="楕円 84"/>
        <xdr:cNvSpPr/>
      </xdr:nvSpPr>
      <xdr:spPr>
        <a:xfrm>
          <a:off x="3937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167149</xdr:rowOff>
    </xdr:from>
    <xdr:ext cx="736600" cy="259045"/>
    <xdr:sp macro="" textlink="">
      <xdr:nvSpPr>
        <xdr:cNvPr id="86" name="テキスト ボックス 85"/>
        <xdr:cNvSpPr txBox="1"/>
      </xdr:nvSpPr>
      <xdr:spPr>
        <a:xfrm>
          <a:off x="3606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85344</xdr:rowOff>
    </xdr:from>
    <xdr:to>
      <xdr:col>15</xdr:col>
      <xdr:colOff>149225</xdr:colOff>
      <xdr:row>39</xdr:row>
      <xdr:rowOff>15494</xdr:rowOff>
    </xdr:to>
    <xdr:sp macro="" textlink="">
      <xdr:nvSpPr>
        <xdr:cNvPr id="87" name="楕円 86"/>
        <xdr:cNvSpPr/>
      </xdr:nvSpPr>
      <xdr:spPr>
        <a:xfrm>
          <a:off x="3048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271</xdr:rowOff>
    </xdr:from>
    <xdr:ext cx="762000" cy="259045"/>
    <xdr:sp macro="" textlink="">
      <xdr:nvSpPr>
        <xdr:cNvPr id="88" name="テキスト ボックス 87"/>
        <xdr:cNvSpPr txBox="1"/>
      </xdr:nvSpPr>
      <xdr:spPr>
        <a:xfrm>
          <a:off x="2717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117348</xdr:rowOff>
    </xdr:from>
    <xdr:to>
      <xdr:col>11</xdr:col>
      <xdr:colOff>60325</xdr:colOff>
      <xdr:row>39</xdr:row>
      <xdr:rowOff>47498</xdr:rowOff>
    </xdr:to>
    <xdr:sp macro="" textlink="">
      <xdr:nvSpPr>
        <xdr:cNvPr id="89" name="楕円 88"/>
        <xdr:cNvSpPr/>
      </xdr:nvSpPr>
      <xdr:spPr>
        <a:xfrm>
          <a:off x="2159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32275</xdr:rowOff>
    </xdr:from>
    <xdr:ext cx="762000" cy="259045"/>
    <xdr:sp macro="" textlink="">
      <xdr:nvSpPr>
        <xdr:cNvPr id="90" name="テキスト ボックス 89"/>
        <xdr:cNvSpPr txBox="1"/>
      </xdr:nvSpPr>
      <xdr:spPr>
        <a:xfrm>
          <a:off x="1828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110490</xdr:rowOff>
    </xdr:from>
    <xdr:to>
      <xdr:col>6</xdr:col>
      <xdr:colOff>171450</xdr:colOff>
      <xdr:row>40</xdr:row>
      <xdr:rowOff>40640</xdr:rowOff>
    </xdr:to>
    <xdr:sp macro="" textlink="">
      <xdr:nvSpPr>
        <xdr:cNvPr id="91" name="楕円 90"/>
        <xdr:cNvSpPr/>
      </xdr:nvSpPr>
      <xdr:spPr>
        <a:xfrm>
          <a:off x="1270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25417</xdr:rowOff>
    </xdr:from>
    <xdr:ext cx="762000" cy="259045"/>
    <xdr:sp macro="" textlink="">
      <xdr:nvSpPr>
        <xdr:cNvPr id="92" name="テキスト ボックス 91"/>
        <xdr:cNvSpPr txBox="1"/>
      </xdr:nvSpPr>
      <xdr:spPr>
        <a:xfrm>
          <a:off x="939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財政健全化計画に基づき、費用削減に努めた結果、類似団体中最も低い比率を維持してきている。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今後は、業務の民間委託化を推進し、職員人件費等から委託料といった物件費へのシフトを検討する等、費用全体の削減に努めていく。</a:t>
          </a:r>
          <a:endParaRPr lang="ja-JP" altLang="ja-JP" sz="13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27940</xdr:rowOff>
    </xdr:from>
    <xdr:to>
      <xdr:col>82</xdr:col>
      <xdr:colOff>107950</xdr:colOff>
      <xdr:row>14</xdr:row>
      <xdr:rowOff>35560</xdr:rowOff>
    </xdr:to>
    <xdr:cxnSp macro="">
      <xdr:nvCxnSpPr>
        <xdr:cNvPr id="125" name="直線コネクタ 124"/>
        <xdr:cNvCxnSpPr/>
      </xdr:nvCxnSpPr>
      <xdr:spPr>
        <a:xfrm>
          <a:off x="15671800" y="2428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6"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153670</xdr:rowOff>
    </xdr:from>
    <xdr:to>
      <xdr:col>78</xdr:col>
      <xdr:colOff>69850</xdr:colOff>
      <xdr:row>14</xdr:row>
      <xdr:rowOff>27940</xdr:rowOff>
    </xdr:to>
    <xdr:cxnSp macro="">
      <xdr:nvCxnSpPr>
        <xdr:cNvPr id="128" name="直線コネクタ 127"/>
        <xdr:cNvCxnSpPr/>
      </xdr:nvCxnSpPr>
      <xdr:spPr>
        <a:xfrm>
          <a:off x="14782800" y="238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0" name="テキスト ボックス 129"/>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153670</xdr:rowOff>
    </xdr:from>
    <xdr:to>
      <xdr:col>73</xdr:col>
      <xdr:colOff>180975</xdr:colOff>
      <xdr:row>13</xdr:row>
      <xdr:rowOff>153670</xdr:rowOff>
    </xdr:to>
    <xdr:cxnSp macro="">
      <xdr:nvCxnSpPr>
        <xdr:cNvPr id="131" name="直線コネクタ 130"/>
        <xdr:cNvCxnSpPr/>
      </xdr:nvCxnSpPr>
      <xdr:spPr>
        <a:xfrm>
          <a:off x="13893800" y="238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3" name="テキスト ボックス 132"/>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153670</xdr:rowOff>
    </xdr:from>
    <xdr:to>
      <xdr:col>69</xdr:col>
      <xdr:colOff>92075</xdr:colOff>
      <xdr:row>13</xdr:row>
      <xdr:rowOff>161290</xdr:rowOff>
    </xdr:to>
    <xdr:cxnSp macro="">
      <xdr:nvCxnSpPr>
        <xdr:cNvPr id="134" name="直線コネクタ 133"/>
        <xdr:cNvCxnSpPr/>
      </xdr:nvCxnSpPr>
      <xdr:spPr>
        <a:xfrm flipV="1">
          <a:off x="13004800" y="2382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38" name="テキスト ボックス 137"/>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156210</xdr:rowOff>
    </xdr:from>
    <xdr:to>
      <xdr:col>82</xdr:col>
      <xdr:colOff>158750</xdr:colOff>
      <xdr:row>14</xdr:row>
      <xdr:rowOff>86360</xdr:rowOff>
    </xdr:to>
    <xdr:sp macro="" textlink="">
      <xdr:nvSpPr>
        <xdr:cNvPr id="144" name="楕円 143"/>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64787</xdr:rowOff>
    </xdr:from>
    <xdr:ext cx="762000" cy="259045"/>
    <xdr:sp macro="" textlink="">
      <xdr:nvSpPr>
        <xdr:cNvPr id="145" name="物件費該当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148590</xdr:rowOff>
    </xdr:from>
    <xdr:to>
      <xdr:col>78</xdr:col>
      <xdr:colOff>120650</xdr:colOff>
      <xdr:row>14</xdr:row>
      <xdr:rowOff>78740</xdr:rowOff>
    </xdr:to>
    <xdr:sp macro="" textlink="">
      <xdr:nvSpPr>
        <xdr:cNvPr id="146" name="楕円 145"/>
        <xdr:cNvSpPr/>
      </xdr:nvSpPr>
      <xdr:spPr>
        <a:xfrm>
          <a:off x="15621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88917</xdr:rowOff>
    </xdr:from>
    <xdr:ext cx="736600" cy="259045"/>
    <xdr:sp macro="" textlink="">
      <xdr:nvSpPr>
        <xdr:cNvPr id="147" name="テキスト ボックス 146"/>
        <xdr:cNvSpPr txBox="1"/>
      </xdr:nvSpPr>
      <xdr:spPr>
        <a:xfrm>
          <a:off x="15290800" y="214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102870</xdr:rowOff>
    </xdr:from>
    <xdr:to>
      <xdr:col>74</xdr:col>
      <xdr:colOff>31750</xdr:colOff>
      <xdr:row>14</xdr:row>
      <xdr:rowOff>33020</xdr:rowOff>
    </xdr:to>
    <xdr:sp macro="" textlink="">
      <xdr:nvSpPr>
        <xdr:cNvPr id="148" name="楕円 147"/>
        <xdr:cNvSpPr/>
      </xdr:nvSpPr>
      <xdr:spPr>
        <a:xfrm>
          <a:off x="14732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43197</xdr:rowOff>
    </xdr:from>
    <xdr:ext cx="762000" cy="259045"/>
    <xdr:sp macro="" textlink="">
      <xdr:nvSpPr>
        <xdr:cNvPr id="149" name="テキスト ボックス 148"/>
        <xdr:cNvSpPr txBox="1"/>
      </xdr:nvSpPr>
      <xdr:spPr>
        <a:xfrm>
          <a:off x="14401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102870</xdr:rowOff>
    </xdr:from>
    <xdr:to>
      <xdr:col>69</xdr:col>
      <xdr:colOff>142875</xdr:colOff>
      <xdr:row>14</xdr:row>
      <xdr:rowOff>33020</xdr:rowOff>
    </xdr:to>
    <xdr:sp macro="" textlink="">
      <xdr:nvSpPr>
        <xdr:cNvPr id="150" name="楕円 149"/>
        <xdr:cNvSpPr/>
      </xdr:nvSpPr>
      <xdr:spPr>
        <a:xfrm>
          <a:off x="13843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43197</xdr:rowOff>
    </xdr:from>
    <xdr:ext cx="762000" cy="259045"/>
    <xdr:sp macro="" textlink="">
      <xdr:nvSpPr>
        <xdr:cNvPr id="151" name="テキスト ボックス 150"/>
        <xdr:cNvSpPr txBox="1"/>
      </xdr:nvSpPr>
      <xdr:spPr>
        <a:xfrm>
          <a:off x="13512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52" name="楕円 151"/>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53" name="テキスト ボックス 152"/>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扶助費に係る経常収支比率が高い理由としては、障害者支援給付費、障害者更生医療給付費の額が膨らんでいることが挙げられる。資格審査等の適正化等を進め財政を圧迫する上昇傾向に歯止めをかけるよう努める。</a:t>
          </a:r>
          <a:endParaRPr kumimoji="1" lang="ja-JP" altLang="en-US" sz="1300">
            <a:latin typeface="ＭＳ Ｐゴシック" pitchFamily="50" charset="-128"/>
            <a:ea typeface="ＭＳ Ｐゴシック"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139700</xdr:rowOff>
    </xdr:from>
    <xdr:to>
      <xdr:col>24</xdr:col>
      <xdr:colOff>25400</xdr:colOff>
      <xdr:row>58</xdr:row>
      <xdr:rowOff>165100</xdr:rowOff>
    </xdr:to>
    <xdr:cxnSp macro="">
      <xdr:nvCxnSpPr>
        <xdr:cNvPr id="186" name="直線コネクタ 185"/>
        <xdr:cNvCxnSpPr/>
      </xdr:nvCxnSpPr>
      <xdr:spPr>
        <a:xfrm>
          <a:off x="3987800" y="10083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139700</xdr:rowOff>
    </xdr:from>
    <xdr:to>
      <xdr:col>19</xdr:col>
      <xdr:colOff>187325</xdr:colOff>
      <xdr:row>58</xdr:row>
      <xdr:rowOff>152400</xdr:rowOff>
    </xdr:to>
    <xdr:cxnSp macro="">
      <xdr:nvCxnSpPr>
        <xdr:cNvPr id="189" name="直線コネクタ 188"/>
        <xdr:cNvCxnSpPr/>
      </xdr:nvCxnSpPr>
      <xdr:spPr>
        <a:xfrm flipV="1">
          <a:off x="3098800" y="1008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133350</xdr:rowOff>
    </xdr:from>
    <xdr:to>
      <xdr:col>15</xdr:col>
      <xdr:colOff>98425</xdr:colOff>
      <xdr:row>58</xdr:row>
      <xdr:rowOff>152400</xdr:rowOff>
    </xdr:to>
    <xdr:cxnSp macro="">
      <xdr:nvCxnSpPr>
        <xdr:cNvPr id="192" name="直線コネクタ 191"/>
        <xdr:cNvCxnSpPr/>
      </xdr:nvCxnSpPr>
      <xdr:spPr>
        <a:xfrm>
          <a:off x="2209800" y="9906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133350</xdr:rowOff>
    </xdr:from>
    <xdr:to>
      <xdr:col>11</xdr:col>
      <xdr:colOff>9525</xdr:colOff>
      <xdr:row>57</xdr:row>
      <xdr:rowOff>146050</xdr:rowOff>
    </xdr:to>
    <xdr:cxnSp macro="">
      <xdr:nvCxnSpPr>
        <xdr:cNvPr id="195" name="直線コネクタ 194"/>
        <xdr:cNvCxnSpPr/>
      </xdr:nvCxnSpPr>
      <xdr:spPr>
        <a:xfrm flipV="1">
          <a:off x="1320800" y="990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5" name="楕円 204"/>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06" name="扶助費該当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88900</xdr:rowOff>
    </xdr:from>
    <xdr:to>
      <xdr:col>20</xdr:col>
      <xdr:colOff>38100</xdr:colOff>
      <xdr:row>59</xdr:row>
      <xdr:rowOff>19050</xdr:rowOff>
    </xdr:to>
    <xdr:sp macro="" textlink="">
      <xdr:nvSpPr>
        <xdr:cNvPr id="207" name="楕円 206"/>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3827</xdr:rowOff>
    </xdr:from>
    <xdr:ext cx="736600" cy="259045"/>
    <xdr:sp macro="" textlink="">
      <xdr:nvSpPr>
        <xdr:cNvPr id="208" name="テキスト ボックス 207"/>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101600</xdr:rowOff>
    </xdr:from>
    <xdr:to>
      <xdr:col>15</xdr:col>
      <xdr:colOff>149225</xdr:colOff>
      <xdr:row>59</xdr:row>
      <xdr:rowOff>31750</xdr:rowOff>
    </xdr:to>
    <xdr:sp macro="" textlink="">
      <xdr:nvSpPr>
        <xdr:cNvPr id="209" name="楕円 208"/>
        <xdr:cNvSpPr/>
      </xdr:nvSpPr>
      <xdr:spPr>
        <a:xfrm>
          <a:off x="3048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16527</xdr:rowOff>
    </xdr:from>
    <xdr:ext cx="762000" cy="259045"/>
    <xdr:sp macro="" textlink="">
      <xdr:nvSpPr>
        <xdr:cNvPr id="210" name="テキスト ボックス 209"/>
        <xdr:cNvSpPr txBox="1"/>
      </xdr:nvSpPr>
      <xdr:spPr>
        <a:xfrm>
          <a:off x="2717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82550</xdr:rowOff>
    </xdr:from>
    <xdr:to>
      <xdr:col>11</xdr:col>
      <xdr:colOff>60325</xdr:colOff>
      <xdr:row>58</xdr:row>
      <xdr:rowOff>12700</xdr:rowOff>
    </xdr:to>
    <xdr:sp macro="" textlink="">
      <xdr:nvSpPr>
        <xdr:cNvPr id="211" name="楕円 210"/>
        <xdr:cNvSpPr/>
      </xdr:nvSpPr>
      <xdr:spPr>
        <a:xfrm>
          <a:off x="2159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12" name="テキスト ボックス 211"/>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3" name="楕円 212"/>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4" name="テキスト ボックス 213"/>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国保会計への繰出金など、他の特別会計への繰出金が大きな割合を占めている。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今後も国保会計については、赤字解消に向け医療費の削減と保険税収入の確保に努め、普通会計の負担額を減らしていくよう努める。</a:t>
          </a:r>
          <a:endParaRPr kumimoji="1" lang="ja-JP" altLang="en-US" sz="1300">
            <a:latin typeface="ＭＳ Ｐゴシック" pitchFamily="50" charset="-128"/>
            <a:ea typeface="ＭＳ Ｐゴシック"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10414</xdr:rowOff>
    </xdr:from>
    <xdr:to>
      <xdr:col>82</xdr:col>
      <xdr:colOff>107950</xdr:colOff>
      <xdr:row>57</xdr:row>
      <xdr:rowOff>10414</xdr:rowOff>
    </xdr:to>
    <xdr:cxnSp macro="">
      <xdr:nvCxnSpPr>
        <xdr:cNvPr id="244" name="直線コネクタ 243"/>
        <xdr:cNvCxnSpPr/>
      </xdr:nvCxnSpPr>
      <xdr:spPr>
        <a:xfrm>
          <a:off x="15671800" y="9783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10414</xdr:rowOff>
    </xdr:to>
    <xdr:cxnSp macro="">
      <xdr:nvCxnSpPr>
        <xdr:cNvPr id="247" name="直線コネクタ 246"/>
        <xdr:cNvCxnSpPr/>
      </xdr:nvCxnSpPr>
      <xdr:spPr>
        <a:xfrm>
          <a:off x="14782800" y="97510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56</xdr:row>
      <xdr:rowOff>168148</xdr:rowOff>
    </xdr:to>
    <xdr:cxnSp macro="">
      <xdr:nvCxnSpPr>
        <xdr:cNvPr id="250" name="直線コネクタ 249"/>
        <xdr:cNvCxnSpPr/>
      </xdr:nvCxnSpPr>
      <xdr:spPr>
        <a:xfrm flipV="1">
          <a:off x="13893800" y="9751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168148</xdr:rowOff>
    </xdr:from>
    <xdr:to>
      <xdr:col>69</xdr:col>
      <xdr:colOff>92075</xdr:colOff>
      <xdr:row>57</xdr:row>
      <xdr:rowOff>37846</xdr:rowOff>
    </xdr:to>
    <xdr:cxnSp macro="">
      <xdr:nvCxnSpPr>
        <xdr:cNvPr id="253" name="直線コネクタ 252"/>
        <xdr:cNvCxnSpPr/>
      </xdr:nvCxnSpPr>
      <xdr:spPr>
        <a:xfrm flipV="1">
          <a:off x="13004800" y="9769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55" name="テキスト ボックス 254"/>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131064</xdr:rowOff>
    </xdr:from>
    <xdr:to>
      <xdr:col>82</xdr:col>
      <xdr:colOff>158750</xdr:colOff>
      <xdr:row>57</xdr:row>
      <xdr:rowOff>61214</xdr:rowOff>
    </xdr:to>
    <xdr:sp macro="" textlink="">
      <xdr:nvSpPr>
        <xdr:cNvPr id="263" name="楕円 262"/>
        <xdr:cNvSpPr/>
      </xdr:nvSpPr>
      <xdr:spPr>
        <a:xfrm>
          <a:off x="164592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147591</xdr:rowOff>
    </xdr:from>
    <xdr:ext cx="762000" cy="259045"/>
    <xdr:sp macro="" textlink="">
      <xdr:nvSpPr>
        <xdr:cNvPr id="264" name="その他該当値テキスト"/>
        <xdr:cNvSpPr txBox="1"/>
      </xdr:nvSpPr>
      <xdr:spPr>
        <a:xfrm>
          <a:off x="16598900" y="957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131064</xdr:rowOff>
    </xdr:from>
    <xdr:to>
      <xdr:col>78</xdr:col>
      <xdr:colOff>120650</xdr:colOff>
      <xdr:row>57</xdr:row>
      <xdr:rowOff>61214</xdr:rowOff>
    </xdr:to>
    <xdr:sp macro="" textlink="">
      <xdr:nvSpPr>
        <xdr:cNvPr id="265" name="楕円 264"/>
        <xdr:cNvSpPr/>
      </xdr:nvSpPr>
      <xdr:spPr>
        <a:xfrm>
          <a:off x="15621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71391</xdr:rowOff>
    </xdr:from>
    <xdr:ext cx="736600" cy="259045"/>
    <xdr:sp macro="" textlink="">
      <xdr:nvSpPr>
        <xdr:cNvPr id="266" name="テキスト ボックス 265"/>
        <xdr:cNvSpPr txBox="1"/>
      </xdr:nvSpPr>
      <xdr:spPr>
        <a:xfrm>
          <a:off x="15290800" y="9501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7" name="楕円 266"/>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68" name="テキスト ボックス 267"/>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117348</xdr:rowOff>
    </xdr:from>
    <xdr:to>
      <xdr:col>69</xdr:col>
      <xdr:colOff>142875</xdr:colOff>
      <xdr:row>57</xdr:row>
      <xdr:rowOff>47498</xdr:rowOff>
    </xdr:to>
    <xdr:sp macro="" textlink="">
      <xdr:nvSpPr>
        <xdr:cNvPr id="269" name="楕円 268"/>
        <xdr:cNvSpPr/>
      </xdr:nvSpPr>
      <xdr:spPr>
        <a:xfrm>
          <a:off x="13843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57675</xdr:rowOff>
    </xdr:from>
    <xdr:ext cx="762000" cy="259045"/>
    <xdr:sp macro="" textlink="">
      <xdr:nvSpPr>
        <xdr:cNvPr id="270" name="テキスト ボックス 26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158496</xdr:rowOff>
    </xdr:from>
    <xdr:to>
      <xdr:col>65</xdr:col>
      <xdr:colOff>53975</xdr:colOff>
      <xdr:row>57</xdr:row>
      <xdr:rowOff>88646</xdr:rowOff>
    </xdr:to>
    <xdr:sp macro="" textlink="">
      <xdr:nvSpPr>
        <xdr:cNvPr id="271" name="楕円 270"/>
        <xdr:cNvSpPr/>
      </xdr:nvSpPr>
      <xdr:spPr>
        <a:xfrm>
          <a:off x="12954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98823</xdr:rowOff>
    </xdr:from>
    <xdr:ext cx="762000" cy="259045"/>
    <xdr:sp macro="" textlink="">
      <xdr:nvSpPr>
        <xdr:cNvPr id="272" name="テキスト ボックス 271"/>
        <xdr:cNvSpPr txBox="1"/>
      </xdr:nvSpPr>
      <xdr:spPr>
        <a:xfrm>
          <a:off x="12623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各種団体への補助金や一部事務組合（清掃施設組合、消防組合）への補助費といった経常的な費用が発生しているため、類似団体平均とはほぼ同率であるが全国平均を上回っている。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現在、補助金等検討委員会</a:t>
          </a:r>
          <a:r>
            <a:rPr kumimoji="1" lang="ja-JP" altLang="en-US" sz="1300">
              <a:solidFill>
                <a:schemeClr val="dk1"/>
              </a:solidFill>
              <a:latin typeface="ＭＳ Ｐゴシック" pitchFamily="50" charset="-128"/>
              <a:ea typeface="ＭＳ Ｐゴシック" pitchFamily="50" charset="-128"/>
              <a:cs typeface="+mn-cs"/>
            </a:rPr>
            <a:t>の諮問を受け、</a:t>
          </a:r>
          <a:r>
            <a:rPr kumimoji="1" lang="ja-JP" altLang="ja-JP" sz="1300">
              <a:solidFill>
                <a:schemeClr val="dk1"/>
              </a:solidFill>
              <a:latin typeface="ＭＳ Ｐゴシック" pitchFamily="50" charset="-128"/>
              <a:ea typeface="ＭＳ Ｐゴシック" pitchFamily="50" charset="-128"/>
              <a:cs typeface="+mn-cs"/>
            </a:rPr>
            <a:t>補助金等の精査を行っている</a:t>
          </a:r>
          <a:r>
            <a:rPr kumimoji="1" lang="ja-JP" altLang="en-US" sz="1300">
              <a:solidFill>
                <a:schemeClr val="dk1"/>
              </a:solidFill>
              <a:latin typeface="ＭＳ Ｐゴシック" pitchFamily="50" charset="-128"/>
              <a:ea typeface="ＭＳ Ｐゴシック" pitchFamily="50" charset="-128"/>
              <a:cs typeface="+mn-cs"/>
            </a:rPr>
            <a:t>。</a:t>
          </a:r>
          <a:r>
            <a:rPr kumimoji="1" lang="ja-JP" altLang="ja-JP" sz="1300">
              <a:solidFill>
                <a:schemeClr val="dk1"/>
              </a:solidFill>
              <a:latin typeface="ＭＳ Ｐゴシック" pitchFamily="50" charset="-128"/>
              <a:ea typeface="ＭＳ Ｐゴシック" pitchFamily="50" charset="-128"/>
              <a:cs typeface="+mn-cs"/>
            </a:rPr>
            <a:t>今後</a:t>
          </a:r>
          <a:r>
            <a:rPr kumimoji="1" lang="ja-JP" altLang="en-US" sz="1300">
              <a:solidFill>
                <a:schemeClr val="dk1"/>
              </a:solidFill>
              <a:latin typeface="ＭＳ Ｐゴシック" pitchFamily="50" charset="-128"/>
              <a:ea typeface="ＭＳ Ｐゴシック" pitchFamily="50" charset="-128"/>
              <a:cs typeface="+mn-cs"/>
            </a:rPr>
            <a:t>も</a:t>
          </a:r>
          <a:r>
            <a:rPr kumimoji="1" lang="ja-JP" altLang="ja-JP" sz="1300">
              <a:solidFill>
                <a:schemeClr val="dk1"/>
              </a:solidFill>
              <a:latin typeface="ＭＳ Ｐゴシック" pitchFamily="50" charset="-128"/>
              <a:ea typeface="ＭＳ Ｐゴシック" pitchFamily="50" charset="-128"/>
              <a:cs typeface="+mn-cs"/>
            </a:rPr>
            <a:t>、</a:t>
          </a:r>
          <a:r>
            <a:rPr kumimoji="1" lang="ja-JP" altLang="en-US" sz="1300">
              <a:solidFill>
                <a:schemeClr val="dk1"/>
              </a:solidFill>
              <a:latin typeface="ＭＳ Ｐゴシック" pitchFamily="50" charset="-128"/>
              <a:ea typeface="ＭＳ Ｐゴシック" pitchFamily="50" charset="-128"/>
              <a:cs typeface="+mn-cs"/>
            </a:rPr>
            <a:t>随時必要性の確認をおこない、</a:t>
          </a:r>
          <a:r>
            <a:rPr kumimoji="1" lang="ja-JP" altLang="ja-JP" sz="1300">
              <a:solidFill>
                <a:schemeClr val="dk1"/>
              </a:solidFill>
              <a:latin typeface="ＭＳ Ｐゴシック" pitchFamily="50" charset="-128"/>
              <a:ea typeface="ＭＳ Ｐゴシック" pitchFamily="50" charset="-128"/>
              <a:cs typeface="+mn-cs"/>
            </a:rPr>
            <a:t>見直しや廃止を行う方針である。</a:t>
          </a:r>
          <a:endParaRPr kumimoji="1" lang="ja-JP" altLang="en-US" sz="1300">
            <a:latin typeface="ＭＳ Ｐゴシック" pitchFamily="50" charset="-128"/>
            <a:ea typeface="ＭＳ Ｐゴシック"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36</xdr:row>
      <xdr:rowOff>159004</xdr:rowOff>
    </xdr:to>
    <xdr:cxnSp macro="">
      <xdr:nvCxnSpPr>
        <xdr:cNvPr id="302" name="直線コネクタ 301"/>
        <xdr:cNvCxnSpPr/>
      </xdr:nvCxnSpPr>
      <xdr:spPr>
        <a:xfrm>
          <a:off x="15671800" y="63266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3"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1270</xdr:rowOff>
    </xdr:to>
    <xdr:cxnSp macro="">
      <xdr:nvCxnSpPr>
        <xdr:cNvPr id="305" name="直線コネクタ 304"/>
        <xdr:cNvCxnSpPr/>
      </xdr:nvCxnSpPr>
      <xdr:spPr>
        <a:xfrm flipV="1">
          <a:off x="14782800" y="6326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07" name="テキスト ボックス 306"/>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19558</xdr:rowOff>
    </xdr:to>
    <xdr:cxnSp macro="">
      <xdr:nvCxnSpPr>
        <xdr:cNvPr id="308" name="直線コネクタ 307"/>
        <xdr:cNvCxnSpPr/>
      </xdr:nvCxnSpPr>
      <xdr:spPr>
        <a:xfrm flipV="1">
          <a:off x="13893800" y="6344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19558</xdr:rowOff>
    </xdr:to>
    <xdr:cxnSp macro="">
      <xdr:nvCxnSpPr>
        <xdr:cNvPr id="311" name="直線コネクタ 310"/>
        <xdr:cNvCxnSpPr/>
      </xdr:nvCxnSpPr>
      <xdr:spPr>
        <a:xfrm>
          <a:off x="13004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5" name="テキスト ボックス 314"/>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21" name="楕円 320"/>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124731</xdr:rowOff>
    </xdr:from>
    <xdr:ext cx="762000" cy="259045"/>
    <xdr:sp macro="" textlink="">
      <xdr:nvSpPr>
        <xdr:cNvPr id="322" name="補助費等該当値テキスト"/>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3" name="楕円 322"/>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24" name="テキスト ボックス 323"/>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5" name="楕円 324"/>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26" name="テキスト ボックス 325"/>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7" name="楕円 326"/>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28" name="テキスト ボックス 327"/>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9" name="楕円 328"/>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0" name="テキスト ボックス 329"/>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町営住宅ストック総合活用計画に基づき進めている</a:t>
          </a:r>
          <a:r>
            <a:rPr kumimoji="1" lang="ja-JP" altLang="en-US" sz="1300">
              <a:solidFill>
                <a:schemeClr val="dk1"/>
              </a:solidFill>
              <a:latin typeface="ＭＳ Ｐゴシック" pitchFamily="50" charset="-128"/>
              <a:ea typeface="ＭＳ Ｐゴシック" pitchFamily="50" charset="-128"/>
              <a:cs typeface="+mn-cs"/>
            </a:rPr>
            <a:t>近年の</a:t>
          </a:r>
          <a:r>
            <a:rPr kumimoji="1" lang="ja-JP" altLang="ja-JP" sz="1300">
              <a:solidFill>
                <a:schemeClr val="dk1"/>
              </a:solidFill>
              <a:latin typeface="ＭＳ Ｐゴシック" pitchFamily="50" charset="-128"/>
              <a:ea typeface="ＭＳ Ｐゴシック" pitchFamily="50" charset="-128"/>
              <a:cs typeface="+mn-cs"/>
            </a:rPr>
            <a:t>公営住宅の建替事業が公債費を増加させる要因となっている。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また、昨年度から</a:t>
          </a:r>
          <a:r>
            <a:rPr kumimoji="1" lang="ja-JP" altLang="ja-JP" sz="1300">
              <a:solidFill>
                <a:schemeClr val="dk1"/>
              </a:solidFill>
              <a:latin typeface="ＭＳ Ｐゴシック" pitchFamily="50" charset="-128"/>
              <a:ea typeface="ＭＳ Ｐゴシック" pitchFamily="50" charset="-128"/>
              <a:cs typeface="+mn-cs"/>
            </a:rPr>
            <a:t>大型事業である統合中学校建設に着手したため、一時的な発行額の増による後年度の公債費負担の増が見込まれるため、今後も、緊急度・住民ニーズを的確に把握した事業の取捨選択により、新規発行の抑制に努めていく。　</a:t>
          </a:r>
          <a:endParaRPr kumimoji="1" lang="ja-JP" altLang="en-US" sz="1300">
            <a:latin typeface="ＭＳ Ｐゴシック" pitchFamily="50" charset="-128"/>
            <a:ea typeface="ＭＳ Ｐゴシック"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42418</xdr:rowOff>
    </xdr:from>
    <xdr:to>
      <xdr:col>24</xdr:col>
      <xdr:colOff>25400</xdr:colOff>
      <xdr:row>79</xdr:row>
      <xdr:rowOff>42418</xdr:rowOff>
    </xdr:to>
    <xdr:cxnSp macro="">
      <xdr:nvCxnSpPr>
        <xdr:cNvPr id="360" name="直線コネクタ 359"/>
        <xdr:cNvCxnSpPr/>
      </xdr:nvCxnSpPr>
      <xdr:spPr>
        <a:xfrm>
          <a:off x="3987800" y="135869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1"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149861</xdr:rowOff>
    </xdr:from>
    <xdr:to>
      <xdr:col>19</xdr:col>
      <xdr:colOff>187325</xdr:colOff>
      <xdr:row>79</xdr:row>
      <xdr:rowOff>42418</xdr:rowOff>
    </xdr:to>
    <xdr:cxnSp macro="">
      <xdr:nvCxnSpPr>
        <xdr:cNvPr id="363" name="直線コネクタ 362"/>
        <xdr:cNvCxnSpPr/>
      </xdr:nvCxnSpPr>
      <xdr:spPr>
        <a:xfrm>
          <a:off x="3098800" y="135229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5" name="テキスト ボックス 364"/>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122428</xdr:rowOff>
    </xdr:from>
    <xdr:to>
      <xdr:col>15</xdr:col>
      <xdr:colOff>98425</xdr:colOff>
      <xdr:row>78</xdr:row>
      <xdr:rowOff>149861</xdr:rowOff>
    </xdr:to>
    <xdr:cxnSp macro="">
      <xdr:nvCxnSpPr>
        <xdr:cNvPr id="366" name="直線コネクタ 365"/>
        <xdr:cNvCxnSpPr/>
      </xdr:nvCxnSpPr>
      <xdr:spPr>
        <a:xfrm>
          <a:off x="2209800" y="134955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68" name="テキスト ボックス 367"/>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122428</xdr:rowOff>
    </xdr:from>
    <xdr:to>
      <xdr:col>11</xdr:col>
      <xdr:colOff>9525</xdr:colOff>
      <xdr:row>78</xdr:row>
      <xdr:rowOff>145287</xdr:rowOff>
    </xdr:to>
    <xdr:cxnSp macro="">
      <xdr:nvCxnSpPr>
        <xdr:cNvPr id="369" name="直線コネクタ 368"/>
        <xdr:cNvCxnSpPr/>
      </xdr:nvCxnSpPr>
      <xdr:spPr>
        <a:xfrm flipV="1">
          <a:off x="1320800" y="134955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1" name="テキスト ボックス 370"/>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73" name="テキスト ボックス 372"/>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163068</xdr:rowOff>
    </xdr:from>
    <xdr:to>
      <xdr:col>24</xdr:col>
      <xdr:colOff>76200</xdr:colOff>
      <xdr:row>79</xdr:row>
      <xdr:rowOff>93218</xdr:rowOff>
    </xdr:to>
    <xdr:sp macro="" textlink="">
      <xdr:nvSpPr>
        <xdr:cNvPr id="379" name="楕円 378"/>
        <xdr:cNvSpPr/>
      </xdr:nvSpPr>
      <xdr:spPr>
        <a:xfrm>
          <a:off x="4775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135145</xdr:rowOff>
    </xdr:from>
    <xdr:ext cx="762000" cy="259045"/>
    <xdr:sp macro="" textlink="">
      <xdr:nvSpPr>
        <xdr:cNvPr id="380" name="公債費該当値テキスト"/>
        <xdr:cNvSpPr txBox="1"/>
      </xdr:nvSpPr>
      <xdr:spPr>
        <a:xfrm>
          <a:off x="4914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163068</xdr:rowOff>
    </xdr:from>
    <xdr:to>
      <xdr:col>20</xdr:col>
      <xdr:colOff>38100</xdr:colOff>
      <xdr:row>79</xdr:row>
      <xdr:rowOff>93218</xdr:rowOff>
    </xdr:to>
    <xdr:sp macro="" textlink="">
      <xdr:nvSpPr>
        <xdr:cNvPr id="381" name="楕円 380"/>
        <xdr:cNvSpPr/>
      </xdr:nvSpPr>
      <xdr:spPr>
        <a:xfrm>
          <a:off x="3937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77995</xdr:rowOff>
    </xdr:from>
    <xdr:ext cx="736600" cy="259045"/>
    <xdr:sp macro="" textlink="">
      <xdr:nvSpPr>
        <xdr:cNvPr id="382" name="テキスト ボックス 381"/>
        <xdr:cNvSpPr txBox="1"/>
      </xdr:nvSpPr>
      <xdr:spPr>
        <a:xfrm>
          <a:off x="3606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99061</xdr:rowOff>
    </xdr:from>
    <xdr:to>
      <xdr:col>15</xdr:col>
      <xdr:colOff>149225</xdr:colOff>
      <xdr:row>79</xdr:row>
      <xdr:rowOff>29211</xdr:rowOff>
    </xdr:to>
    <xdr:sp macro="" textlink="">
      <xdr:nvSpPr>
        <xdr:cNvPr id="383" name="楕円 382"/>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84" name="テキスト ボックス 383"/>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71628</xdr:rowOff>
    </xdr:from>
    <xdr:to>
      <xdr:col>11</xdr:col>
      <xdr:colOff>60325</xdr:colOff>
      <xdr:row>79</xdr:row>
      <xdr:rowOff>1778</xdr:rowOff>
    </xdr:to>
    <xdr:sp macro="" textlink="">
      <xdr:nvSpPr>
        <xdr:cNvPr id="385" name="楕円 384"/>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158005</xdr:rowOff>
    </xdr:from>
    <xdr:ext cx="762000" cy="259045"/>
    <xdr:sp macro="" textlink="">
      <xdr:nvSpPr>
        <xdr:cNvPr id="386" name="テキスト ボックス 385"/>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94487</xdr:rowOff>
    </xdr:from>
    <xdr:to>
      <xdr:col>6</xdr:col>
      <xdr:colOff>171450</xdr:colOff>
      <xdr:row>79</xdr:row>
      <xdr:rowOff>24637</xdr:rowOff>
    </xdr:to>
    <xdr:sp macro="" textlink="">
      <xdr:nvSpPr>
        <xdr:cNvPr id="387" name="楕円 386"/>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9414</xdr:rowOff>
    </xdr:from>
    <xdr:ext cx="762000" cy="259045"/>
    <xdr:sp macro="" textlink="">
      <xdr:nvSpPr>
        <xdr:cNvPr id="388" name="テキスト ボックス 387"/>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ＭＳ Ｐゴシック" pitchFamily="50" charset="-128"/>
              <a:ea typeface="ＭＳ Ｐゴシック" pitchFamily="50" charset="-128"/>
              <a:cs typeface="+mn-cs"/>
            </a:rPr>
            <a:t>　類似団体、全国平均とほぼ同率であるが、内訳である人件費や扶助費は類団と比較して高い傾向にある。　人件費については、事務事業の見直しを行い新規職員採用を抑制し、扶助費については、資格審査等の適正化を進めていくなど、比率の引き下げが実現できるよう努める。</a:t>
          </a:r>
          <a:endParaRPr lang="ja-JP" altLang="ja-JP" sz="13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69850</xdr:rowOff>
    </xdr:from>
    <xdr:to>
      <xdr:col>82</xdr:col>
      <xdr:colOff>107950</xdr:colOff>
      <xdr:row>76</xdr:row>
      <xdr:rowOff>73661</xdr:rowOff>
    </xdr:to>
    <xdr:cxnSp macro="">
      <xdr:nvCxnSpPr>
        <xdr:cNvPr id="421" name="直線コネクタ 420"/>
        <xdr:cNvCxnSpPr/>
      </xdr:nvCxnSpPr>
      <xdr:spPr>
        <a:xfrm>
          <a:off x="15671800" y="131000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43180</xdr:rowOff>
    </xdr:from>
    <xdr:to>
      <xdr:col>78</xdr:col>
      <xdr:colOff>69850</xdr:colOff>
      <xdr:row>76</xdr:row>
      <xdr:rowOff>69850</xdr:rowOff>
    </xdr:to>
    <xdr:cxnSp macro="">
      <xdr:nvCxnSpPr>
        <xdr:cNvPr id="424" name="直線コネクタ 423"/>
        <xdr:cNvCxnSpPr/>
      </xdr:nvCxnSpPr>
      <xdr:spPr>
        <a:xfrm>
          <a:off x="14782800" y="130733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26" name="テキスト ボックス 425"/>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43180</xdr:rowOff>
    </xdr:from>
    <xdr:to>
      <xdr:col>73</xdr:col>
      <xdr:colOff>180975</xdr:colOff>
      <xdr:row>76</xdr:row>
      <xdr:rowOff>43180</xdr:rowOff>
    </xdr:to>
    <xdr:cxnSp macro="">
      <xdr:nvCxnSpPr>
        <xdr:cNvPr id="427" name="直線コネクタ 426"/>
        <xdr:cNvCxnSpPr/>
      </xdr:nvCxnSpPr>
      <xdr:spPr>
        <a:xfrm>
          <a:off x="13893800" y="13073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43180</xdr:rowOff>
    </xdr:from>
    <xdr:to>
      <xdr:col>69</xdr:col>
      <xdr:colOff>92075</xdr:colOff>
      <xdr:row>77</xdr:row>
      <xdr:rowOff>31750</xdr:rowOff>
    </xdr:to>
    <xdr:cxnSp macro="">
      <xdr:nvCxnSpPr>
        <xdr:cNvPr id="430" name="直線コネクタ 429"/>
        <xdr:cNvCxnSpPr/>
      </xdr:nvCxnSpPr>
      <xdr:spPr>
        <a:xfrm flipV="1">
          <a:off x="13004800" y="13073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22861</xdr:rowOff>
    </xdr:from>
    <xdr:to>
      <xdr:col>82</xdr:col>
      <xdr:colOff>158750</xdr:colOff>
      <xdr:row>76</xdr:row>
      <xdr:rowOff>124461</xdr:rowOff>
    </xdr:to>
    <xdr:sp macro="" textlink="">
      <xdr:nvSpPr>
        <xdr:cNvPr id="440" name="楕円 439"/>
        <xdr:cNvSpPr/>
      </xdr:nvSpPr>
      <xdr:spPr>
        <a:xfrm>
          <a:off x="16459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166388</xdr:rowOff>
    </xdr:from>
    <xdr:ext cx="762000" cy="259045"/>
    <xdr:sp macro="" textlink="">
      <xdr:nvSpPr>
        <xdr:cNvPr id="441" name="公債費以外該当値テキスト"/>
        <xdr:cNvSpPr txBox="1"/>
      </xdr:nvSpPr>
      <xdr:spPr>
        <a:xfrm>
          <a:off x="165989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19050</xdr:rowOff>
    </xdr:from>
    <xdr:to>
      <xdr:col>78</xdr:col>
      <xdr:colOff>120650</xdr:colOff>
      <xdr:row>76</xdr:row>
      <xdr:rowOff>120650</xdr:rowOff>
    </xdr:to>
    <xdr:sp macro="" textlink="">
      <xdr:nvSpPr>
        <xdr:cNvPr id="442" name="楕円 441"/>
        <xdr:cNvSpPr/>
      </xdr:nvSpPr>
      <xdr:spPr>
        <a:xfrm>
          <a:off x="15621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105427</xdr:rowOff>
    </xdr:from>
    <xdr:ext cx="736600" cy="259045"/>
    <xdr:sp macro="" textlink="">
      <xdr:nvSpPr>
        <xdr:cNvPr id="443" name="テキスト ボックス 442"/>
        <xdr:cNvSpPr txBox="1"/>
      </xdr:nvSpPr>
      <xdr:spPr>
        <a:xfrm>
          <a:off x="15290800" y="13135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163830</xdr:rowOff>
    </xdr:from>
    <xdr:to>
      <xdr:col>74</xdr:col>
      <xdr:colOff>31750</xdr:colOff>
      <xdr:row>76</xdr:row>
      <xdr:rowOff>93980</xdr:rowOff>
    </xdr:to>
    <xdr:sp macro="" textlink="">
      <xdr:nvSpPr>
        <xdr:cNvPr id="444" name="楕円 443"/>
        <xdr:cNvSpPr/>
      </xdr:nvSpPr>
      <xdr:spPr>
        <a:xfrm>
          <a:off x="14732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78757</xdr:rowOff>
    </xdr:from>
    <xdr:ext cx="762000" cy="259045"/>
    <xdr:sp macro="" textlink="">
      <xdr:nvSpPr>
        <xdr:cNvPr id="445" name="テキスト ボックス 444"/>
        <xdr:cNvSpPr txBox="1"/>
      </xdr:nvSpPr>
      <xdr:spPr>
        <a:xfrm>
          <a:off x="14401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163830</xdr:rowOff>
    </xdr:from>
    <xdr:to>
      <xdr:col>69</xdr:col>
      <xdr:colOff>142875</xdr:colOff>
      <xdr:row>76</xdr:row>
      <xdr:rowOff>93980</xdr:rowOff>
    </xdr:to>
    <xdr:sp macro="" textlink="">
      <xdr:nvSpPr>
        <xdr:cNvPr id="446" name="楕円 445"/>
        <xdr:cNvSpPr/>
      </xdr:nvSpPr>
      <xdr:spPr>
        <a:xfrm>
          <a:off x="13843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78757</xdr:rowOff>
    </xdr:from>
    <xdr:ext cx="762000" cy="259045"/>
    <xdr:sp macro="" textlink="">
      <xdr:nvSpPr>
        <xdr:cNvPr id="447" name="テキスト ボックス 446"/>
        <xdr:cNvSpPr txBox="1"/>
      </xdr:nvSpPr>
      <xdr:spPr>
        <a:xfrm>
          <a:off x="13512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152400</xdr:rowOff>
    </xdr:from>
    <xdr:to>
      <xdr:col>65</xdr:col>
      <xdr:colOff>53975</xdr:colOff>
      <xdr:row>77</xdr:row>
      <xdr:rowOff>82550</xdr:rowOff>
    </xdr:to>
    <xdr:sp macro="" textlink="">
      <xdr:nvSpPr>
        <xdr:cNvPr id="448" name="楕円 447"/>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67327</xdr:rowOff>
    </xdr:from>
    <xdr:ext cx="762000" cy="259045"/>
    <xdr:sp macro="" textlink="">
      <xdr:nvSpPr>
        <xdr:cNvPr id="449" name="テキスト ボックス 448"/>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18491</xdr:rowOff>
    </xdr:from>
    <xdr:to>
      <xdr:col>29</xdr:col>
      <xdr:colOff>127000</xdr:colOff>
      <xdr:row>15</xdr:row>
      <xdr:rowOff>48634</xdr:rowOff>
    </xdr:to>
    <xdr:cxnSp macro="">
      <xdr:nvCxnSpPr>
        <xdr:cNvPr id="52" name="直線コネクタ 51"/>
        <xdr:cNvCxnSpPr/>
      </xdr:nvCxnSpPr>
      <xdr:spPr bwMode="auto">
        <a:xfrm flipV="1">
          <a:off x="5003800" y="2637866"/>
          <a:ext cx="647700" cy="30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81451</xdr:rowOff>
    </xdr:from>
    <xdr:ext cx="762000" cy="259045"/>
    <xdr:sp macro="" textlink="">
      <xdr:nvSpPr>
        <xdr:cNvPr id="53" name="人口1人当たり決算額の推移平均値テキスト130"/>
        <xdr:cNvSpPr txBox="1"/>
      </xdr:nvSpPr>
      <xdr:spPr>
        <a:xfrm>
          <a:off x="5740400" y="2872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48634</xdr:rowOff>
    </xdr:from>
    <xdr:to>
      <xdr:col>26</xdr:col>
      <xdr:colOff>50800</xdr:colOff>
      <xdr:row>15</xdr:row>
      <xdr:rowOff>84655</xdr:rowOff>
    </xdr:to>
    <xdr:cxnSp macro="">
      <xdr:nvCxnSpPr>
        <xdr:cNvPr id="55" name="直線コネクタ 54"/>
        <xdr:cNvCxnSpPr/>
      </xdr:nvCxnSpPr>
      <xdr:spPr bwMode="auto">
        <a:xfrm flipV="1">
          <a:off x="4305300" y="2668009"/>
          <a:ext cx="698500" cy="36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52648</xdr:rowOff>
    </xdr:from>
    <xdr:ext cx="736600" cy="259045"/>
    <xdr:sp macro="" textlink="">
      <xdr:nvSpPr>
        <xdr:cNvPr id="57" name="テキスト ボックス 56"/>
        <xdr:cNvSpPr txBox="1"/>
      </xdr:nvSpPr>
      <xdr:spPr>
        <a:xfrm>
          <a:off x="4622800" y="301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84655</xdr:rowOff>
    </xdr:from>
    <xdr:to>
      <xdr:col>22</xdr:col>
      <xdr:colOff>114300</xdr:colOff>
      <xdr:row>15</xdr:row>
      <xdr:rowOff>107351</xdr:rowOff>
    </xdr:to>
    <xdr:cxnSp macro="">
      <xdr:nvCxnSpPr>
        <xdr:cNvPr id="58" name="直線コネクタ 57"/>
        <xdr:cNvCxnSpPr/>
      </xdr:nvCxnSpPr>
      <xdr:spPr bwMode="auto">
        <a:xfrm flipV="1">
          <a:off x="3606800" y="2704030"/>
          <a:ext cx="698500" cy="22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107351</xdr:rowOff>
    </xdr:from>
    <xdr:to>
      <xdr:col>18</xdr:col>
      <xdr:colOff>177800</xdr:colOff>
      <xdr:row>15</xdr:row>
      <xdr:rowOff>123076</xdr:rowOff>
    </xdr:to>
    <xdr:cxnSp macro="">
      <xdr:nvCxnSpPr>
        <xdr:cNvPr id="61" name="直線コネクタ 60"/>
        <xdr:cNvCxnSpPr/>
      </xdr:nvCxnSpPr>
      <xdr:spPr bwMode="auto">
        <a:xfrm flipV="1">
          <a:off x="2908300" y="2726726"/>
          <a:ext cx="698500" cy="15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86644</xdr:rowOff>
    </xdr:from>
    <xdr:ext cx="762000" cy="259045"/>
    <xdr:sp macro="" textlink="">
      <xdr:nvSpPr>
        <xdr:cNvPr id="63" name="テキスト ボックス 62"/>
        <xdr:cNvSpPr txBox="1"/>
      </xdr:nvSpPr>
      <xdr:spPr>
        <a:xfrm>
          <a:off x="32258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115480</xdr:rowOff>
    </xdr:from>
    <xdr:ext cx="762000" cy="259045"/>
    <xdr:sp macro="" textlink="">
      <xdr:nvSpPr>
        <xdr:cNvPr id="65" name="テキスト ボックス 64"/>
        <xdr:cNvSpPr txBox="1"/>
      </xdr:nvSpPr>
      <xdr:spPr>
        <a:xfrm>
          <a:off x="2527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139141</xdr:rowOff>
    </xdr:from>
    <xdr:to>
      <xdr:col>29</xdr:col>
      <xdr:colOff>177800</xdr:colOff>
      <xdr:row>15</xdr:row>
      <xdr:rowOff>69291</xdr:rowOff>
    </xdr:to>
    <xdr:sp macro="" textlink="">
      <xdr:nvSpPr>
        <xdr:cNvPr id="71" name="楕円 70"/>
        <xdr:cNvSpPr/>
      </xdr:nvSpPr>
      <xdr:spPr bwMode="auto">
        <a:xfrm>
          <a:off x="5600700" y="2587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155668</xdr:rowOff>
    </xdr:from>
    <xdr:ext cx="762000" cy="259045"/>
    <xdr:sp macro="" textlink="">
      <xdr:nvSpPr>
        <xdr:cNvPr id="72" name="人口1人当たり決算額の推移該当値テキスト130"/>
        <xdr:cNvSpPr txBox="1"/>
      </xdr:nvSpPr>
      <xdr:spPr>
        <a:xfrm>
          <a:off x="5740400" y="2432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169284</xdr:rowOff>
    </xdr:from>
    <xdr:to>
      <xdr:col>26</xdr:col>
      <xdr:colOff>101600</xdr:colOff>
      <xdr:row>15</xdr:row>
      <xdr:rowOff>99434</xdr:rowOff>
    </xdr:to>
    <xdr:sp macro="" textlink="">
      <xdr:nvSpPr>
        <xdr:cNvPr id="73" name="楕円 72"/>
        <xdr:cNvSpPr/>
      </xdr:nvSpPr>
      <xdr:spPr bwMode="auto">
        <a:xfrm>
          <a:off x="4953000" y="2617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109611</xdr:rowOff>
    </xdr:from>
    <xdr:ext cx="736600" cy="259045"/>
    <xdr:sp macro="" textlink="">
      <xdr:nvSpPr>
        <xdr:cNvPr id="74" name="テキスト ボックス 73"/>
        <xdr:cNvSpPr txBox="1"/>
      </xdr:nvSpPr>
      <xdr:spPr>
        <a:xfrm>
          <a:off x="4622800" y="2386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33855</xdr:rowOff>
    </xdr:from>
    <xdr:to>
      <xdr:col>22</xdr:col>
      <xdr:colOff>165100</xdr:colOff>
      <xdr:row>15</xdr:row>
      <xdr:rowOff>135455</xdr:rowOff>
    </xdr:to>
    <xdr:sp macro="" textlink="">
      <xdr:nvSpPr>
        <xdr:cNvPr id="75" name="楕円 74"/>
        <xdr:cNvSpPr/>
      </xdr:nvSpPr>
      <xdr:spPr bwMode="auto">
        <a:xfrm>
          <a:off x="4254500" y="2653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145632</xdr:rowOff>
    </xdr:from>
    <xdr:ext cx="762000" cy="259045"/>
    <xdr:sp macro="" textlink="">
      <xdr:nvSpPr>
        <xdr:cNvPr id="76" name="テキスト ボックス 75"/>
        <xdr:cNvSpPr txBox="1"/>
      </xdr:nvSpPr>
      <xdr:spPr>
        <a:xfrm>
          <a:off x="3924300" y="242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56551</xdr:rowOff>
    </xdr:from>
    <xdr:to>
      <xdr:col>19</xdr:col>
      <xdr:colOff>38100</xdr:colOff>
      <xdr:row>15</xdr:row>
      <xdr:rowOff>158151</xdr:rowOff>
    </xdr:to>
    <xdr:sp macro="" textlink="">
      <xdr:nvSpPr>
        <xdr:cNvPr id="77" name="楕円 76"/>
        <xdr:cNvSpPr/>
      </xdr:nvSpPr>
      <xdr:spPr bwMode="auto">
        <a:xfrm>
          <a:off x="3556000" y="2675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168328</xdr:rowOff>
    </xdr:from>
    <xdr:ext cx="762000" cy="259045"/>
    <xdr:sp macro="" textlink="">
      <xdr:nvSpPr>
        <xdr:cNvPr id="78" name="テキスト ボックス 77"/>
        <xdr:cNvSpPr txBox="1"/>
      </xdr:nvSpPr>
      <xdr:spPr>
        <a:xfrm>
          <a:off x="3225800" y="2444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72276</xdr:rowOff>
    </xdr:from>
    <xdr:to>
      <xdr:col>15</xdr:col>
      <xdr:colOff>101600</xdr:colOff>
      <xdr:row>16</xdr:row>
      <xdr:rowOff>2426</xdr:rowOff>
    </xdr:to>
    <xdr:sp macro="" textlink="">
      <xdr:nvSpPr>
        <xdr:cNvPr id="79" name="楕円 78"/>
        <xdr:cNvSpPr/>
      </xdr:nvSpPr>
      <xdr:spPr bwMode="auto">
        <a:xfrm>
          <a:off x="2857500" y="2691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12603</xdr:rowOff>
    </xdr:from>
    <xdr:ext cx="762000" cy="259045"/>
    <xdr:sp macro="" textlink="">
      <xdr:nvSpPr>
        <xdr:cNvPr id="80" name="テキスト ボックス 79"/>
        <xdr:cNvSpPr txBox="1"/>
      </xdr:nvSpPr>
      <xdr:spPr>
        <a:xfrm>
          <a:off x="2527300" y="2460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180816</xdr:rowOff>
    </xdr:from>
    <xdr:to>
      <xdr:col>29</xdr:col>
      <xdr:colOff>127000</xdr:colOff>
      <xdr:row>35</xdr:row>
      <xdr:rowOff>194894</xdr:rowOff>
    </xdr:to>
    <xdr:cxnSp macro="">
      <xdr:nvCxnSpPr>
        <xdr:cNvPr id="113" name="直線コネクタ 112"/>
        <xdr:cNvCxnSpPr/>
      </xdr:nvCxnSpPr>
      <xdr:spPr bwMode="auto">
        <a:xfrm flipV="1">
          <a:off x="5003800" y="6791166"/>
          <a:ext cx="647700" cy="14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165593</xdr:rowOff>
    </xdr:from>
    <xdr:ext cx="762000" cy="259045"/>
    <xdr:sp macro="" textlink="">
      <xdr:nvSpPr>
        <xdr:cNvPr id="114" name="人口1人当たり決算額の推移平均値テキスト445"/>
        <xdr:cNvSpPr txBox="1"/>
      </xdr:nvSpPr>
      <xdr:spPr>
        <a:xfrm>
          <a:off x="5740400" y="6775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194894</xdr:rowOff>
    </xdr:from>
    <xdr:to>
      <xdr:col>26</xdr:col>
      <xdr:colOff>50800</xdr:colOff>
      <xdr:row>35</xdr:row>
      <xdr:rowOff>205467</xdr:rowOff>
    </xdr:to>
    <xdr:cxnSp macro="">
      <xdr:nvCxnSpPr>
        <xdr:cNvPr id="116" name="直線コネクタ 115"/>
        <xdr:cNvCxnSpPr/>
      </xdr:nvCxnSpPr>
      <xdr:spPr bwMode="auto">
        <a:xfrm flipV="1">
          <a:off x="4305300" y="6805244"/>
          <a:ext cx="698500" cy="10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174034</xdr:rowOff>
    </xdr:from>
    <xdr:to>
      <xdr:col>22</xdr:col>
      <xdr:colOff>114300</xdr:colOff>
      <xdr:row>35</xdr:row>
      <xdr:rowOff>205467</xdr:rowOff>
    </xdr:to>
    <xdr:cxnSp macro="">
      <xdr:nvCxnSpPr>
        <xdr:cNvPr id="119" name="直線コネクタ 118"/>
        <xdr:cNvCxnSpPr/>
      </xdr:nvCxnSpPr>
      <xdr:spPr bwMode="auto">
        <a:xfrm>
          <a:off x="3606800" y="6784384"/>
          <a:ext cx="698500" cy="31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174034</xdr:rowOff>
    </xdr:from>
    <xdr:to>
      <xdr:col>18</xdr:col>
      <xdr:colOff>177800</xdr:colOff>
      <xdr:row>35</xdr:row>
      <xdr:rowOff>188703</xdr:rowOff>
    </xdr:to>
    <xdr:cxnSp macro="">
      <xdr:nvCxnSpPr>
        <xdr:cNvPr id="122" name="直線コネクタ 121"/>
        <xdr:cNvCxnSpPr/>
      </xdr:nvCxnSpPr>
      <xdr:spPr bwMode="auto">
        <a:xfrm flipV="1">
          <a:off x="2908300" y="6784384"/>
          <a:ext cx="698500" cy="14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232135</xdr:rowOff>
    </xdr:from>
    <xdr:ext cx="762000" cy="259045"/>
    <xdr:sp macro="" textlink="">
      <xdr:nvSpPr>
        <xdr:cNvPr id="124" name="テキスト ボックス 123"/>
        <xdr:cNvSpPr txBox="1"/>
      </xdr:nvSpPr>
      <xdr:spPr>
        <a:xfrm>
          <a:off x="32258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130016</xdr:rowOff>
    </xdr:from>
    <xdr:to>
      <xdr:col>29</xdr:col>
      <xdr:colOff>177800</xdr:colOff>
      <xdr:row>35</xdr:row>
      <xdr:rowOff>231616</xdr:rowOff>
    </xdr:to>
    <xdr:sp macro="" textlink="">
      <xdr:nvSpPr>
        <xdr:cNvPr id="132" name="楕円 131"/>
        <xdr:cNvSpPr/>
      </xdr:nvSpPr>
      <xdr:spPr bwMode="auto">
        <a:xfrm>
          <a:off x="5600700" y="6740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317993</xdr:rowOff>
    </xdr:from>
    <xdr:ext cx="762000" cy="259045"/>
    <xdr:sp macro="" textlink="">
      <xdr:nvSpPr>
        <xdr:cNvPr id="133" name="人口1人当たり決算額の推移該当値テキスト445"/>
        <xdr:cNvSpPr txBox="1"/>
      </xdr:nvSpPr>
      <xdr:spPr>
        <a:xfrm>
          <a:off x="5740400" y="65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144094</xdr:rowOff>
    </xdr:from>
    <xdr:to>
      <xdr:col>26</xdr:col>
      <xdr:colOff>101600</xdr:colOff>
      <xdr:row>35</xdr:row>
      <xdr:rowOff>245694</xdr:rowOff>
    </xdr:to>
    <xdr:sp macro="" textlink="">
      <xdr:nvSpPr>
        <xdr:cNvPr id="134" name="楕円 133"/>
        <xdr:cNvSpPr/>
      </xdr:nvSpPr>
      <xdr:spPr bwMode="auto">
        <a:xfrm>
          <a:off x="4953000" y="6754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230471</xdr:rowOff>
    </xdr:from>
    <xdr:ext cx="736600" cy="259045"/>
    <xdr:sp macro="" textlink="">
      <xdr:nvSpPr>
        <xdr:cNvPr id="135" name="テキスト ボックス 134"/>
        <xdr:cNvSpPr txBox="1"/>
      </xdr:nvSpPr>
      <xdr:spPr>
        <a:xfrm>
          <a:off x="4622800" y="6840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154667</xdr:rowOff>
    </xdr:from>
    <xdr:to>
      <xdr:col>22</xdr:col>
      <xdr:colOff>165100</xdr:colOff>
      <xdr:row>35</xdr:row>
      <xdr:rowOff>256267</xdr:rowOff>
    </xdr:to>
    <xdr:sp macro="" textlink="">
      <xdr:nvSpPr>
        <xdr:cNvPr id="136" name="楕円 135"/>
        <xdr:cNvSpPr/>
      </xdr:nvSpPr>
      <xdr:spPr bwMode="auto">
        <a:xfrm>
          <a:off x="4254500" y="6765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241044</xdr:rowOff>
    </xdr:from>
    <xdr:ext cx="762000" cy="259045"/>
    <xdr:sp macro="" textlink="">
      <xdr:nvSpPr>
        <xdr:cNvPr id="137" name="テキスト ボックス 136"/>
        <xdr:cNvSpPr txBox="1"/>
      </xdr:nvSpPr>
      <xdr:spPr>
        <a:xfrm>
          <a:off x="3924300" y="685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123234</xdr:rowOff>
    </xdr:from>
    <xdr:to>
      <xdr:col>19</xdr:col>
      <xdr:colOff>38100</xdr:colOff>
      <xdr:row>35</xdr:row>
      <xdr:rowOff>224834</xdr:rowOff>
    </xdr:to>
    <xdr:sp macro="" textlink="">
      <xdr:nvSpPr>
        <xdr:cNvPr id="138" name="楕円 137"/>
        <xdr:cNvSpPr/>
      </xdr:nvSpPr>
      <xdr:spPr bwMode="auto">
        <a:xfrm>
          <a:off x="3556000" y="6733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209611</xdr:rowOff>
    </xdr:from>
    <xdr:ext cx="762000" cy="259045"/>
    <xdr:sp macro="" textlink="">
      <xdr:nvSpPr>
        <xdr:cNvPr id="139" name="テキスト ボックス 138"/>
        <xdr:cNvSpPr txBox="1"/>
      </xdr:nvSpPr>
      <xdr:spPr>
        <a:xfrm>
          <a:off x="3225800" y="681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137903</xdr:rowOff>
    </xdr:from>
    <xdr:to>
      <xdr:col>15</xdr:col>
      <xdr:colOff>101600</xdr:colOff>
      <xdr:row>35</xdr:row>
      <xdr:rowOff>239503</xdr:rowOff>
    </xdr:to>
    <xdr:sp macro="" textlink="">
      <xdr:nvSpPr>
        <xdr:cNvPr id="140" name="楕円 139"/>
        <xdr:cNvSpPr/>
      </xdr:nvSpPr>
      <xdr:spPr bwMode="auto">
        <a:xfrm>
          <a:off x="2857500" y="6748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224280</xdr:rowOff>
    </xdr:from>
    <xdr:ext cx="762000" cy="259045"/>
    <xdr:sp macro="" textlink="">
      <xdr:nvSpPr>
        <xdr:cNvPr id="141" name="テキスト ボックス 140"/>
        <xdr:cNvSpPr txBox="1"/>
      </xdr:nvSpPr>
      <xdr:spPr>
        <a:xfrm>
          <a:off x="2527300" y="683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16,805
16,694
36.14
10,511,778
10,157,435
346,471
4,812,853
13,212,666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15215</xdr:rowOff>
    </xdr:from>
    <xdr:to>
      <xdr:col>24</xdr:col>
      <xdr:colOff>63500</xdr:colOff>
      <xdr:row>34</xdr:row>
      <xdr:rowOff>15621</xdr:rowOff>
    </xdr:to>
    <xdr:cxnSp macro="">
      <xdr:nvCxnSpPr>
        <xdr:cNvPr id="61" name="直線コネクタ 60"/>
        <xdr:cNvCxnSpPr/>
      </xdr:nvCxnSpPr>
      <xdr:spPr>
        <a:xfrm flipV="1">
          <a:off x="3797300" y="5844515"/>
          <a:ext cx="8382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16298</xdr:rowOff>
    </xdr:from>
    <xdr:ext cx="534377" cy="259045"/>
    <xdr:sp macro="" textlink="">
      <xdr:nvSpPr>
        <xdr:cNvPr id="62" name="人件費平均値テキスト"/>
        <xdr:cNvSpPr txBox="1"/>
      </xdr:nvSpPr>
      <xdr:spPr>
        <a:xfrm>
          <a:off x="4686300" y="601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15621</xdr:rowOff>
    </xdr:from>
    <xdr:to>
      <xdr:col>19</xdr:col>
      <xdr:colOff>177800</xdr:colOff>
      <xdr:row>34</xdr:row>
      <xdr:rowOff>20600</xdr:rowOff>
    </xdr:to>
    <xdr:cxnSp macro="">
      <xdr:nvCxnSpPr>
        <xdr:cNvPr id="64" name="直線コネクタ 63"/>
        <xdr:cNvCxnSpPr/>
      </xdr:nvCxnSpPr>
      <xdr:spPr>
        <a:xfrm flipV="1">
          <a:off x="2908300" y="5844921"/>
          <a:ext cx="889000" cy="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138587</xdr:rowOff>
    </xdr:from>
    <xdr:ext cx="534377" cy="259045"/>
    <xdr:sp macro="" textlink="">
      <xdr:nvSpPr>
        <xdr:cNvPr id="66" name="テキスト ボックス 65"/>
        <xdr:cNvSpPr txBox="1"/>
      </xdr:nvSpPr>
      <xdr:spPr>
        <a:xfrm>
          <a:off x="3530111" y="6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20600</xdr:rowOff>
    </xdr:from>
    <xdr:to>
      <xdr:col>15</xdr:col>
      <xdr:colOff>50800</xdr:colOff>
      <xdr:row>34</xdr:row>
      <xdr:rowOff>21679</xdr:rowOff>
    </xdr:to>
    <xdr:cxnSp macro="">
      <xdr:nvCxnSpPr>
        <xdr:cNvPr id="67" name="直線コネクタ 66"/>
        <xdr:cNvCxnSpPr/>
      </xdr:nvCxnSpPr>
      <xdr:spPr>
        <a:xfrm flipV="1">
          <a:off x="2019300" y="5849900"/>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142752</xdr:rowOff>
    </xdr:from>
    <xdr:ext cx="534377" cy="259045"/>
    <xdr:sp macro="" textlink="">
      <xdr:nvSpPr>
        <xdr:cNvPr id="69" name="テキスト ボックス 68"/>
        <xdr:cNvSpPr txBox="1"/>
      </xdr:nvSpPr>
      <xdr:spPr>
        <a:xfrm>
          <a:off x="2641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13830</xdr:rowOff>
    </xdr:from>
    <xdr:to>
      <xdr:col>10</xdr:col>
      <xdr:colOff>114300</xdr:colOff>
      <xdr:row>34</xdr:row>
      <xdr:rowOff>21679</xdr:rowOff>
    </xdr:to>
    <xdr:cxnSp macro="">
      <xdr:nvCxnSpPr>
        <xdr:cNvPr id="70" name="直線コネクタ 69"/>
        <xdr:cNvCxnSpPr/>
      </xdr:nvCxnSpPr>
      <xdr:spPr>
        <a:xfrm>
          <a:off x="1130300" y="5843130"/>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136199</xdr:rowOff>
    </xdr:from>
    <xdr:ext cx="534377" cy="259045"/>
    <xdr:sp macro="" textlink="">
      <xdr:nvSpPr>
        <xdr:cNvPr id="72" name="テキスト ボックス 71"/>
        <xdr:cNvSpPr txBox="1"/>
      </xdr:nvSpPr>
      <xdr:spPr>
        <a:xfrm>
          <a:off x="1752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165130</xdr:rowOff>
    </xdr:from>
    <xdr:ext cx="534377" cy="259045"/>
    <xdr:sp macro="" textlink="">
      <xdr:nvSpPr>
        <xdr:cNvPr id="74" name="テキスト ボックス 73"/>
        <xdr:cNvSpPr txBox="1"/>
      </xdr:nvSpPr>
      <xdr:spPr>
        <a:xfrm>
          <a:off x="863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135865</xdr:rowOff>
    </xdr:from>
    <xdr:to>
      <xdr:col>24</xdr:col>
      <xdr:colOff>114300</xdr:colOff>
      <xdr:row>34</xdr:row>
      <xdr:rowOff>66015</xdr:rowOff>
    </xdr:to>
    <xdr:sp macro="" textlink="">
      <xdr:nvSpPr>
        <xdr:cNvPr id="80" name="楕円 79"/>
        <xdr:cNvSpPr/>
      </xdr:nvSpPr>
      <xdr:spPr>
        <a:xfrm>
          <a:off x="4584700" y="579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158742</xdr:rowOff>
    </xdr:from>
    <xdr:ext cx="534377" cy="259045"/>
    <xdr:sp macro="" textlink="">
      <xdr:nvSpPr>
        <xdr:cNvPr id="81" name="人件費該当値テキスト"/>
        <xdr:cNvSpPr txBox="1"/>
      </xdr:nvSpPr>
      <xdr:spPr>
        <a:xfrm>
          <a:off x="4686300" y="564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136271</xdr:rowOff>
    </xdr:from>
    <xdr:to>
      <xdr:col>20</xdr:col>
      <xdr:colOff>38100</xdr:colOff>
      <xdr:row>34</xdr:row>
      <xdr:rowOff>66421</xdr:rowOff>
    </xdr:to>
    <xdr:sp macro="" textlink="">
      <xdr:nvSpPr>
        <xdr:cNvPr id="82" name="楕円 81"/>
        <xdr:cNvSpPr/>
      </xdr:nvSpPr>
      <xdr:spPr>
        <a:xfrm>
          <a:off x="3746500" y="579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82948</xdr:rowOff>
    </xdr:from>
    <xdr:ext cx="534377" cy="259045"/>
    <xdr:sp macro="" textlink="">
      <xdr:nvSpPr>
        <xdr:cNvPr id="83" name="テキスト ボックス 82"/>
        <xdr:cNvSpPr txBox="1"/>
      </xdr:nvSpPr>
      <xdr:spPr>
        <a:xfrm>
          <a:off x="3530111" y="556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141250</xdr:rowOff>
    </xdr:from>
    <xdr:to>
      <xdr:col>15</xdr:col>
      <xdr:colOff>101600</xdr:colOff>
      <xdr:row>34</xdr:row>
      <xdr:rowOff>71400</xdr:rowOff>
    </xdr:to>
    <xdr:sp macro="" textlink="">
      <xdr:nvSpPr>
        <xdr:cNvPr id="84" name="楕円 83"/>
        <xdr:cNvSpPr/>
      </xdr:nvSpPr>
      <xdr:spPr>
        <a:xfrm>
          <a:off x="2857500" y="57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87927</xdr:rowOff>
    </xdr:from>
    <xdr:ext cx="534377" cy="259045"/>
    <xdr:sp macro="" textlink="">
      <xdr:nvSpPr>
        <xdr:cNvPr id="85" name="テキスト ボックス 84"/>
        <xdr:cNvSpPr txBox="1"/>
      </xdr:nvSpPr>
      <xdr:spPr>
        <a:xfrm>
          <a:off x="2641111" y="557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142329</xdr:rowOff>
    </xdr:from>
    <xdr:to>
      <xdr:col>10</xdr:col>
      <xdr:colOff>165100</xdr:colOff>
      <xdr:row>34</xdr:row>
      <xdr:rowOff>72479</xdr:rowOff>
    </xdr:to>
    <xdr:sp macro="" textlink="">
      <xdr:nvSpPr>
        <xdr:cNvPr id="86" name="楕円 85"/>
        <xdr:cNvSpPr/>
      </xdr:nvSpPr>
      <xdr:spPr>
        <a:xfrm>
          <a:off x="1968500" y="580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89006</xdr:rowOff>
    </xdr:from>
    <xdr:ext cx="534377" cy="259045"/>
    <xdr:sp macro="" textlink="">
      <xdr:nvSpPr>
        <xdr:cNvPr id="87" name="テキスト ボックス 86"/>
        <xdr:cNvSpPr txBox="1"/>
      </xdr:nvSpPr>
      <xdr:spPr>
        <a:xfrm>
          <a:off x="1752111" y="557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134480</xdr:rowOff>
    </xdr:from>
    <xdr:to>
      <xdr:col>6</xdr:col>
      <xdr:colOff>38100</xdr:colOff>
      <xdr:row>34</xdr:row>
      <xdr:rowOff>64630</xdr:rowOff>
    </xdr:to>
    <xdr:sp macro="" textlink="">
      <xdr:nvSpPr>
        <xdr:cNvPr id="88" name="楕円 87"/>
        <xdr:cNvSpPr/>
      </xdr:nvSpPr>
      <xdr:spPr>
        <a:xfrm>
          <a:off x="1079500" y="579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81157</xdr:rowOff>
    </xdr:from>
    <xdr:ext cx="534377" cy="259045"/>
    <xdr:sp macro="" textlink="">
      <xdr:nvSpPr>
        <xdr:cNvPr id="89" name="テキスト ボックス 88"/>
        <xdr:cNvSpPr txBox="1"/>
      </xdr:nvSpPr>
      <xdr:spPr>
        <a:xfrm>
          <a:off x="863111" y="556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161812</xdr:rowOff>
    </xdr:from>
    <xdr:to>
      <xdr:col>24</xdr:col>
      <xdr:colOff>63500</xdr:colOff>
      <xdr:row>58</xdr:row>
      <xdr:rowOff>164134</xdr:rowOff>
    </xdr:to>
    <xdr:cxnSp macro="">
      <xdr:nvCxnSpPr>
        <xdr:cNvPr id="120" name="直線コネクタ 119"/>
        <xdr:cNvCxnSpPr/>
      </xdr:nvCxnSpPr>
      <xdr:spPr>
        <a:xfrm>
          <a:off x="3797300" y="10105912"/>
          <a:ext cx="838200" cy="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161812</xdr:rowOff>
    </xdr:from>
    <xdr:to>
      <xdr:col>19</xdr:col>
      <xdr:colOff>177800</xdr:colOff>
      <xdr:row>58</xdr:row>
      <xdr:rowOff>167459</xdr:rowOff>
    </xdr:to>
    <xdr:cxnSp macro="">
      <xdr:nvCxnSpPr>
        <xdr:cNvPr id="123" name="直線コネクタ 122"/>
        <xdr:cNvCxnSpPr/>
      </xdr:nvCxnSpPr>
      <xdr:spPr>
        <a:xfrm flipV="1">
          <a:off x="2908300" y="10105912"/>
          <a:ext cx="8890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167459</xdr:rowOff>
    </xdr:from>
    <xdr:to>
      <xdr:col>15</xdr:col>
      <xdr:colOff>50800</xdr:colOff>
      <xdr:row>59</xdr:row>
      <xdr:rowOff>11411</xdr:rowOff>
    </xdr:to>
    <xdr:cxnSp macro="">
      <xdr:nvCxnSpPr>
        <xdr:cNvPr id="126" name="直線コネクタ 125"/>
        <xdr:cNvCxnSpPr/>
      </xdr:nvCxnSpPr>
      <xdr:spPr>
        <a:xfrm flipV="1">
          <a:off x="2019300" y="10111559"/>
          <a:ext cx="889000" cy="1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11411</xdr:rowOff>
    </xdr:from>
    <xdr:to>
      <xdr:col>10</xdr:col>
      <xdr:colOff>114300</xdr:colOff>
      <xdr:row>59</xdr:row>
      <xdr:rowOff>16590</xdr:rowOff>
    </xdr:to>
    <xdr:cxnSp macro="">
      <xdr:nvCxnSpPr>
        <xdr:cNvPr id="129" name="直線コネクタ 128"/>
        <xdr:cNvCxnSpPr/>
      </xdr:nvCxnSpPr>
      <xdr:spPr>
        <a:xfrm flipV="1">
          <a:off x="1130300" y="10126961"/>
          <a:ext cx="889000" cy="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51442</xdr:rowOff>
    </xdr:from>
    <xdr:ext cx="534377" cy="259045"/>
    <xdr:sp macro="" textlink="">
      <xdr:nvSpPr>
        <xdr:cNvPr id="131" name="テキスト ボックス 130"/>
        <xdr:cNvSpPr txBox="1"/>
      </xdr:nvSpPr>
      <xdr:spPr>
        <a:xfrm>
          <a:off x="1752111" y="98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113334</xdr:rowOff>
    </xdr:from>
    <xdr:to>
      <xdr:col>24</xdr:col>
      <xdr:colOff>114300</xdr:colOff>
      <xdr:row>59</xdr:row>
      <xdr:rowOff>43484</xdr:rowOff>
    </xdr:to>
    <xdr:sp macro="" textlink="">
      <xdr:nvSpPr>
        <xdr:cNvPr id="139" name="楕円 138"/>
        <xdr:cNvSpPr/>
      </xdr:nvSpPr>
      <xdr:spPr>
        <a:xfrm>
          <a:off x="4584700" y="1005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111012</xdr:rowOff>
    </xdr:from>
    <xdr:to>
      <xdr:col>20</xdr:col>
      <xdr:colOff>38100</xdr:colOff>
      <xdr:row>59</xdr:row>
      <xdr:rowOff>41162</xdr:rowOff>
    </xdr:to>
    <xdr:sp macro="" textlink="">
      <xdr:nvSpPr>
        <xdr:cNvPr id="141" name="楕円 140"/>
        <xdr:cNvSpPr/>
      </xdr:nvSpPr>
      <xdr:spPr>
        <a:xfrm>
          <a:off x="3746500" y="1005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32289</xdr:rowOff>
    </xdr:from>
    <xdr:ext cx="534377" cy="259045"/>
    <xdr:sp macro="" textlink="">
      <xdr:nvSpPr>
        <xdr:cNvPr id="142" name="テキスト ボックス 141"/>
        <xdr:cNvSpPr txBox="1"/>
      </xdr:nvSpPr>
      <xdr:spPr>
        <a:xfrm>
          <a:off x="3530111" y="1014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116659</xdr:rowOff>
    </xdr:from>
    <xdr:to>
      <xdr:col>15</xdr:col>
      <xdr:colOff>101600</xdr:colOff>
      <xdr:row>59</xdr:row>
      <xdr:rowOff>46809</xdr:rowOff>
    </xdr:to>
    <xdr:sp macro="" textlink="">
      <xdr:nvSpPr>
        <xdr:cNvPr id="143" name="楕円 142"/>
        <xdr:cNvSpPr/>
      </xdr:nvSpPr>
      <xdr:spPr>
        <a:xfrm>
          <a:off x="2857500" y="1006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37936</xdr:rowOff>
    </xdr:from>
    <xdr:ext cx="534377" cy="259045"/>
    <xdr:sp macro="" textlink="">
      <xdr:nvSpPr>
        <xdr:cNvPr id="144" name="テキスト ボックス 143"/>
        <xdr:cNvSpPr txBox="1"/>
      </xdr:nvSpPr>
      <xdr:spPr>
        <a:xfrm>
          <a:off x="2641111" y="101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132061</xdr:rowOff>
    </xdr:from>
    <xdr:to>
      <xdr:col>10</xdr:col>
      <xdr:colOff>165100</xdr:colOff>
      <xdr:row>59</xdr:row>
      <xdr:rowOff>62211</xdr:rowOff>
    </xdr:to>
    <xdr:sp macro="" textlink="">
      <xdr:nvSpPr>
        <xdr:cNvPr id="145" name="楕円 144"/>
        <xdr:cNvSpPr/>
      </xdr:nvSpPr>
      <xdr:spPr>
        <a:xfrm>
          <a:off x="1968500" y="100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53338</xdr:rowOff>
    </xdr:from>
    <xdr:ext cx="534377" cy="259045"/>
    <xdr:sp macro="" textlink="">
      <xdr:nvSpPr>
        <xdr:cNvPr id="146" name="テキスト ボックス 145"/>
        <xdr:cNvSpPr txBox="1"/>
      </xdr:nvSpPr>
      <xdr:spPr>
        <a:xfrm>
          <a:off x="1752111" y="101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137240</xdr:rowOff>
    </xdr:from>
    <xdr:to>
      <xdr:col>6</xdr:col>
      <xdr:colOff>38100</xdr:colOff>
      <xdr:row>59</xdr:row>
      <xdr:rowOff>67390</xdr:rowOff>
    </xdr:to>
    <xdr:sp macro="" textlink="">
      <xdr:nvSpPr>
        <xdr:cNvPr id="147" name="楕円 146"/>
        <xdr:cNvSpPr/>
      </xdr:nvSpPr>
      <xdr:spPr>
        <a:xfrm>
          <a:off x="1079500" y="1008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58517</xdr:rowOff>
    </xdr:from>
    <xdr:ext cx="534377" cy="259045"/>
    <xdr:sp macro="" textlink="">
      <xdr:nvSpPr>
        <xdr:cNvPr id="148" name="テキスト ボックス 147"/>
        <xdr:cNvSpPr txBox="1"/>
      </xdr:nvSpPr>
      <xdr:spPr>
        <a:xfrm>
          <a:off x="863111" y="1017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162216</xdr:rowOff>
    </xdr:from>
    <xdr:to>
      <xdr:col>24</xdr:col>
      <xdr:colOff>63500</xdr:colOff>
      <xdr:row>78</xdr:row>
      <xdr:rowOff>163588</xdr:rowOff>
    </xdr:to>
    <xdr:cxnSp macro="">
      <xdr:nvCxnSpPr>
        <xdr:cNvPr id="177" name="直線コネクタ 176"/>
        <xdr:cNvCxnSpPr/>
      </xdr:nvCxnSpPr>
      <xdr:spPr>
        <a:xfrm flipV="1">
          <a:off x="3797300" y="1353531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163588</xdr:rowOff>
    </xdr:from>
    <xdr:to>
      <xdr:col>19</xdr:col>
      <xdr:colOff>177800</xdr:colOff>
      <xdr:row>78</xdr:row>
      <xdr:rowOff>166370</xdr:rowOff>
    </xdr:to>
    <xdr:cxnSp macro="">
      <xdr:nvCxnSpPr>
        <xdr:cNvPr id="180" name="直線コネクタ 179"/>
        <xdr:cNvCxnSpPr/>
      </xdr:nvCxnSpPr>
      <xdr:spPr>
        <a:xfrm flipV="1">
          <a:off x="2908300" y="13536688"/>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143053</xdr:rowOff>
    </xdr:from>
    <xdr:to>
      <xdr:col>15</xdr:col>
      <xdr:colOff>50800</xdr:colOff>
      <xdr:row>78</xdr:row>
      <xdr:rowOff>166370</xdr:rowOff>
    </xdr:to>
    <xdr:cxnSp macro="">
      <xdr:nvCxnSpPr>
        <xdr:cNvPr id="183" name="直線コネクタ 182"/>
        <xdr:cNvCxnSpPr/>
      </xdr:nvCxnSpPr>
      <xdr:spPr>
        <a:xfrm>
          <a:off x="2019300" y="13516153"/>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140005</xdr:rowOff>
    </xdr:from>
    <xdr:to>
      <xdr:col>10</xdr:col>
      <xdr:colOff>114300</xdr:colOff>
      <xdr:row>78</xdr:row>
      <xdr:rowOff>143053</xdr:rowOff>
    </xdr:to>
    <xdr:cxnSp macro="">
      <xdr:nvCxnSpPr>
        <xdr:cNvPr id="186" name="直線コネクタ 185"/>
        <xdr:cNvCxnSpPr/>
      </xdr:nvCxnSpPr>
      <xdr:spPr>
        <a:xfrm>
          <a:off x="1130300" y="1351310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111416</xdr:rowOff>
    </xdr:from>
    <xdr:to>
      <xdr:col>24</xdr:col>
      <xdr:colOff>114300</xdr:colOff>
      <xdr:row>79</xdr:row>
      <xdr:rowOff>41566</xdr:rowOff>
    </xdr:to>
    <xdr:sp macro="" textlink="">
      <xdr:nvSpPr>
        <xdr:cNvPr id="196" name="楕円 195"/>
        <xdr:cNvSpPr/>
      </xdr:nvSpPr>
      <xdr:spPr>
        <a:xfrm>
          <a:off x="4584700" y="1348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26343</xdr:rowOff>
    </xdr:from>
    <xdr:ext cx="469744" cy="259045"/>
    <xdr:sp macro="" textlink="">
      <xdr:nvSpPr>
        <xdr:cNvPr id="197" name="維持補修費該当値テキスト"/>
        <xdr:cNvSpPr txBox="1"/>
      </xdr:nvSpPr>
      <xdr:spPr>
        <a:xfrm>
          <a:off x="4686300" y="1339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112788</xdr:rowOff>
    </xdr:from>
    <xdr:to>
      <xdr:col>20</xdr:col>
      <xdr:colOff>38100</xdr:colOff>
      <xdr:row>79</xdr:row>
      <xdr:rowOff>42938</xdr:rowOff>
    </xdr:to>
    <xdr:sp macro="" textlink="">
      <xdr:nvSpPr>
        <xdr:cNvPr id="198" name="楕円 197"/>
        <xdr:cNvSpPr/>
      </xdr:nvSpPr>
      <xdr:spPr>
        <a:xfrm>
          <a:off x="3746500" y="1348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34065</xdr:rowOff>
    </xdr:from>
    <xdr:ext cx="469744" cy="259045"/>
    <xdr:sp macro="" textlink="">
      <xdr:nvSpPr>
        <xdr:cNvPr id="199" name="テキスト ボックス 198"/>
        <xdr:cNvSpPr txBox="1"/>
      </xdr:nvSpPr>
      <xdr:spPr>
        <a:xfrm>
          <a:off x="3562428" y="1357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115570</xdr:rowOff>
    </xdr:from>
    <xdr:to>
      <xdr:col>15</xdr:col>
      <xdr:colOff>101600</xdr:colOff>
      <xdr:row>79</xdr:row>
      <xdr:rowOff>45720</xdr:rowOff>
    </xdr:to>
    <xdr:sp macro="" textlink="">
      <xdr:nvSpPr>
        <xdr:cNvPr id="200" name="楕円 199"/>
        <xdr:cNvSpPr/>
      </xdr:nvSpPr>
      <xdr:spPr>
        <a:xfrm>
          <a:off x="28575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36847</xdr:rowOff>
    </xdr:from>
    <xdr:ext cx="469744" cy="259045"/>
    <xdr:sp macro="" textlink="">
      <xdr:nvSpPr>
        <xdr:cNvPr id="201" name="テキスト ボックス 200"/>
        <xdr:cNvSpPr txBox="1"/>
      </xdr:nvSpPr>
      <xdr:spPr>
        <a:xfrm>
          <a:off x="2673428"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92253</xdr:rowOff>
    </xdr:from>
    <xdr:to>
      <xdr:col>10</xdr:col>
      <xdr:colOff>165100</xdr:colOff>
      <xdr:row>79</xdr:row>
      <xdr:rowOff>22403</xdr:rowOff>
    </xdr:to>
    <xdr:sp macro="" textlink="">
      <xdr:nvSpPr>
        <xdr:cNvPr id="202" name="楕円 201"/>
        <xdr:cNvSpPr/>
      </xdr:nvSpPr>
      <xdr:spPr>
        <a:xfrm>
          <a:off x="1968500" y="134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13530</xdr:rowOff>
    </xdr:from>
    <xdr:ext cx="469744" cy="259045"/>
    <xdr:sp macro="" textlink="">
      <xdr:nvSpPr>
        <xdr:cNvPr id="203" name="テキスト ボックス 202"/>
        <xdr:cNvSpPr txBox="1"/>
      </xdr:nvSpPr>
      <xdr:spPr>
        <a:xfrm>
          <a:off x="1784428" y="1355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89205</xdr:rowOff>
    </xdr:from>
    <xdr:to>
      <xdr:col>6</xdr:col>
      <xdr:colOff>38100</xdr:colOff>
      <xdr:row>79</xdr:row>
      <xdr:rowOff>19355</xdr:rowOff>
    </xdr:to>
    <xdr:sp macro="" textlink="">
      <xdr:nvSpPr>
        <xdr:cNvPr id="204" name="楕円 203"/>
        <xdr:cNvSpPr/>
      </xdr:nvSpPr>
      <xdr:spPr>
        <a:xfrm>
          <a:off x="1079500" y="134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10482</xdr:rowOff>
    </xdr:from>
    <xdr:ext cx="469744" cy="259045"/>
    <xdr:sp macro="" textlink="">
      <xdr:nvSpPr>
        <xdr:cNvPr id="205" name="テキスト ボックス 204"/>
        <xdr:cNvSpPr txBox="1"/>
      </xdr:nvSpPr>
      <xdr:spPr>
        <a:xfrm>
          <a:off x="895428" y="1355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34708</xdr:rowOff>
    </xdr:from>
    <xdr:to>
      <xdr:col>24</xdr:col>
      <xdr:colOff>63500</xdr:colOff>
      <xdr:row>90</xdr:row>
      <xdr:rowOff>62776</xdr:rowOff>
    </xdr:to>
    <xdr:cxnSp macro="">
      <xdr:nvCxnSpPr>
        <xdr:cNvPr id="237" name="直線コネクタ 236"/>
        <xdr:cNvCxnSpPr/>
      </xdr:nvCxnSpPr>
      <xdr:spPr>
        <a:xfrm>
          <a:off x="3797300" y="15465208"/>
          <a:ext cx="838200" cy="2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72731</xdr:rowOff>
    </xdr:from>
    <xdr:ext cx="534377" cy="259045"/>
    <xdr:sp macro="" textlink="">
      <xdr:nvSpPr>
        <xdr:cNvPr id="238" name="扶助費平均値テキスト"/>
        <xdr:cNvSpPr txBox="1"/>
      </xdr:nvSpPr>
      <xdr:spPr>
        <a:xfrm>
          <a:off x="4686300" y="16189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34708</xdr:rowOff>
    </xdr:from>
    <xdr:to>
      <xdr:col>19</xdr:col>
      <xdr:colOff>177800</xdr:colOff>
      <xdr:row>90</xdr:row>
      <xdr:rowOff>136223</xdr:rowOff>
    </xdr:to>
    <xdr:cxnSp macro="">
      <xdr:nvCxnSpPr>
        <xdr:cNvPr id="240" name="直線コネクタ 239"/>
        <xdr:cNvCxnSpPr/>
      </xdr:nvCxnSpPr>
      <xdr:spPr>
        <a:xfrm flipV="1">
          <a:off x="2908300" y="15465208"/>
          <a:ext cx="889000" cy="10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26604</xdr:rowOff>
    </xdr:from>
    <xdr:ext cx="534377" cy="259045"/>
    <xdr:sp macro="" textlink="">
      <xdr:nvSpPr>
        <xdr:cNvPr id="242" name="テキスト ボックス 241"/>
        <xdr:cNvSpPr txBox="1"/>
      </xdr:nvSpPr>
      <xdr:spPr>
        <a:xfrm>
          <a:off x="3530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136223</xdr:rowOff>
    </xdr:from>
    <xdr:to>
      <xdr:col>15</xdr:col>
      <xdr:colOff>50800</xdr:colOff>
      <xdr:row>91</xdr:row>
      <xdr:rowOff>141219</xdr:rowOff>
    </xdr:to>
    <xdr:cxnSp macro="">
      <xdr:nvCxnSpPr>
        <xdr:cNvPr id="243" name="直線コネクタ 242"/>
        <xdr:cNvCxnSpPr/>
      </xdr:nvCxnSpPr>
      <xdr:spPr>
        <a:xfrm flipV="1">
          <a:off x="2019300" y="15566723"/>
          <a:ext cx="889000" cy="17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50182</xdr:rowOff>
    </xdr:from>
    <xdr:ext cx="534377" cy="259045"/>
    <xdr:sp macro="" textlink="">
      <xdr:nvSpPr>
        <xdr:cNvPr id="245" name="テキスト ボックス 244"/>
        <xdr:cNvSpPr txBox="1"/>
      </xdr:nvSpPr>
      <xdr:spPr>
        <a:xfrm>
          <a:off x="2641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141219</xdr:rowOff>
    </xdr:from>
    <xdr:to>
      <xdr:col>10</xdr:col>
      <xdr:colOff>114300</xdr:colOff>
      <xdr:row>92</xdr:row>
      <xdr:rowOff>71317</xdr:rowOff>
    </xdr:to>
    <xdr:cxnSp macro="">
      <xdr:nvCxnSpPr>
        <xdr:cNvPr id="246" name="直線コネクタ 245"/>
        <xdr:cNvCxnSpPr/>
      </xdr:nvCxnSpPr>
      <xdr:spPr>
        <a:xfrm flipV="1">
          <a:off x="1130300" y="15743169"/>
          <a:ext cx="889000" cy="10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12447</xdr:rowOff>
    </xdr:from>
    <xdr:ext cx="534377" cy="259045"/>
    <xdr:sp macro="" textlink="">
      <xdr:nvSpPr>
        <xdr:cNvPr id="248" name="テキスト ボックス 247"/>
        <xdr:cNvSpPr txBox="1"/>
      </xdr:nvSpPr>
      <xdr:spPr>
        <a:xfrm>
          <a:off x="1752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170164</xdr:rowOff>
    </xdr:from>
    <xdr:ext cx="534377" cy="259045"/>
    <xdr:sp macro="" textlink="">
      <xdr:nvSpPr>
        <xdr:cNvPr id="250" name="テキスト ボックス 249"/>
        <xdr:cNvSpPr txBox="1"/>
      </xdr:nvSpPr>
      <xdr:spPr>
        <a:xfrm>
          <a:off x="863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11976</xdr:rowOff>
    </xdr:from>
    <xdr:to>
      <xdr:col>24</xdr:col>
      <xdr:colOff>114300</xdr:colOff>
      <xdr:row>90</xdr:row>
      <xdr:rowOff>113576</xdr:rowOff>
    </xdr:to>
    <xdr:sp macro="" textlink="">
      <xdr:nvSpPr>
        <xdr:cNvPr id="256" name="楕円 255"/>
        <xdr:cNvSpPr/>
      </xdr:nvSpPr>
      <xdr:spPr>
        <a:xfrm>
          <a:off x="4584700" y="154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136453</xdr:rowOff>
    </xdr:from>
    <xdr:ext cx="599010" cy="259045"/>
    <xdr:sp macro="" textlink="">
      <xdr:nvSpPr>
        <xdr:cNvPr id="257" name="扶助費該当値テキスト"/>
        <xdr:cNvSpPr txBox="1"/>
      </xdr:nvSpPr>
      <xdr:spPr>
        <a:xfrm>
          <a:off x="4686300" y="1539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155358</xdr:rowOff>
    </xdr:from>
    <xdr:to>
      <xdr:col>20</xdr:col>
      <xdr:colOff>38100</xdr:colOff>
      <xdr:row>90</xdr:row>
      <xdr:rowOff>85508</xdr:rowOff>
    </xdr:to>
    <xdr:sp macro="" textlink="">
      <xdr:nvSpPr>
        <xdr:cNvPr id="258" name="楕円 257"/>
        <xdr:cNvSpPr/>
      </xdr:nvSpPr>
      <xdr:spPr>
        <a:xfrm>
          <a:off x="3746500" y="154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102035</xdr:rowOff>
    </xdr:from>
    <xdr:ext cx="599010" cy="259045"/>
    <xdr:sp macro="" textlink="">
      <xdr:nvSpPr>
        <xdr:cNvPr id="259" name="テキスト ボックス 258"/>
        <xdr:cNvSpPr txBox="1"/>
      </xdr:nvSpPr>
      <xdr:spPr>
        <a:xfrm>
          <a:off x="3497795" y="1518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85423</xdr:rowOff>
    </xdr:from>
    <xdr:to>
      <xdr:col>15</xdr:col>
      <xdr:colOff>101600</xdr:colOff>
      <xdr:row>91</xdr:row>
      <xdr:rowOff>15573</xdr:rowOff>
    </xdr:to>
    <xdr:sp macro="" textlink="">
      <xdr:nvSpPr>
        <xdr:cNvPr id="260" name="楕円 259"/>
        <xdr:cNvSpPr/>
      </xdr:nvSpPr>
      <xdr:spPr>
        <a:xfrm>
          <a:off x="2857500" y="1551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32100</xdr:rowOff>
    </xdr:from>
    <xdr:ext cx="599010" cy="259045"/>
    <xdr:sp macro="" textlink="">
      <xdr:nvSpPr>
        <xdr:cNvPr id="261" name="テキスト ボックス 260"/>
        <xdr:cNvSpPr txBox="1"/>
      </xdr:nvSpPr>
      <xdr:spPr>
        <a:xfrm>
          <a:off x="2608795" y="1529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90419</xdr:rowOff>
    </xdr:from>
    <xdr:to>
      <xdr:col>10</xdr:col>
      <xdr:colOff>165100</xdr:colOff>
      <xdr:row>92</xdr:row>
      <xdr:rowOff>20569</xdr:rowOff>
    </xdr:to>
    <xdr:sp macro="" textlink="">
      <xdr:nvSpPr>
        <xdr:cNvPr id="262" name="楕円 261"/>
        <xdr:cNvSpPr/>
      </xdr:nvSpPr>
      <xdr:spPr>
        <a:xfrm>
          <a:off x="1968500" y="1569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37096</xdr:rowOff>
    </xdr:from>
    <xdr:ext cx="599010" cy="259045"/>
    <xdr:sp macro="" textlink="">
      <xdr:nvSpPr>
        <xdr:cNvPr id="263" name="テキスト ボックス 262"/>
        <xdr:cNvSpPr txBox="1"/>
      </xdr:nvSpPr>
      <xdr:spPr>
        <a:xfrm>
          <a:off x="1719795" y="1546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20517</xdr:rowOff>
    </xdr:from>
    <xdr:to>
      <xdr:col>6</xdr:col>
      <xdr:colOff>38100</xdr:colOff>
      <xdr:row>92</xdr:row>
      <xdr:rowOff>122117</xdr:rowOff>
    </xdr:to>
    <xdr:sp macro="" textlink="">
      <xdr:nvSpPr>
        <xdr:cNvPr id="264" name="楕円 263"/>
        <xdr:cNvSpPr/>
      </xdr:nvSpPr>
      <xdr:spPr>
        <a:xfrm>
          <a:off x="1079500" y="157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138644</xdr:rowOff>
    </xdr:from>
    <xdr:ext cx="534377" cy="259045"/>
    <xdr:sp macro="" textlink="">
      <xdr:nvSpPr>
        <xdr:cNvPr id="265" name="テキスト ボックス 264"/>
        <xdr:cNvSpPr txBox="1"/>
      </xdr:nvSpPr>
      <xdr:spPr>
        <a:xfrm>
          <a:off x="863111" y="1556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79906</xdr:rowOff>
    </xdr:from>
    <xdr:to>
      <xdr:col>55</xdr:col>
      <xdr:colOff>0</xdr:colOff>
      <xdr:row>36</xdr:row>
      <xdr:rowOff>127836</xdr:rowOff>
    </xdr:to>
    <xdr:cxnSp macro="">
      <xdr:nvCxnSpPr>
        <xdr:cNvPr id="294" name="直線コネクタ 293"/>
        <xdr:cNvCxnSpPr/>
      </xdr:nvCxnSpPr>
      <xdr:spPr>
        <a:xfrm flipV="1">
          <a:off x="9639300" y="5909206"/>
          <a:ext cx="838200" cy="39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126275</xdr:rowOff>
    </xdr:from>
    <xdr:ext cx="534377" cy="259045"/>
    <xdr:sp macro="" textlink="">
      <xdr:nvSpPr>
        <xdr:cNvPr id="295" name="補助費等平均値テキスト"/>
        <xdr:cNvSpPr txBox="1"/>
      </xdr:nvSpPr>
      <xdr:spPr>
        <a:xfrm>
          <a:off x="10528300" y="6127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127836</xdr:rowOff>
    </xdr:from>
    <xdr:to>
      <xdr:col>50</xdr:col>
      <xdr:colOff>114300</xdr:colOff>
      <xdr:row>36</xdr:row>
      <xdr:rowOff>142946</xdr:rowOff>
    </xdr:to>
    <xdr:cxnSp macro="">
      <xdr:nvCxnSpPr>
        <xdr:cNvPr id="297" name="直線コネクタ 296"/>
        <xdr:cNvCxnSpPr/>
      </xdr:nvCxnSpPr>
      <xdr:spPr>
        <a:xfrm flipV="1">
          <a:off x="8750300" y="6300036"/>
          <a:ext cx="8890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134488</xdr:rowOff>
    </xdr:from>
    <xdr:to>
      <xdr:col>45</xdr:col>
      <xdr:colOff>177800</xdr:colOff>
      <xdr:row>36</xdr:row>
      <xdr:rowOff>142946</xdr:rowOff>
    </xdr:to>
    <xdr:cxnSp macro="">
      <xdr:nvCxnSpPr>
        <xdr:cNvPr id="300" name="直線コネクタ 299"/>
        <xdr:cNvCxnSpPr/>
      </xdr:nvCxnSpPr>
      <xdr:spPr>
        <a:xfrm>
          <a:off x="7861300" y="6306688"/>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134488</xdr:rowOff>
    </xdr:from>
    <xdr:to>
      <xdr:col>41</xdr:col>
      <xdr:colOff>50800</xdr:colOff>
      <xdr:row>37</xdr:row>
      <xdr:rowOff>27183</xdr:rowOff>
    </xdr:to>
    <xdr:cxnSp macro="">
      <xdr:nvCxnSpPr>
        <xdr:cNvPr id="303" name="直線コネクタ 302"/>
        <xdr:cNvCxnSpPr/>
      </xdr:nvCxnSpPr>
      <xdr:spPr>
        <a:xfrm flipV="1">
          <a:off x="6972300" y="6306688"/>
          <a:ext cx="889000" cy="6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162945</xdr:rowOff>
    </xdr:from>
    <xdr:ext cx="534377" cy="259045"/>
    <xdr:sp macro="" textlink="">
      <xdr:nvSpPr>
        <xdr:cNvPr id="305" name="テキスト ボックス 304"/>
        <xdr:cNvSpPr txBox="1"/>
      </xdr:nvSpPr>
      <xdr:spPr>
        <a:xfrm>
          <a:off x="7594111" y="59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29106</xdr:rowOff>
    </xdr:from>
    <xdr:to>
      <xdr:col>55</xdr:col>
      <xdr:colOff>50800</xdr:colOff>
      <xdr:row>34</xdr:row>
      <xdr:rowOff>130706</xdr:rowOff>
    </xdr:to>
    <xdr:sp macro="" textlink="">
      <xdr:nvSpPr>
        <xdr:cNvPr id="313" name="楕円 312"/>
        <xdr:cNvSpPr/>
      </xdr:nvSpPr>
      <xdr:spPr>
        <a:xfrm>
          <a:off x="10426700" y="58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51983</xdr:rowOff>
    </xdr:from>
    <xdr:ext cx="599010" cy="259045"/>
    <xdr:sp macro="" textlink="">
      <xdr:nvSpPr>
        <xdr:cNvPr id="314" name="補助費等該当値テキスト"/>
        <xdr:cNvSpPr txBox="1"/>
      </xdr:nvSpPr>
      <xdr:spPr>
        <a:xfrm>
          <a:off x="10528300" y="570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77036</xdr:rowOff>
    </xdr:from>
    <xdr:to>
      <xdr:col>50</xdr:col>
      <xdr:colOff>165100</xdr:colOff>
      <xdr:row>37</xdr:row>
      <xdr:rowOff>7186</xdr:rowOff>
    </xdr:to>
    <xdr:sp macro="" textlink="">
      <xdr:nvSpPr>
        <xdr:cNvPr id="315" name="楕円 314"/>
        <xdr:cNvSpPr/>
      </xdr:nvSpPr>
      <xdr:spPr>
        <a:xfrm>
          <a:off x="9588500" y="62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169763</xdr:rowOff>
    </xdr:from>
    <xdr:ext cx="534377" cy="259045"/>
    <xdr:sp macro="" textlink="">
      <xdr:nvSpPr>
        <xdr:cNvPr id="316" name="テキスト ボックス 315"/>
        <xdr:cNvSpPr txBox="1"/>
      </xdr:nvSpPr>
      <xdr:spPr>
        <a:xfrm>
          <a:off x="9372111" y="634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92146</xdr:rowOff>
    </xdr:from>
    <xdr:to>
      <xdr:col>46</xdr:col>
      <xdr:colOff>38100</xdr:colOff>
      <xdr:row>37</xdr:row>
      <xdr:rowOff>22296</xdr:rowOff>
    </xdr:to>
    <xdr:sp macro="" textlink="">
      <xdr:nvSpPr>
        <xdr:cNvPr id="317" name="楕円 316"/>
        <xdr:cNvSpPr/>
      </xdr:nvSpPr>
      <xdr:spPr>
        <a:xfrm>
          <a:off x="8699500" y="626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13423</xdr:rowOff>
    </xdr:from>
    <xdr:ext cx="534377" cy="259045"/>
    <xdr:sp macro="" textlink="">
      <xdr:nvSpPr>
        <xdr:cNvPr id="318" name="テキスト ボックス 317"/>
        <xdr:cNvSpPr txBox="1"/>
      </xdr:nvSpPr>
      <xdr:spPr>
        <a:xfrm>
          <a:off x="8483111" y="635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83688</xdr:rowOff>
    </xdr:from>
    <xdr:to>
      <xdr:col>41</xdr:col>
      <xdr:colOff>101600</xdr:colOff>
      <xdr:row>37</xdr:row>
      <xdr:rowOff>13838</xdr:rowOff>
    </xdr:to>
    <xdr:sp macro="" textlink="">
      <xdr:nvSpPr>
        <xdr:cNvPr id="319" name="楕円 318"/>
        <xdr:cNvSpPr/>
      </xdr:nvSpPr>
      <xdr:spPr>
        <a:xfrm>
          <a:off x="7810500" y="625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4965</xdr:rowOff>
    </xdr:from>
    <xdr:ext cx="534377" cy="259045"/>
    <xdr:sp macro="" textlink="">
      <xdr:nvSpPr>
        <xdr:cNvPr id="320" name="テキスト ボックス 319"/>
        <xdr:cNvSpPr txBox="1"/>
      </xdr:nvSpPr>
      <xdr:spPr>
        <a:xfrm>
          <a:off x="7594111" y="634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147833</xdr:rowOff>
    </xdr:from>
    <xdr:to>
      <xdr:col>36</xdr:col>
      <xdr:colOff>165100</xdr:colOff>
      <xdr:row>37</xdr:row>
      <xdr:rowOff>77983</xdr:rowOff>
    </xdr:to>
    <xdr:sp macro="" textlink="">
      <xdr:nvSpPr>
        <xdr:cNvPr id="321" name="楕円 320"/>
        <xdr:cNvSpPr/>
      </xdr:nvSpPr>
      <xdr:spPr>
        <a:xfrm>
          <a:off x="6921500" y="632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69110</xdr:rowOff>
    </xdr:from>
    <xdr:ext cx="534377" cy="259045"/>
    <xdr:sp macro="" textlink="">
      <xdr:nvSpPr>
        <xdr:cNvPr id="322" name="テキスト ボックス 321"/>
        <xdr:cNvSpPr txBox="1"/>
      </xdr:nvSpPr>
      <xdr:spPr>
        <a:xfrm>
          <a:off x="6705111" y="641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54267</xdr:rowOff>
    </xdr:from>
    <xdr:to>
      <xdr:col>55</xdr:col>
      <xdr:colOff>0</xdr:colOff>
      <xdr:row>56</xdr:row>
      <xdr:rowOff>166218</xdr:rowOff>
    </xdr:to>
    <xdr:cxnSp macro="">
      <xdr:nvCxnSpPr>
        <xdr:cNvPr id="349" name="直線コネクタ 348"/>
        <xdr:cNvCxnSpPr/>
      </xdr:nvCxnSpPr>
      <xdr:spPr>
        <a:xfrm>
          <a:off x="9639300" y="9655467"/>
          <a:ext cx="838200" cy="11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54267</xdr:rowOff>
    </xdr:from>
    <xdr:to>
      <xdr:col>50</xdr:col>
      <xdr:colOff>114300</xdr:colOff>
      <xdr:row>57</xdr:row>
      <xdr:rowOff>26932</xdr:rowOff>
    </xdr:to>
    <xdr:cxnSp macro="">
      <xdr:nvCxnSpPr>
        <xdr:cNvPr id="352" name="直線コネクタ 351"/>
        <xdr:cNvCxnSpPr/>
      </xdr:nvCxnSpPr>
      <xdr:spPr>
        <a:xfrm flipV="1">
          <a:off x="8750300" y="9655467"/>
          <a:ext cx="889000" cy="14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45185</xdr:rowOff>
    </xdr:from>
    <xdr:ext cx="534377" cy="259045"/>
    <xdr:sp macro="" textlink="">
      <xdr:nvSpPr>
        <xdr:cNvPr id="354" name="テキスト ボックス 353"/>
        <xdr:cNvSpPr txBox="1"/>
      </xdr:nvSpPr>
      <xdr:spPr>
        <a:xfrm>
          <a:off x="9372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59896</xdr:rowOff>
    </xdr:from>
    <xdr:to>
      <xdr:col>45</xdr:col>
      <xdr:colOff>177800</xdr:colOff>
      <xdr:row>57</xdr:row>
      <xdr:rowOff>26932</xdr:rowOff>
    </xdr:to>
    <xdr:cxnSp macro="">
      <xdr:nvCxnSpPr>
        <xdr:cNvPr id="355" name="直線コネクタ 354"/>
        <xdr:cNvCxnSpPr/>
      </xdr:nvCxnSpPr>
      <xdr:spPr>
        <a:xfrm>
          <a:off x="7861300" y="9661096"/>
          <a:ext cx="889000" cy="13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59896</xdr:rowOff>
    </xdr:from>
    <xdr:to>
      <xdr:col>41</xdr:col>
      <xdr:colOff>50800</xdr:colOff>
      <xdr:row>57</xdr:row>
      <xdr:rowOff>49078</xdr:rowOff>
    </xdr:to>
    <xdr:cxnSp macro="">
      <xdr:nvCxnSpPr>
        <xdr:cNvPr id="358" name="直線コネクタ 357"/>
        <xdr:cNvCxnSpPr/>
      </xdr:nvCxnSpPr>
      <xdr:spPr>
        <a:xfrm flipV="1">
          <a:off x="6972300" y="9661096"/>
          <a:ext cx="889000" cy="16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35465</xdr:rowOff>
    </xdr:from>
    <xdr:ext cx="534377" cy="259045"/>
    <xdr:sp macro="" textlink="">
      <xdr:nvSpPr>
        <xdr:cNvPr id="360" name="テキスト ボックス 359"/>
        <xdr:cNvSpPr txBox="1"/>
      </xdr:nvSpPr>
      <xdr:spPr>
        <a:xfrm>
          <a:off x="7594111" y="980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115418</xdr:rowOff>
    </xdr:from>
    <xdr:to>
      <xdr:col>55</xdr:col>
      <xdr:colOff>50800</xdr:colOff>
      <xdr:row>57</xdr:row>
      <xdr:rowOff>45568</xdr:rowOff>
    </xdr:to>
    <xdr:sp macro="" textlink="">
      <xdr:nvSpPr>
        <xdr:cNvPr id="368" name="楕円 367"/>
        <xdr:cNvSpPr/>
      </xdr:nvSpPr>
      <xdr:spPr>
        <a:xfrm>
          <a:off x="10426700" y="97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93845</xdr:rowOff>
    </xdr:from>
    <xdr:ext cx="534377" cy="259045"/>
    <xdr:sp macro="" textlink="">
      <xdr:nvSpPr>
        <xdr:cNvPr id="369" name="普通建設事業費該当値テキスト"/>
        <xdr:cNvSpPr txBox="1"/>
      </xdr:nvSpPr>
      <xdr:spPr>
        <a:xfrm>
          <a:off x="10528300" y="969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3467</xdr:rowOff>
    </xdr:from>
    <xdr:to>
      <xdr:col>50</xdr:col>
      <xdr:colOff>165100</xdr:colOff>
      <xdr:row>56</xdr:row>
      <xdr:rowOff>105067</xdr:rowOff>
    </xdr:to>
    <xdr:sp macro="" textlink="">
      <xdr:nvSpPr>
        <xdr:cNvPr id="370" name="楕円 369"/>
        <xdr:cNvSpPr/>
      </xdr:nvSpPr>
      <xdr:spPr>
        <a:xfrm>
          <a:off x="9588500" y="960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121594</xdr:rowOff>
    </xdr:from>
    <xdr:ext cx="534377" cy="259045"/>
    <xdr:sp macro="" textlink="">
      <xdr:nvSpPr>
        <xdr:cNvPr id="371" name="テキスト ボックス 370"/>
        <xdr:cNvSpPr txBox="1"/>
      </xdr:nvSpPr>
      <xdr:spPr>
        <a:xfrm>
          <a:off x="9372111" y="937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147582</xdr:rowOff>
    </xdr:from>
    <xdr:to>
      <xdr:col>46</xdr:col>
      <xdr:colOff>38100</xdr:colOff>
      <xdr:row>57</xdr:row>
      <xdr:rowOff>77732</xdr:rowOff>
    </xdr:to>
    <xdr:sp macro="" textlink="">
      <xdr:nvSpPr>
        <xdr:cNvPr id="372" name="楕円 371"/>
        <xdr:cNvSpPr/>
      </xdr:nvSpPr>
      <xdr:spPr>
        <a:xfrm>
          <a:off x="8699500" y="97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68859</xdr:rowOff>
    </xdr:from>
    <xdr:ext cx="534377" cy="259045"/>
    <xdr:sp macro="" textlink="">
      <xdr:nvSpPr>
        <xdr:cNvPr id="373" name="テキスト ボックス 372"/>
        <xdr:cNvSpPr txBox="1"/>
      </xdr:nvSpPr>
      <xdr:spPr>
        <a:xfrm>
          <a:off x="8483111" y="984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9096</xdr:rowOff>
    </xdr:from>
    <xdr:to>
      <xdr:col>41</xdr:col>
      <xdr:colOff>101600</xdr:colOff>
      <xdr:row>56</xdr:row>
      <xdr:rowOff>110696</xdr:rowOff>
    </xdr:to>
    <xdr:sp macro="" textlink="">
      <xdr:nvSpPr>
        <xdr:cNvPr id="374" name="楕円 373"/>
        <xdr:cNvSpPr/>
      </xdr:nvSpPr>
      <xdr:spPr>
        <a:xfrm>
          <a:off x="7810500" y="961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127223</xdr:rowOff>
    </xdr:from>
    <xdr:ext cx="534377" cy="259045"/>
    <xdr:sp macro="" textlink="">
      <xdr:nvSpPr>
        <xdr:cNvPr id="375" name="テキスト ボックス 374"/>
        <xdr:cNvSpPr txBox="1"/>
      </xdr:nvSpPr>
      <xdr:spPr>
        <a:xfrm>
          <a:off x="7594111" y="938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169728</xdr:rowOff>
    </xdr:from>
    <xdr:to>
      <xdr:col>36</xdr:col>
      <xdr:colOff>165100</xdr:colOff>
      <xdr:row>57</xdr:row>
      <xdr:rowOff>99878</xdr:rowOff>
    </xdr:to>
    <xdr:sp macro="" textlink="">
      <xdr:nvSpPr>
        <xdr:cNvPr id="376" name="楕円 375"/>
        <xdr:cNvSpPr/>
      </xdr:nvSpPr>
      <xdr:spPr>
        <a:xfrm>
          <a:off x="6921500" y="977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91005</xdr:rowOff>
    </xdr:from>
    <xdr:ext cx="534377" cy="259045"/>
    <xdr:sp macro="" textlink="">
      <xdr:nvSpPr>
        <xdr:cNvPr id="377" name="テキスト ボックス 376"/>
        <xdr:cNvSpPr txBox="1"/>
      </xdr:nvSpPr>
      <xdr:spPr>
        <a:xfrm>
          <a:off x="6705111" y="986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26228</xdr:rowOff>
    </xdr:from>
    <xdr:to>
      <xdr:col>55</xdr:col>
      <xdr:colOff>0</xdr:colOff>
      <xdr:row>79</xdr:row>
      <xdr:rowOff>26640</xdr:rowOff>
    </xdr:to>
    <xdr:cxnSp macro="">
      <xdr:nvCxnSpPr>
        <xdr:cNvPr id="408" name="直線コネクタ 407"/>
        <xdr:cNvCxnSpPr/>
      </xdr:nvCxnSpPr>
      <xdr:spPr>
        <a:xfrm flipV="1">
          <a:off x="9639300" y="13399328"/>
          <a:ext cx="838200" cy="17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134622</xdr:rowOff>
    </xdr:from>
    <xdr:ext cx="534377" cy="259045"/>
    <xdr:sp macro="" textlink="">
      <xdr:nvSpPr>
        <xdr:cNvPr id="409" name="普通建設事業費 （ うち新規整備　）平均値テキスト"/>
        <xdr:cNvSpPr txBox="1"/>
      </xdr:nvSpPr>
      <xdr:spPr>
        <a:xfrm>
          <a:off x="10528300" y="1333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13556</xdr:rowOff>
    </xdr:from>
    <xdr:to>
      <xdr:col>50</xdr:col>
      <xdr:colOff>114300</xdr:colOff>
      <xdr:row>79</xdr:row>
      <xdr:rowOff>26640</xdr:rowOff>
    </xdr:to>
    <xdr:cxnSp macro="">
      <xdr:nvCxnSpPr>
        <xdr:cNvPr id="411" name="直線コネクタ 410"/>
        <xdr:cNvCxnSpPr/>
      </xdr:nvCxnSpPr>
      <xdr:spPr>
        <a:xfrm>
          <a:off x="8750300" y="13558106"/>
          <a:ext cx="889000" cy="1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59831</xdr:rowOff>
    </xdr:from>
    <xdr:to>
      <xdr:col>45</xdr:col>
      <xdr:colOff>177800</xdr:colOff>
      <xdr:row>79</xdr:row>
      <xdr:rowOff>13556</xdr:rowOff>
    </xdr:to>
    <xdr:cxnSp macro="">
      <xdr:nvCxnSpPr>
        <xdr:cNvPr id="414" name="直線コネクタ 413"/>
        <xdr:cNvCxnSpPr/>
      </xdr:nvCxnSpPr>
      <xdr:spPr>
        <a:xfrm>
          <a:off x="7861300" y="12918581"/>
          <a:ext cx="889000" cy="63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59831</xdr:rowOff>
    </xdr:from>
    <xdr:to>
      <xdr:col>41</xdr:col>
      <xdr:colOff>50800</xdr:colOff>
      <xdr:row>78</xdr:row>
      <xdr:rowOff>82255</xdr:rowOff>
    </xdr:to>
    <xdr:cxnSp macro="">
      <xdr:nvCxnSpPr>
        <xdr:cNvPr id="417" name="直線コネクタ 416"/>
        <xdr:cNvCxnSpPr/>
      </xdr:nvCxnSpPr>
      <xdr:spPr>
        <a:xfrm flipV="1">
          <a:off x="6972300" y="12918581"/>
          <a:ext cx="889000" cy="53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150832</xdr:rowOff>
    </xdr:from>
    <xdr:ext cx="534377" cy="259045"/>
    <xdr:sp macro="" textlink="">
      <xdr:nvSpPr>
        <xdr:cNvPr id="419" name="テキスト ボックス 418"/>
        <xdr:cNvSpPr txBox="1"/>
      </xdr:nvSpPr>
      <xdr:spPr>
        <a:xfrm>
          <a:off x="7594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146878</xdr:rowOff>
    </xdr:from>
    <xdr:to>
      <xdr:col>55</xdr:col>
      <xdr:colOff>50800</xdr:colOff>
      <xdr:row>78</xdr:row>
      <xdr:rowOff>77028</xdr:rowOff>
    </xdr:to>
    <xdr:sp macro="" textlink="">
      <xdr:nvSpPr>
        <xdr:cNvPr id="427" name="楕円 426"/>
        <xdr:cNvSpPr/>
      </xdr:nvSpPr>
      <xdr:spPr>
        <a:xfrm>
          <a:off x="10426700" y="133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169755</xdr:rowOff>
    </xdr:from>
    <xdr:ext cx="534377" cy="259045"/>
    <xdr:sp macro="" textlink="">
      <xdr:nvSpPr>
        <xdr:cNvPr id="428" name="普通建設事業費 （ うち新規整備　）該当値テキスト"/>
        <xdr:cNvSpPr txBox="1"/>
      </xdr:nvSpPr>
      <xdr:spPr>
        <a:xfrm>
          <a:off x="10528300" y="1319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147290</xdr:rowOff>
    </xdr:from>
    <xdr:to>
      <xdr:col>50</xdr:col>
      <xdr:colOff>165100</xdr:colOff>
      <xdr:row>79</xdr:row>
      <xdr:rowOff>77440</xdr:rowOff>
    </xdr:to>
    <xdr:sp macro="" textlink="">
      <xdr:nvSpPr>
        <xdr:cNvPr id="429" name="楕円 428"/>
        <xdr:cNvSpPr/>
      </xdr:nvSpPr>
      <xdr:spPr>
        <a:xfrm>
          <a:off x="9588500" y="1352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68567</xdr:rowOff>
    </xdr:from>
    <xdr:ext cx="469744" cy="259045"/>
    <xdr:sp macro="" textlink="">
      <xdr:nvSpPr>
        <xdr:cNvPr id="430" name="テキスト ボックス 429"/>
        <xdr:cNvSpPr txBox="1"/>
      </xdr:nvSpPr>
      <xdr:spPr>
        <a:xfrm>
          <a:off x="9404428" y="1361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134206</xdr:rowOff>
    </xdr:from>
    <xdr:to>
      <xdr:col>46</xdr:col>
      <xdr:colOff>38100</xdr:colOff>
      <xdr:row>79</xdr:row>
      <xdr:rowOff>64356</xdr:rowOff>
    </xdr:to>
    <xdr:sp macro="" textlink="">
      <xdr:nvSpPr>
        <xdr:cNvPr id="431" name="楕円 430"/>
        <xdr:cNvSpPr/>
      </xdr:nvSpPr>
      <xdr:spPr>
        <a:xfrm>
          <a:off x="8699500" y="1350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55483</xdr:rowOff>
    </xdr:from>
    <xdr:ext cx="469744" cy="259045"/>
    <xdr:sp macro="" textlink="">
      <xdr:nvSpPr>
        <xdr:cNvPr id="432" name="テキスト ボックス 431"/>
        <xdr:cNvSpPr txBox="1"/>
      </xdr:nvSpPr>
      <xdr:spPr>
        <a:xfrm>
          <a:off x="8515428" y="1360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9031</xdr:rowOff>
    </xdr:from>
    <xdr:to>
      <xdr:col>41</xdr:col>
      <xdr:colOff>101600</xdr:colOff>
      <xdr:row>75</xdr:row>
      <xdr:rowOff>110631</xdr:rowOff>
    </xdr:to>
    <xdr:sp macro="" textlink="">
      <xdr:nvSpPr>
        <xdr:cNvPr id="433" name="楕円 432"/>
        <xdr:cNvSpPr/>
      </xdr:nvSpPr>
      <xdr:spPr>
        <a:xfrm>
          <a:off x="7810500" y="128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127158</xdr:rowOff>
    </xdr:from>
    <xdr:ext cx="534377" cy="259045"/>
    <xdr:sp macro="" textlink="">
      <xdr:nvSpPr>
        <xdr:cNvPr id="434" name="テキスト ボックス 433"/>
        <xdr:cNvSpPr txBox="1"/>
      </xdr:nvSpPr>
      <xdr:spPr>
        <a:xfrm>
          <a:off x="7594111" y="1264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31455</xdr:rowOff>
    </xdr:from>
    <xdr:to>
      <xdr:col>36</xdr:col>
      <xdr:colOff>165100</xdr:colOff>
      <xdr:row>78</xdr:row>
      <xdr:rowOff>133055</xdr:rowOff>
    </xdr:to>
    <xdr:sp macro="" textlink="">
      <xdr:nvSpPr>
        <xdr:cNvPr id="435" name="楕円 434"/>
        <xdr:cNvSpPr/>
      </xdr:nvSpPr>
      <xdr:spPr>
        <a:xfrm>
          <a:off x="6921500" y="1340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124182</xdr:rowOff>
    </xdr:from>
    <xdr:ext cx="534377" cy="259045"/>
    <xdr:sp macro="" textlink="">
      <xdr:nvSpPr>
        <xdr:cNvPr id="436" name="テキスト ボックス 435"/>
        <xdr:cNvSpPr txBox="1"/>
      </xdr:nvSpPr>
      <xdr:spPr>
        <a:xfrm>
          <a:off x="6705111" y="1349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79358</xdr:rowOff>
    </xdr:from>
    <xdr:to>
      <xdr:col>55</xdr:col>
      <xdr:colOff>0</xdr:colOff>
      <xdr:row>97</xdr:row>
      <xdr:rowOff>88791</xdr:rowOff>
    </xdr:to>
    <xdr:cxnSp macro="">
      <xdr:nvCxnSpPr>
        <xdr:cNvPr id="465" name="直線コネクタ 464"/>
        <xdr:cNvCxnSpPr/>
      </xdr:nvCxnSpPr>
      <xdr:spPr>
        <a:xfrm>
          <a:off x="9639300" y="16367108"/>
          <a:ext cx="838200" cy="35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28495</xdr:rowOff>
    </xdr:from>
    <xdr:ext cx="534377" cy="259045"/>
    <xdr:sp macro="" textlink="">
      <xdr:nvSpPr>
        <xdr:cNvPr id="466" name="普通建設事業費 （ うち更新整備　）平均値テキスト"/>
        <xdr:cNvSpPr txBox="1"/>
      </xdr:nvSpPr>
      <xdr:spPr>
        <a:xfrm>
          <a:off x="10528300" y="16659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79358</xdr:rowOff>
    </xdr:from>
    <xdr:to>
      <xdr:col>50</xdr:col>
      <xdr:colOff>114300</xdr:colOff>
      <xdr:row>96</xdr:row>
      <xdr:rowOff>154970</xdr:rowOff>
    </xdr:to>
    <xdr:cxnSp macro="">
      <xdr:nvCxnSpPr>
        <xdr:cNvPr id="468" name="直線コネクタ 467"/>
        <xdr:cNvCxnSpPr/>
      </xdr:nvCxnSpPr>
      <xdr:spPr>
        <a:xfrm flipV="1">
          <a:off x="8750300" y="16367108"/>
          <a:ext cx="889000" cy="24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145386</xdr:rowOff>
    </xdr:from>
    <xdr:ext cx="534377" cy="259045"/>
    <xdr:sp macro="" textlink="">
      <xdr:nvSpPr>
        <xdr:cNvPr id="470" name="テキスト ボックス 469"/>
        <xdr:cNvSpPr txBox="1"/>
      </xdr:nvSpPr>
      <xdr:spPr>
        <a:xfrm>
          <a:off x="9372111" y="167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154970</xdr:rowOff>
    </xdr:from>
    <xdr:to>
      <xdr:col>45</xdr:col>
      <xdr:colOff>177800</xdr:colOff>
      <xdr:row>98</xdr:row>
      <xdr:rowOff>25042</xdr:rowOff>
    </xdr:to>
    <xdr:cxnSp macro="">
      <xdr:nvCxnSpPr>
        <xdr:cNvPr id="471" name="直線コネクタ 470"/>
        <xdr:cNvCxnSpPr/>
      </xdr:nvCxnSpPr>
      <xdr:spPr>
        <a:xfrm flipV="1">
          <a:off x="7861300" y="16614170"/>
          <a:ext cx="889000" cy="21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568</xdr:rowOff>
    </xdr:from>
    <xdr:ext cx="534377" cy="259045"/>
    <xdr:sp macro="" textlink="">
      <xdr:nvSpPr>
        <xdr:cNvPr id="473" name="テキスト ボックス 472"/>
        <xdr:cNvSpPr txBox="1"/>
      </xdr:nvSpPr>
      <xdr:spPr>
        <a:xfrm>
          <a:off x="8483111" y="168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138009</xdr:rowOff>
    </xdr:from>
    <xdr:to>
      <xdr:col>41</xdr:col>
      <xdr:colOff>50800</xdr:colOff>
      <xdr:row>98</xdr:row>
      <xdr:rowOff>25042</xdr:rowOff>
    </xdr:to>
    <xdr:cxnSp macro="">
      <xdr:nvCxnSpPr>
        <xdr:cNvPr id="474" name="直線コネクタ 473"/>
        <xdr:cNvCxnSpPr/>
      </xdr:nvCxnSpPr>
      <xdr:spPr>
        <a:xfrm>
          <a:off x="6972300" y="16768659"/>
          <a:ext cx="889000" cy="5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16578</xdr:rowOff>
    </xdr:from>
    <xdr:ext cx="534377" cy="259045"/>
    <xdr:sp macro="" textlink="">
      <xdr:nvSpPr>
        <xdr:cNvPr id="478" name="テキスト ボックス 477"/>
        <xdr:cNvSpPr txBox="1"/>
      </xdr:nvSpPr>
      <xdr:spPr>
        <a:xfrm>
          <a:off x="6705111"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37991</xdr:rowOff>
    </xdr:from>
    <xdr:to>
      <xdr:col>55</xdr:col>
      <xdr:colOff>50800</xdr:colOff>
      <xdr:row>97</xdr:row>
      <xdr:rowOff>139591</xdr:rowOff>
    </xdr:to>
    <xdr:sp macro="" textlink="">
      <xdr:nvSpPr>
        <xdr:cNvPr id="484" name="楕円 483"/>
        <xdr:cNvSpPr/>
      </xdr:nvSpPr>
      <xdr:spPr>
        <a:xfrm>
          <a:off x="10426700" y="1666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60868</xdr:rowOff>
    </xdr:from>
    <xdr:ext cx="534377" cy="259045"/>
    <xdr:sp macro="" textlink="">
      <xdr:nvSpPr>
        <xdr:cNvPr id="485" name="普通建設事業費 （ うち更新整備　）該当値テキスト"/>
        <xdr:cNvSpPr txBox="1"/>
      </xdr:nvSpPr>
      <xdr:spPr>
        <a:xfrm>
          <a:off x="10528300" y="1652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28558</xdr:rowOff>
    </xdr:from>
    <xdr:to>
      <xdr:col>50</xdr:col>
      <xdr:colOff>165100</xdr:colOff>
      <xdr:row>95</xdr:row>
      <xdr:rowOff>130158</xdr:rowOff>
    </xdr:to>
    <xdr:sp macro="" textlink="">
      <xdr:nvSpPr>
        <xdr:cNvPr id="486" name="楕円 485"/>
        <xdr:cNvSpPr/>
      </xdr:nvSpPr>
      <xdr:spPr>
        <a:xfrm>
          <a:off x="9588500" y="1631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146685</xdr:rowOff>
    </xdr:from>
    <xdr:ext cx="534377" cy="259045"/>
    <xdr:sp macro="" textlink="">
      <xdr:nvSpPr>
        <xdr:cNvPr id="487" name="テキスト ボックス 486"/>
        <xdr:cNvSpPr txBox="1"/>
      </xdr:nvSpPr>
      <xdr:spPr>
        <a:xfrm>
          <a:off x="9372111" y="1609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104170</xdr:rowOff>
    </xdr:from>
    <xdr:to>
      <xdr:col>46</xdr:col>
      <xdr:colOff>38100</xdr:colOff>
      <xdr:row>97</xdr:row>
      <xdr:rowOff>34320</xdr:rowOff>
    </xdr:to>
    <xdr:sp macro="" textlink="">
      <xdr:nvSpPr>
        <xdr:cNvPr id="488" name="楕円 487"/>
        <xdr:cNvSpPr/>
      </xdr:nvSpPr>
      <xdr:spPr>
        <a:xfrm>
          <a:off x="8699500" y="165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50847</xdr:rowOff>
    </xdr:from>
    <xdr:ext cx="534377" cy="259045"/>
    <xdr:sp macro="" textlink="">
      <xdr:nvSpPr>
        <xdr:cNvPr id="489" name="テキスト ボックス 488"/>
        <xdr:cNvSpPr txBox="1"/>
      </xdr:nvSpPr>
      <xdr:spPr>
        <a:xfrm>
          <a:off x="8483111" y="1633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145692</xdr:rowOff>
    </xdr:from>
    <xdr:to>
      <xdr:col>41</xdr:col>
      <xdr:colOff>101600</xdr:colOff>
      <xdr:row>98</xdr:row>
      <xdr:rowOff>75842</xdr:rowOff>
    </xdr:to>
    <xdr:sp macro="" textlink="">
      <xdr:nvSpPr>
        <xdr:cNvPr id="490" name="楕円 489"/>
        <xdr:cNvSpPr/>
      </xdr:nvSpPr>
      <xdr:spPr>
        <a:xfrm>
          <a:off x="7810500" y="1677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66969</xdr:rowOff>
    </xdr:from>
    <xdr:ext cx="534377" cy="259045"/>
    <xdr:sp macro="" textlink="">
      <xdr:nvSpPr>
        <xdr:cNvPr id="491" name="テキスト ボックス 490"/>
        <xdr:cNvSpPr txBox="1"/>
      </xdr:nvSpPr>
      <xdr:spPr>
        <a:xfrm>
          <a:off x="7594111" y="1686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87209</xdr:rowOff>
    </xdr:from>
    <xdr:to>
      <xdr:col>36</xdr:col>
      <xdr:colOff>165100</xdr:colOff>
      <xdr:row>98</xdr:row>
      <xdr:rowOff>17359</xdr:rowOff>
    </xdr:to>
    <xdr:sp macro="" textlink="">
      <xdr:nvSpPr>
        <xdr:cNvPr id="492" name="楕円 491"/>
        <xdr:cNvSpPr/>
      </xdr:nvSpPr>
      <xdr:spPr>
        <a:xfrm>
          <a:off x="6921500" y="1671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33886</xdr:rowOff>
    </xdr:from>
    <xdr:ext cx="534377" cy="259045"/>
    <xdr:sp macro="" textlink="">
      <xdr:nvSpPr>
        <xdr:cNvPr id="493" name="テキスト ボックス 492"/>
        <xdr:cNvSpPr txBox="1"/>
      </xdr:nvSpPr>
      <xdr:spPr>
        <a:xfrm>
          <a:off x="6705111" y="1649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158417</xdr:rowOff>
    </xdr:from>
    <xdr:to>
      <xdr:col>85</xdr:col>
      <xdr:colOff>127000</xdr:colOff>
      <xdr:row>38</xdr:row>
      <xdr:rowOff>18788</xdr:rowOff>
    </xdr:to>
    <xdr:cxnSp macro="">
      <xdr:nvCxnSpPr>
        <xdr:cNvPr id="518" name="直線コネクタ 517"/>
        <xdr:cNvCxnSpPr/>
      </xdr:nvCxnSpPr>
      <xdr:spPr>
        <a:xfrm flipV="1">
          <a:off x="15481300" y="6502067"/>
          <a:ext cx="8382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102748</xdr:rowOff>
    </xdr:from>
    <xdr:ext cx="469744" cy="259045"/>
    <xdr:sp macro="" textlink="">
      <xdr:nvSpPr>
        <xdr:cNvPr id="519" name="災害復旧事業費平均値テキスト"/>
        <xdr:cNvSpPr txBox="1"/>
      </xdr:nvSpPr>
      <xdr:spPr>
        <a:xfrm>
          <a:off x="16370300" y="6446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18788</xdr:rowOff>
    </xdr:from>
    <xdr:to>
      <xdr:col>81</xdr:col>
      <xdr:colOff>50800</xdr:colOff>
      <xdr:row>38</xdr:row>
      <xdr:rowOff>22799</xdr:rowOff>
    </xdr:to>
    <xdr:cxnSp macro="">
      <xdr:nvCxnSpPr>
        <xdr:cNvPr id="521" name="直線コネクタ 520"/>
        <xdr:cNvCxnSpPr/>
      </xdr:nvCxnSpPr>
      <xdr:spPr>
        <a:xfrm flipV="1">
          <a:off x="14592300" y="6533888"/>
          <a:ext cx="889000" cy="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22799</xdr:rowOff>
    </xdr:from>
    <xdr:to>
      <xdr:col>76</xdr:col>
      <xdr:colOff>114300</xdr:colOff>
      <xdr:row>38</xdr:row>
      <xdr:rowOff>25400</xdr:rowOff>
    </xdr:to>
    <xdr:cxnSp macro="">
      <xdr:nvCxnSpPr>
        <xdr:cNvPr id="524" name="直線コネクタ 523"/>
        <xdr:cNvCxnSpPr/>
      </xdr:nvCxnSpPr>
      <xdr:spPr>
        <a:xfrm flipV="1">
          <a:off x="13703300" y="6537899"/>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17359</xdr:rowOff>
    </xdr:from>
    <xdr:to>
      <xdr:col>71</xdr:col>
      <xdr:colOff>177800</xdr:colOff>
      <xdr:row>38</xdr:row>
      <xdr:rowOff>25400</xdr:rowOff>
    </xdr:to>
    <xdr:cxnSp macro="">
      <xdr:nvCxnSpPr>
        <xdr:cNvPr id="527" name="直線コネクタ 526"/>
        <xdr:cNvCxnSpPr/>
      </xdr:nvCxnSpPr>
      <xdr:spPr>
        <a:xfrm>
          <a:off x="12814300" y="6532459"/>
          <a:ext cx="889000" cy="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107617</xdr:rowOff>
    </xdr:from>
    <xdr:to>
      <xdr:col>85</xdr:col>
      <xdr:colOff>177800</xdr:colOff>
      <xdr:row>38</xdr:row>
      <xdr:rowOff>37767</xdr:rowOff>
    </xdr:to>
    <xdr:sp macro="" textlink="">
      <xdr:nvSpPr>
        <xdr:cNvPr id="537" name="楕円 536"/>
        <xdr:cNvSpPr/>
      </xdr:nvSpPr>
      <xdr:spPr>
        <a:xfrm>
          <a:off x="16268700" y="645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66994</xdr:rowOff>
    </xdr:from>
    <xdr:ext cx="469744" cy="259045"/>
    <xdr:sp macro="" textlink="">
      <xdr:nvSpPr>
        <xdr:cNvPr id="538" name="災害復旧事業費該当値テキスト"/>
        <xdr:cNvSpPr txBox="1"/>
      </xdr:nvSpPr>
      <xdr:spPr>
        <a:xfrm>
          <a:off x="16370300" y="623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139438</xdr:rowOff>
    </xdr:from>
    <xdr:to>
      <xdr:col>81</xdr:col>
      <xdr:colOff>101600</xdr:colOff>
      <xdr:row>38</xdr:row>
      <xdr:rowOff>69588</xdr:rowOff>
    </xdr:to>
    <xdr:sp macro="" textlink="">
      <xdr:nvSpPr>
        <xdr:cNvPr id="539" name="楕円 538"/>
        <xdr:cNvSpPr/>
      </xdr:nvSpPr>
      <xdr:spPr>
        <a:xfrm>
          <a:off x="15430500" y="6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60715</xdr:rowOff>
    </xdr:from>
    <xdr:ext cx="469744" cy="259045"/>
    <xdr:sp macro="" textlink="">
      <xdr:nvSpPr>
        <xdr:cNvPr id="540" name="テキスト ボックス 539"/>
        <xdr:cNvSpPr txBox="1"/>
      </xdr:nvSpPr>
      <xdr:spPr>
        <a:xfrm>
          <a:off x="15246428" y="657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143450</xdr:rowOff>
    </xdr:from>
    <xdr:to>
      <xdr:col>76</xdr:col>
      <xdr:colOff>165100</xdr:colOff>
      <xdr:row>38</xdr:row>
      <xdr:rowOff>73600</xdr:rowOff>
    </xdr:to>
    <xdr:sp macro="" textlink="">
      <xdr:nvSpPr>
        <xdr:cNvPr id="541" name="楕円 540"/>
        <xdr:cNvSpPr/>
      </xdr:nvSpPr>
      <xdr:spPr>
        <a:xfrm>
          <a:off x="14541500" y="648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64726</xdr:rowOff>
    </xdr:from>
    <xdr:ext cx="378565" cy="259045"/>
    <xdr:sp macro="" textlink="">
      <xdr:nvSpPr>
        <xdr:cNvPr id="542" name="テキスト ボックス 541"/>
        <xdr:cNvSpPr txBox="1"/>
      </xdr:nvSpPr>
      <xdr:spPr>
        <a:xfrm>
          <a:off x="14403017" y="6579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3" name="楕円 54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4" name="テキスト ボックス 54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138009</xdr:rowOff>
    </xdr:from>
    <xdr:to>
      <xdr:col>67</xdr:col>
      <xdr:colOff>101600</xdr:colOff>
      <xdr:row>38</xdr:row>
      <xdr:rowOff>68159</xdr:rowOff>
    </xdr:to>
    <xdr:sp macro="" textlink="">
      <xdr:nvSpPr>
        <xdr:cNvPr id="545" name="楕円 544"/>
        <xdr:cNvSpPr/>
      </xdr:nvSpPr>
      <xdr:spPr>
        <a:xfrm>
          <a:off x="12763500" y="648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59286</xdr:rowOff>
    </xdr:from>
    <xdr:ext cx="469744" cy="259045"/>
    <xdr:sp macro="" textlink="">
      <xdr:nvSpPr>
        <xdr:cNvPr id="546" name="テキスト ボックス 545"/>
        <xdr:cNvSpPr txBox="1"/>
      </xdr:nvSpPr>
      <xdr:spPr>
        <a:xfrm>
          <a:off x="12579428" y="657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8" name="テキスト ボックス 55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56</xdr:row>
      <xdr:rowOff>144434</xdr:rowOff>
    </xdr:from>
    <xdr:ext cx="377026" cy="259045"/>
    <xdr:sp macro="" textlink="">
      <xdr:nvSpPr>
        <xdr:cNvPr id="560" name="テキスト ボックス 559"/>
        <xdr:cNvSpPr txBox="1"/>
      </xdr:nvSpPr>
      <xdr:spPr>
        <a:xfrm>
          <a:off x="12068974" y="9745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54</xdr:row>
      <xdr:rowOff>160762</xdr:rowOff>
    </xdr:from>
    <xdr:ext cx="377026" cy="259045"/>
    <xdr:sp macro="" textlink="">
      <xdr:nvSpPr>
        <xdr:cNvPr id="562" name="テキスト ボックス 561"/>
        <xdr:cNvSpPr txBox="1"/>
      </xdr:nvSpPr>
      <xdr:spPr>
        <a:xfrm>
          <a:off x="12068974" y="9419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53</xdr:row>
      <xdr:rowOff>5642</xdr:rowOff>
    </xdr:from>
    <xdr:ext cx="377026" cy="259045"/>
    <xdr:sp macro="" textlink="">
      <xdr:nvSpPr>
        <xdr:cNvPr id="564" name="テキスト ボックス 563"/>
        <xdr:cNvSpPr txBox="1"/>
      </xdr:nvSpPr>
      <xdr:spPr>
        <a:xfrm>
          <a:off x="12068974" y="9092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51</xdr:row>
      <xdr:rowOff>21970</xdr:rowOff>
    </xdr:from>
    <xdr:ext cx="377026" cy="259045"/>
    <xdr:sp macro="" textlink="">
      <xdr:nvSpPr>
        <xdr:cNvPr id="566" name="テキスト ボックス 565"/>
        <xdr:cNvSpPr txBox="1"/>
      </xdr:nvSpPr>
      <xdr:spPr>
        <a:xfrm>
          <a:off x="12068974" y="8765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8" name="テキスト ボックス 567"/>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70" name="テキスト ボックス 569"/>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2" name="直線コネクタ 571"/>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3"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5"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7" name="直線コネクタ 576"/>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8"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9" name="フローチャート: 判断 578"/>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111941</xdr:rowOff>
    </xdr:from>
    <xdr:to>
      <xdr:col>81</xdr:col>
      <xdr:colOff>50800</xdr:colOff>
      <xdr:row>59</xdr:row>
      <xdr:rowOff>98878</xdr:rowOff>
    </xdr:to>
    <xdr:cxnSp macro="">
      <xdr:nvCxnSpPr>
        <xdr:cNvPr id="580" name="直線コネクタ 579"/>
        <xdr:cNvCxnSpPr/>
      </xdr:nvCxnSpPr>
      <xdr:spPr>
        <a:xfrm>
          <a:off x="14592300" y="9541691"/>
          <a:ext cx="889000" cy="67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1" name="フローチャート: 判断 580"/>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2" name="テキスト ボックス 581"/>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53159</xdr:rowOff>
    </xdr:from>
    <xdr:to>
      <xdr:col>76</xdr:col>
      <xdr:colOff>114300</xdr:colOff>
      <xdr:row>55</xdr:row>
      <xdr:rowOff>111941</xdr:rowOff>
    </xdr:to>
    <xdr:cxnSp macro="">
      <xdr:nvCxnSpPr>
        <xdr:cNvPr id="583" name="直線コネクタ 582"/>
        <xdr:cNvCxnSpPr/>
      </xdr:nvCxnSpPr>
      <xdr:spPr>
        <a:xfrm>
          <a:off x="13703300" y="948290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38281</xdr:rowOff>
    </xdr:from>
    <xdr:to>
      <xdr:col>76</xdr:col>
      <xdr:colOff>165100</xdr:colOff>
      <xdr:row>59</xdr:row>
      <xdr:rowOff>139881</xdr:rowOff>
    </xdr:to>
    <xdr:sp macro="" textlink="">
      <xdr:nvSpPr>
        <xdr:cNvPr id="584" name="フローチャート: 判断 583"/>
        <xdr:cNvSpPr/>
      </xdr:nvSpPr>
      <xdr:spPr>
        <a:xfrm>
          <a:off x="14541500" y="10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131008</xdr:rowOff>
    </xdr:from>
    <xdr:ext cx="249299" cy="259045"/>
    <xdr:sp macro="" textlink="">
      <xdr:nvSpPr>
        <xdr:cNvPr id="585" name="テキスト ボックス 584"/>
        <xdr:cNvSpPr txBox="1"/>
      </xdr:nvSpPr>
      <xdr:spPr>
        <a:xfrm>
          <a:off x="14467650" y="102465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22134</xdr:rowOff>
    </xdr:from>
    <xdr:to>
      <xdr:col>71</xdr:col>
      <xdr:colOff>177800</xdr:colOff>
      <xdr:row>55</xdr:row>
      <xdr:rowOff>53159</xdr:rowOff>
    </xdr:to>
    <xdr:cxnSp macro="">
      <xdr:nvCxnSpPr>
        <xdr:cNvPr id="586" name="直線コネクタ 585"/>
        <xdr:cNvCxnSpPr/>
      </xdr:nvCxnSpPr>
      <xdr:spPr>
        <a:xfrm>
          <a:off x="12814300" y="8594634"/>
          <a:ext cx="889000" cy="88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35016</xdr:rowOff>
    </xdr:from>
    <xdr:to>
      <xdr:col>72</xdr:col>
      <xdr:colOff>38100</xdr:colOff>
      <xdr:row>59</xdr:row>
      <xdr:rowOff>136616</xdr:rowOff>
    </xdr:to>
    <xdr:sp macro="" textlink="">
      <xdr:nvSpPr>
        <xdr:cNvPr id="587" name="フローチャート: 判断 586"/>
        <xdr:cNvSpPr/>
      </xdr:nvSpPr>
      <xdr:spPr>
        <a:xfrm>
          <a:off x="13652500" y="1015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127743</xdr:rowOff>
    </xdr:from>
    <xdr:ext cx="249299" cy="259045"/>
    <xdr:sp macro="" textlink="">
      <xdr:nvSpPr>
        <xdr:cNvPr id="588" name="テキスト ボックス 587"/>
        <xdr:cNvSpPr txBox="1"/>
      </xdr:nvSpPr>
      <xdr:spPr>
        <a:xfrm>
          <a:off x="13578650" y="102432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25219</xdr:rowOff>
    </xdr:from>
    <xdr:to>
      <xdr:col>67</xdr:col>
      <xdr:colOff>101600</xdr:colOff>
      <xdr:row>59</xdr:row>
      <xdr:rowOff>126819</xdr:rowOff>
    </xdr:to>
    <xdr:sp macro="" textlink="">
      <xdr:nvSpPr>
        <xdr:cNvPr id="589" name="フローチャート: 判断 588"/>
        <xdr:cNvSpPr/>
      </xdr:nvSpPr>
      <xdr:spPr>
        <a:xfrm>
          <a:off x="12763500" y="1014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117946</xdr:rowOff>
    </xdr:from>
    <xdr:ext cx="249299" cy="259045"/>
    <xdr:sp macro="" textlink="">
      <xdr:nvSpPr>
        <xdr:cNvPr id="590" name="テキスト ボックス 589"/>
        <xdr:cNvSpPr txBox="1"/>
      </xdr:nvSpPr>
      <xdr:spPr>
        <a:xfrm>
          <a:off x="12689650" y="102334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6" name="楕円 595"/>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7"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8" name="楕円 597"/>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9" name="テキスト ボックス 598"/>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61141</xdr:rowOff>
    </xdr:from>
    <xdr:to>
      <xdr:col>76</xdr:col>
      <xdr:colOff>165100</xdr:colOff>
      <xdr:row>55</xdr:row>
      <xdr:rowOff>162741</xdr:rowOff>
    </xdr:to>
    <xdr:sp macro="" textlink="">
      <xdr:nvSpPr>
        <xdr:cNvPr id="600" name="楕円 599"/>
        <xdr:cNvSpPr/>
      </xdr:nvSpPr>
      <xdr:spPr>
        <a:xfrm>
          <a:off x="14541500" y="949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54</xdr:row>
      <xdr:rowOff>7818</xdr:rowOff>
    </xdr:from>
    <xdr:ext cx="378565" cy="259045"/>
    <xdr:sp macro="" textlink="">
      <xdr:nvSpPr>
        <xdr:cNvPr id="601" name="テキスト ボックス 600"/>
        <xdr:cNvSpPr txBox="1"/>
      </xdr:nvSpPr>
      <xdr:spPr>
        <a:xfrm>
          <a:off x="14403017" y="926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2359</xdr:rowOff>
    </xdr:from>
    <xdr:to>
      <xdr:col>72</xdr:col>
      <xdr:colOff>38100</xdr:colOff>
      <xdr:row>55</xdr:row>
      <xdr:rowOff>103959</xdr:rowOff>
    </xdr:to>
    <xdr:sp macro="" textlink="">
      <xdr:nvSpPr>
        <xdr:cNvPr id="602" name="楕円 601"/>
        <xdr:cNvSpPr/>
      </xdr:nvSpPr>
      <xdr:spPr>
        <a:xfrm>
          <a:off x="13652500" y="943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53</xdr:row>
      <xdr:rowOff>120486</xdr:rowOff>
    </xdr:from>
    <xdr:ext cx="378565" cy="259045"/>
    <xdr:sp macro="" textlink="">
      <xdr:nvSpPr>
        <xdr:cNvPr id="603" name="テキスト ボックス 602"/>
        <xdr:cNvSpPr txBox="1"/>
      </xdr:nvSpPr>
      <xdr:spPr>
        <a:xfrm>
          <a:off x="13514017" y="9207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142784</xdr:rowOff>
    </xdr:from>
    <xdr:to>
      <xdr:col>67</xdr:col>
      <xdr:colOff>101600</xdr:colOff>
      <xdr:row>50</xdr:row>
      <xdr:rowOff>72934</xdr:rowOff>
    </xdr:to>
    <xdr:sp macro="" textlink="">
      <xdr:nvSpPr>
        <xdr:cNvPr id="604" name="楕円 603"/>
        <xdr:cNvSpPr/>
      </xdr:nvSpPr>
      <xdr:spPr>
        <a:xfrm>
          <a:off x="12763500" y="854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48</xdr:row>
      <xdr:rowOff>89461</xdr:rowOff>
    </xdr:from>
    <xdr:ext cx="378565" cy="259045"/>
    <xdr:sp macro="" textlink="">
      <xdr:nvSpPr>
        <xdr:cNvPr id="605" name="テキスト ボックス 604"/>
        <xdr:cNvSpPr txBox="1"/>
      </xdr:nvSpPr>
      <xdr:spPr>
        <a:xfrm>
          <a:off x="12625017" y="8319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7" name="テキスト ボックス 61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0" name="直線コネクタ 61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1" name="テキスト ボックス 62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5" name="直線コネクタ 624"/>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6"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7" name="直線コネクタ 626"/>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8"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9" name="直線コネクタ 628"/>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91163</xdr:rowOff>
    </xdr:from>
    <xdr:to>
      <xdr:col>85</xdr:col>
      <xdr:colOff>127000</xdr:colOff>
      <xdr:row>75</xdr:row>
      <xdr:rowOff>114422</xdr:rowOff>
    </xdr:to>
    <xdr:cxnSp macro="">
      <xdr:nvCxnSpPr>
        <xdr:cNvPr id="630" name="直線コネクタ 629"/>
        <xdr:cNvCxnSpPr/>
      </xdr:nvCxnSpPr>
      <xdr:spPr>
        <a:xfrm>
          <a:off x="15481300" y="12949913"/>
          <a:ext cx="838200" cy="2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163876</xdr:rowOff>
    </xdr:from>
    <xdr:ext cx="534377" cy="259045"/>
    <xdr:sp macro="" textlink="">
      <xdr:nvSpPr>
        <xdr:cNvPr id="631" name="公債費平均値テキスト"/>
        <xdr:cNvSpPr txBox="1"/>
      </xdr:nvSpPr>
      <xdr:spPr>
        <a:xfrm>
          <a:off x="16370300" y="13022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2" name="フローチャート: 判断 631"/>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87013</xdr:rowOff>
    </xdr:from>
    <xdr:to>
      <xdr:col>81</xdr:col>
      <xdr:colOff>50800</xdr:colOff>
      <xdr:row>75</xdr:row>
      <xdr:rowOff>91163</xdr:rowOff>
    </xdr:to>
    <xdr:cxnSp macro="">
      <xdr:nvCxnSpPr>
        <xdr:cNvPr id="633" name="直線コネクタ 632"/>
        <xdr:cNvCxnSpPr/>
      </xdr:nvCxnSpPr>
      <xdr:spPr>
        <a:xfrm>
          <a:off x="14592300" y="12945763"/>
          <a:ext cx="889000" cy="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4" name="フローチャート: 判断 633"/>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117333</xdr:rowOff>
    </xdr:from>
    <xdr:ext cx="534377" cy="259045"/>
    <xdr:sp macro="" textlink="">
      <xdr:nvSpPr>
        <xdr:cNvPr id="635" name="テキスト ボックス 634"/>
        <xdr:cNvSpPr txBox="1"/>
      </xdr:nvSpPr>
      <xdr:spPr>
        <a:xfrm>
          <a:off x="15214111" y="131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87013</xdr:rowOff>
    </xdr:from>
    <xdr:to>
      <xdr:col>76</xdr:col>
      <xdr:colOff>114300</xdr:colOff>
      <xdr:row>75</xdr:row>
      <xdr:rowOff>138048</xdr:rowOff>
    </xdr:to>
    <xdr:cxnSp macro="">
      <xdr:nvCxnSpPr>
        <xdr:cNvPr id="636" name="直線コネクタ 635"/>
        <xdr:cNvCxnSpPr/>
      </xdr:nvCxnSpPr>
      <xdr:spPr>
        <a:xfrm flipV="1">
          <a:off x="13703300" y="12945763"/>
          <a:ext cx="889000" cy="5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7" name="フローチャート: 判断 636"/>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121952</xdr:rowOff>
    </xdr:from>
    <xdr:ext cx="534377" cy="259045"/>
    <xdr:sp macro="" textlink="">
      <xdr:nvSpPr>
        <xdr:cNvPr id="638" name="テキスト ボックス 637"/>
        <xdr:cNvSpPr txBox="1"/>
      </xdr:nvSpPr>
      <xdr:spPr>
        <a:xfrm>
          <a:off x="14325111" y="1315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138048</xdr:rowOff>
    </xdr:from>
    <xdr:to>
      <xdr:col>71</xdr:col>
      <xdr:colOff>177800</xdr:colOff>
      <xdr:row>75</xdr:row>
      <xdr:rowOff>154124</xdr:rowOff>
    </xdr:to>
    <xdr:cxnSp macro="">
      <xdr:nvCxnSpPr>
        <xdr:cNvPr id="639" name="直線コネクタ 638"/>
        <xdr:cNvCxnSpPr/>
      </xdr:nvCxnSpPr>
      <xdr:spPr>
        <a:xfrm flipV="1">
          <a:off x="12814300" y="12996798"/>
          <a:ext cx="889000" cy="1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40" name="フローチャート: 判断 639"/>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127009</xdr:rowOff>
    </xdr:from>
    <xdr:ext cx="534377" cy="259045"/>
    <xdr:sp macro="" textlink="">
      <xdr:nvSpPr>
        <xdr:cNvPr id="641" name="テキスト ボックス 640"/>
        <xdr:cNvSpPr txBox="1"/>
      </xdr:nvSpPr>
      <xdr:spPr>
        <a:xfrm>
          <a:off x="13436111" y="1315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2" name="フローチャート: 判断 641"/>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97810</xdr:rowOff>
    </xdr:from>
    <xdr:ext cx="534377" cy="259045"/>
    <xdr:sp macro="" textlink="">
      <xdr:nvSpPr>
        <xdr:cNvPr id="643" name="テキスト ボックス 642"/>
        <xdr:cNvSpPr txBox="1"/>
      </xdr:nvSpPr>
      <xdr:spPr>
        <a:xfrm>
          <a:off x="12547111" y="1312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63622</xdr:rowOff>
    </xdr:from>
    <xdr:to>
      <xdr:col>85</xdr:col>
      <xdr:colOff>177800</xdr:colOff>
      <xdr:row>75</xdr:row>
      <xdr:rowOff>165222</xdr:rowOff>
    </xdr:to>
    <xdr:sp macro="" textlink="">
      <xdr:nvSpPr>
        <xdr:cNvPr id="649" name="楕円 648"/>
        <xdr:cNvSpPr/>
      </xdr:nvSpPr>
      <xdr:spPr>
        <a:xfrm>
          <a:off x="16268700" y="1292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86499</xdr:rowOff>
    </xdr:from>
    <xdr:ext cx="534377" cy="259045"/>
    <xdr:sp macro="" textlink="">
      <xdr:nvSpPr>
        <xdr:cNvPr id="650" name="公債費該当値テキスト"/>
        <xdr:cNvSpPr txBox="1"/>
      </xdr:nvSpPr>
      <xdr:spPr>
        <a:xfrm>
          <a:off x="16370300" y="1277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40363</xdr:rowOff>
    </xdr:from>
    <xdr:to>
      <xdr:col>81</xdr:col>
      <xdr:colOff>101600</xdr:colOff>
      <xdr:row>75</xdr:row>
      <xdr:rowOff>141963</xdr:rowOff>
    </xdr:to>
    <xdr:sp macro="" textlink="">
      <xdr:nvSpPr>
        <xdr:cNvPr id="651" name="楕円 650"/>
        <xdr:cNvSpPr/>
      </xdr:nvSpPr>
      <xdr:spPr>
        <a:xfrm>
          <a:off x="15430500" y="1289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158490</xdr:rowOff>
    </xdr:from>
    <xdr:ext cx="534377" cy="259045"/>
    <xdr:sp macro="" textlink="">
      <xdr:nvSpPr>
        <xdr:cNvPr id="652" name="テキスト ボックス 651"/>
        <xdr:cNvSpPr txBox="1"/>
      </xdr:nvSpPr>
      <xdr:spPr>
        <a:xfrm>
          <a:off x="15214111" y="1267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36213</xdr:rowOff>
    </xdr:from>
    <xdr:to>
      <xdr:col>76</xdr:col>
      <xdr:colOff>165100</xdr:colOff>
      <xdr:row>75</xdr:row>
      <xdr:rowOff>137813</xdr:rowOff>
    </xdr:to>
    <xdr:sp macro="" textlink="">
      <xdr:nvSpPr>
        <xdr:cNvPr id="653" name="楕円 652"/>
        <xdr:cNvSpPr/>
      </xdr:nvSpPr>
      <xdr:spPr>
        <a:xfrm>
          <a:off x="14541500" y="1289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154340</xdr:rowOff>
    </xdr:from>
    <xdr:ext cx="534377" cy="259045"/>
    <xdr:sp macro="" textlink="">
      <xdr:nvSpPr>
        <xdr:cNvPr id="654" name="テキスト ボックス 653"/>
        <xdr:cNvSpPr txBox="1"/>
      </xdr:nvSpPr>
      <xdr:spPr>
        <a:xfrm>
          <a:off x="14325111" y="1267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87248</xdr:rowOff>
    </xdr:from>
    <xdr:to>
      <xdr:col>72</xdr:col>
      <xdr:colOff>38100</xdr:colOff>
      <xdr:row>76</xdr:row>
      <xdr:rowOff>17397</xdr:rowOff>
    </xdr:to>
    <xdr:sp macro="" textlink="">
      <xdr:nvSpPr>
        <xdr:cNvPr id="655" name="楕円 654"/>
        <xdr:cNvSpPr/>
      </xdr:nvSpPr>
      <xdr:spPr>
        <a:xfrm>
          <a:off x="13652500" y="129459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33925</xdr:rowOff>
    </xdr:from>
    <xdr:ext cx="534377" cy="259045"/>
    <xdr:sp macro="" textlink="">
      <xdr:nvSpPr>
        <xdr:cNvPr id="656" name="テキスト ボックス 655"/>
        <xdr:cNvSpPr txBox="1"/>
      </xdr:nvSpPr>
      <xdr:spPr>
        <a:xfrm>
          <a:off x="13436111" y="1272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103325</xdr:rowOff>
    </xdr:from>
    <xdr:to>
      <xdr:col>67</xdr:col>
      <xdr:colOff>101600</xdr:colOff>
      <xdr:row>76</xdr:row>
      <xdr:rowOff>33474</xdr:rowOff>
    </xdr:to>
    <xdr:sp macro="" textlink="">
      <xdr:nvSpPr>
        <xdr:cNvPr id="657" name="楕円 656"/>
        <xdr:cNvSpPr/>
      </xdr:nvSpPr>
      <xdr:spPr>
        <a:xfrm>
          <a:off x="12763500" y="129620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50002</xdr:rowOff>
    </xdr:from>
    <xdr:ext cx="534377" cy="259045"/>
    <xdr:sp macro="" textlink="">
      <xdr:nvSpPr>
        <xdr:cNvPr id="658" name="テキスト ボックス 657"/>
        <xdr:cNvSpPr txBox="1"/>
      </xdr:nvSpPr>
      <xdr:spPr>
        <a:xfrm>
          <a:off x="12547111" y="1273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80" name="直線コネクタ 679"/>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81"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2" name="直線コネクタ 681"/>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3"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4" name="直線コネクタ 683"/>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105950</xdr:rowOff>
    </xdr:from>
    <xdr:to>
      <xdr:col>85</xdr:col>
      <xdr:colOff>127000</xdr:colOff>
      <xdr:row>98</xdr:row>
      <xdr:rowOff>114895</xdr:rowOff>
    </xdr:to>
    <xdr:cxnSp macro="">
      <xdr:nvCxnSpPr>
        <xdr:cNvPr id="685" name="直線コネクタ 684"/>
        <xdr:cNvCxnSpPr/>
      </xdr:nvCxnSpPr>
      <xdr:spPr>
        <a:xfrm>
          <a:off x="15481300" y="16908050"/>
          <a:ext cx="838200" cy="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6" name="積立金平均値テキスト"/>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7" name="フローチャート: 判断 686"/>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105950</xdr:rowOff>
    </xdr:from>
    <xdr:to>
      <xdr:col>81</xdr:col>
      <xdr:colOff>50800</xdr:colOff>
      <xdr:row>98</xdr:row>
      <xdr:rowOff>116877</xdr:rowOff>
    </xdr:to>
    <xdr:cxnSp macro="">
      <xdr:nvCxnSpPr>
        <xdr:cNvPr id="688" name="直線コネクタ 687"/>
        <xdr:cNvCxnSpPr/>
      </xdr:nvCxnSpPr>
      <xdr:spPr>
        <a:xfrm flipV="1">
          <a:off x="14592300" y="16908050"/>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9" name="フローチャート: 判断 688"/>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90" name="テキスト ボックス 689"/>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108471</xdr:rowOff>
    </xdr:from>
    <xdr:to>
      <xdr:col>76</xdr:col>
      <xdr:colOff>114300</xdr:colOff>
      <xdr:row>98</xdr:row>
      <xdr:rowOff>116877</xdr:rowOff>
    </xdr:to>
    <xdr:cxnSp macro="">
      <xdr:nvCxnSpPr>
        <xdr:cNvPr id="691" name="直線コネクタ 690"/>
        <xdr:cNvCxnSpPr/>
      </xdr:nvCxnSpPr>
      <xdr:spPr>
        <a:xfrm>
          <a:off x="13703300" y="16910571"/>
          <a:ext cx="889000" cy="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2" name="フローチャート: 判断 691"/>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3" name="テキスト ボックス 692"/>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108471</xdr:rowOff>
    </xdr:from>
    <xdr:to>
      <xdr:col>71</xdr:col>
      <xdr:colOff>177800</xdr:colOff>
      <xdr:row>98</xdr:row>
      <xdr:rowOff>136603</xdr:rowOff>
    </xdr:to>
    <xdr:cxnSp macro="">
      <xdr:nvCxnSpPr>
        <xdr:cNvPr id="694" name="直線コネクタ 693"/>
        <xdr:cNvCxnSpPr/>
      </xdr:nvCxnSpPr>
      <xdr:spPr>
        <a:xfrm flipV="1">
          <a:off x="12814300" y="16910571"/>
          <a:ext cx="889000" cy="2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5" name="フローチャート: 判断 694"/>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6" name="テキスト ボックス 695"/>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7" name="フローチャート: 判断 696"/>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8" name="テキスト ボックス 697"/>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64095</xdr:rowOff>
    </xdr:from>
    <xdr:to>
      <xdr:col>85</xdr:col>
      <xdr:colOff>177800</xdr:colOff>
      <xdr:row>98</xdr:row>
      <xdr:rowOff>165695</xdr:rowOff>
    </xdr:to>
    <xdr:sp macro="" textlink="">
      <xdr:nvSpPr>
        <xdr:cNvPr id="704" name="楕円 703"/>
        <xdr:cNvSpPr/>
      </xdr:nvSpPr>
      <xdr:spPr>
        <a:xfrm>
          <a:off x="16268700" y="1686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163909</xdr:rowOff>
    </xdr:from>
    <xdr:ext cx="534377" cy="259045"/>
    <xdr:sp macro="" textlink="">
      <xdr:nvSpPr>
        <xdr:cNvPr id="705" name="積立金該当値テキスト"/>
        <xdr:cNvSpPr txBox="1"/>
      </xdr:nvSpPr>
      <xdr:spPr>
        <a:xfrm>
          <a:off x="16370300" y="167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55150</xdr:rowOff>
    </xdr:from>
    <xdr:to>
      <xdr:col>81</xdr:col>
      <xdr:colOff>101600</xdr:colOff>
      <xdr:row>98</xdr:row>
      <xdr:rowOff>156750</xdr:rowOff>
    </xdr:to>
    <xdr:sp macro="" textlink="">
      <xdr:nvSpPr>
        <xdr:cNvPr id="706" name="楕円 705"/>
        <xdr:cNvSpPr/>
      </xdr:nvSpPr>
      <xdr:spPr>
        <a:xfrm>
          <a:off x="15430500" y="168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147877</xdr:rowOff>
    </xdr:from>
    <xdr:ext cx="534377" cy="259045"/>
    <xdr:sp macro="" textlink="">
      <xdr:nvSpPr>
        <xdr:cNvPr id="707" name="テキスト ボックス 706"/>
        <xdr:cNvSpPr txBox="1"/>
      </xdr:nvSpPr>
      <xdr:spPr>
        <a:xfrm>
          <a:off x="15214111" y="1694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66077</xdr:rowOff>
    </xdr:from>
    <xdr:to>
      <xdr:col>76</xdr:col>
      <xdr:colOff>165100</xdr:colOff>
      <xdr:row>98</xdr:row>
      <xdr:rowOff>167677</xdr:rowOff>
    </xdr:to>
    <xdr:sp macro="" textlink="">
      <xdr:nvSpPr>
        <xdr:cNvPr id="708" name="楕円 707"/>
        <xdr:cNvSpPr/>
      </xdr:nvSpPr>
      <xdr:spPr>
        <a:xfrm>
          <a:off x="14541500" y="1686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158804</xdr:rowOff>
    </xdr:from>
    <xdr:ext cx="469744" cy="259045"/>
    <xdr:sp macro="" textlink="">
      <xdr:nvSpPr>
        <xdr:cNvPr id="709" name="テキスト ボックス 708"/>
        <xdr:cNvSpPr txBox="1"/>
      </xdr:nvSpPr>
      <xdr:spPr>
        <a:xfrm>
          <a:off x="14357428" y="1696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57671</xdr:rowOff>
    </xdr:from>
    <xdr:to>
      <xdr:col>72</xdr:col>
      <xdr:colOff>38100</xdr:colOff>
      <xdr:row>98</xdr:row>
      <xdr:rowOff>159271</xdr:rowOff>
    </xdr:to>
    <xdr:sp macro="" textlink="">
      <xdr:nvSpPr>
        <xdr:cNvPr id="710" name="楕円 709"/>
        <xdr:cNvSpPr/>
      </xdr:nvSpPr>
      <xdr:spPr>
        <a:xfrm>
          <a:off x="13652500" y="168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150398</xdr:rowOff>
    </xdr:from>
    <xdr:ext cx="534377" cy="259045"/>
    <xdr:sp macro="" textlink="">
      <xdr:nvSpPr>
        <xdr:cNvPr id="711" name="テキスト ボックス 710"/>
        <xdr:cNvSpPr txBox="1"/>
      </xdr:nvSpPr>
      <xdr:spPr>
        <a:xfrm>
          <a:off x="13436111" y="1695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85803</xdr:rowOff>
    </xdr:from>
    <xdr:to>
      <xdr:col>67</xdr:col>
      <xdr:colOff>101600</xdr:colOff>
      <xdr:row>99</xdr:row>
      <xdr:rowOff>15953</xdr:rowOff>
    </xdr:to>
    <xdr:sp macro="" textlink="">
      <xdr:nvSpPr>
        <xdr:cNvPr id="712" name="楕円 711"/>
        <xdr:cNvSpPr/>
      </xdr:nvSpPr>
      <xdr:spPr>
        <a:xfrm>
          <a:off x="12763500" y="168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7080</xdr:rowOff>
    </xdr:from>
    <xdr:ext cx="469744" cy="259045"/>
    <xdr:sp macro="" textlink="">
      <xdr:nvSpPr>
        <xdr:cNvPr id="713" name="テキスト ボックス 712"/>
        <xdr:cNvSpPr txBox="1"/>
      </xdr:nvSpPr>
      <xdr:spPr>
        <a:xfrm>
          <a:off x="12579428" y="1698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7" name="直線コネクタ 736"/>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40"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41" name="直線コネクタ 740"/>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131013</xdr:rowOff>
    </xdr:from>
    <xdr:to>
      <xdr:col>116</xdr:col>
      <xdr:colOff>63500</xdr:colOff>
      <xdr:row>39</xdr:row>
      <xdr:rowOff>44450</xdr:rowOff>
    </xdr:to>
    <xdr:cxnSp macro="">
      <xdr:nvCxnSpPr>
        <xdr:cNvPr id="742" name="直線コネクタ 741"/>
        <xdr:cNvCxnSpPr/>
      </xdr:nvCxnSpPr>
      <xdr:spPr>
        <a:xfrm>
          <a:off x="21323300" y="6474663"/>
          <a:ext cx="838200" cy="25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3"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4" name="フローチャート: 判断 743"/>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47193</xdr:rowOff>
    </xdr:from>
    <xdr:to>
      <xdr:col>111</xdr:col>
      <xdr:colOff>177800</xdr:colOff>
      <xdr:row>37</xdr:row>
      <xdr:rowOff>131013</xdr:rowOff>
    </xdr:to>
    <xdr:cxnSp macro="">
      <xdr:nvCxnSpPr>
        <xdr:cNvPr id="745" name="直線コネクタ 744"/>
        <xdr:cNvCxnSpPr/>
      </xdr:nvCxnSpPr>
      <xdr:spPr>
        <a:xfrm>
          <a:off x="20434300" y="5876493"/>
          <a:ext cx="889000" cy="59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6" name="フローチャート: 判断 745"/>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127830</xdr:rowOff>
    </xdr:from>
    <xdr:ext cx="469744" cy="259045"/>
    <xdr:sp macro="" textlink="">
      <xdr:nvSpPr>
        <xdr:cNvPr id="747" name="テキスト ボックス 746"/>
        <xdr:cNvSpPr txBox="1"/>
      </xdr:nvSpPr>
      <xdr:spPr>
        <a:xfrm>
          <a:off x="21088428" y="664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47193</xdr:rowOff>
    </xdr:from>
    <xdr:to>
      <xdr:col>107</xdr:col>
      <xdr:colOff>50800</xdr:colOff>
      <xdr:row>35</xdr:row>
      <xdr:rowOff>165532</xdr:rowOff>
    </xdr:to>
    <xdr:cxnSp macro="">
      <xdr:nvCxnSpPr>
        <xdr:cNvPr id="748" name="直線コネクタ 747"/>
        <xdr:cNvCxnSpPr/>
      </xdr:nvCxnSpPr>
      <xdr:spPr>
        <a:xfrm flipV="1">
          <a:off x="19545300" y="5876493"/>
          <a:ext cx="889000" cy="28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9" name="フローチャート: 判断 748"/>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19397</xdr:rowOff>
    </xdr:from>
    <xdr:ext cx="378565" cy="259045"/>
    <xdr:sp macro="" textlink="">
      <xdr:nvSpPr>
        <xdr:cNvPr id="750" name="テキスト ボックス 749"/>
        <xdr:cNvSpPr txBox="1"/>
      </xdr:nvSpPr>
      <xdr:spPr>
        <a:xfrm>
          <a:off x="20245017" y="6705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165532</xdr:rowOff>
    </xdr:from>
    <xdr:to>
      <xdr:col>102</xdr:col>
      <xdr:colOff>114300</xdr:colOff>
      <xdr:row>38</xdr:row>
      <xdr:rowOff>28524</xdr:rowOff>
    </xdr:to>
    <xdr:cxnSp macro="">
      <xdr:nvCxnSpPr>
        <xdr:cNvPr id="751" name="直線コネクタ 750"/>
        <xdr:cNvCxnSpPr/>
      </xdr:nvCxnSpPr>
      <xdr:spPr>
        <a:xfrm flipV="1">
          <a:off x="18656300" y="6166282"/>
          <a:ext cx="889000" cy="37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2" name="フローチャート: 判断 751"/>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62145</xdr:rowOff>
    </xdr:from>
    <xdr:ext cx="378565" cy="259045"/>
    <xdr:sp macro="" textlink="">
      <xdr:nvSpPr>
        <xdr:cNvPr id="753" name="テキスト ボックス 752"/>
        <xdr:cNvSpPr txBox="1"/>
      </xdr:nvSpPr>
      <xdr:spPr>
        <a:xfrm>
          <a:off x="19356017" y="6748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4" name="フローチャート: 判断 753"/>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10330</xdr:rowOff>
    </xdr:from>
    <xdr:ext cx="378565" cy="259045"/>
    <xdr:sp macro="" textlink="">
      <xdr:nvSpPr>
        <xdr:cNvPr id="755" name="テキスト ボックス 754"/>
        <xdr:cNvSpPr txBox="1"/>
      </xdr:nvSpPr>
      <xdr:spPr>
        <a:xfrm>
          <a:off x="18467017" y="6696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80213</xdr:rowOff>
    </xdr:from>
    <xdr:to>
      <xdr:col>112</xdr:col>
      <xdr:colOff>38100</xdr:colOff>
      <xdr:row>38</xdr:row>
      <xdr:rowOff>10364</xdr:rowOff>
    </xdr:to>
    <xdr:sp macro="" textlink="">
      <xdr:nvSpPr>
        <xdr:cNvPr id="763" name="楕円 762"/>
        <xdr:cNvSpPr/>
      </xdr:nvSpPr>
      <xdr:spPr>
        <a:xfrm>
          <a:off x="21272500" y="64238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26890</xdr:rowOff>
    </xdr:from>
    <xdr:ext cx="469744" cy="259045"/>
    <xdr:sp macro="" textlink="">
      <xdr:nvSpPr>
        <xdr:cNvPr id="764" name="テキスト ボックス 763"/>
        <xdr:cNvSpPr txBox="1"/>
      </xdr:nvSpPr>
      <xdr:spPr>
        <a:xfrm>
          <a:off x="21088428" y="619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167843</xdr:rowOff>
    </xdr:from>
    <xdr:to>
      <xdr:col>107</xdr:col>
      <xdr:colOff>101600</xdr:colOff>
      <xdr:row>34</xdr:row>
      <xdr:rowOff>97993</xdr:rowOff>
    </xdr:to>
    <xdr:sp macro="" textlink="">
      <xdr:nvSpPr>
        <xdr:cNvPr id="765" name="楕円 764"/>
        <xdr:cNvSpPr/>
      </xdr:nvSpPr>
      <xdr:spPr>
        <a:xfrm>
          <a:off x="20383500" y="582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114520</xdr:rowOff>
    </xdr:from>
    <xdr:ext cx="534377" cy="259045"/>
    <xdr:sp macro="" textlink="">
      <xdr:nvSpPr>
        <xdr:cNvPr id="766" name="テキスト ボックス 765"/>
        <xdr:cNvSpPr txBox="1"/>
      </xdr:nvSpPr>
      <xdr:spPr>
        <a:xfrm>
          <a:off x="20167111" y="560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114732</xdr:rowOff>
    </xdr:from>
    <xdr:to>
      <xdr:col>102</xdr:col>
      <xdr:colOff>165100</xdr:colOff>
      <xdr:row>36</xdr:row>
      <xdr:rowOff>44882</xdr:rowOff>
    </xdr:to>
    <xdr:sp macro="" textlink="">
      <xdr:nvSpPr>
        <xdr:cNvPr id="767" name="楕円 766"/>
        <xdr:cNvSpPr/>
      </xdr:nvSpPr>
      <xdr:spPr>
        <a:xfrm>
          <a:off x="19494500" y="611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61409</xdr:rowOff>
    </xdr:from>
    <xdr:ext cx="469744" cy="259045"/>
    <xdr:sp macro="" textlink="">
      <xdr:nvSpPr>
        <xdr:cNvPr id="768" name="テキスト ボックス 767"/>
        <xdr:cNvSpPr txBox="1"/>
      </xdr:nvSpPr>
      <xdr:spPr>
        <a:xfrm>
          <a:off x="19310428" y="589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149174</xdr:rowOff>
    </xdr:from>
    <xdr:to>
      <xdr:col>98</xdr:col>
      <xdr:colOff>38100</xdr:colOff>
      <xdr:row>38</xdr:row>
      <xdr:rowOff>79324</xdr:rowOff>
    </xdr:to>
    <xdr:sp macro="" textlink="">
      <xdr:nvSpPr>
        <xdr:cNvPr id="769" name="楕円 768"/>
        <xdr:cNvSpPr/>
      </xdr:nvSpPr>
      <xdr:spPr>
        <a:xfrm>
          <a:off x="18605500" y="649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95851</xdr:rowOff>
    </xdr:from>
    <xdr:ext cx="469744" cy="259045"/>
    <xdr:sp macro="" textlink="">
      <xdr:nvSpPr>
        <xdr:cNvPr id="770" name="テキスト ボックス 769"/>
        <xdr:cNvSpPr txBox="1"/>
      </xdr:nvSpPr>
      <xdr:spPr>
        <a:xfrm>
          <a:off x="18421428" y="62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2" name="直線コネクタ 791"/>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5"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6" name="直線コネクタ 795"/>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104450</xdr:rowOff>
    </xdr:from>
    <xdr:to>
      <xdr:col>116</xdr:col>
      <xdr:colOff>63500</xdr:colOff>
      <xdr:row>58</xdr:row>
      <xdr:rowOff>138694</xdr:rowOff>
    </xdr:to>
    <xdr:cxnSp macro="">
      <xdr:nvCxnSpPr>
        <xdr:cNvPr id="797" name="直線コネクタ 796"/>
        <xdr:cNvCxnSpPr/>
      </xdr:nvCxnSpPr>
      <xdr:spPr>
        <a:xfrm>
          <a:off x="21323300" y="10048550"/>
          <a:ext cx="8382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8"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9" name="フローチャート: 判断 798"/>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104450</xdr:rowOff>
    </xdr:from>
    <xdr:to>
      <xdr:col>111</xdr:col>
      <xdr:colOff>177800</xdr:colOff>
      <xdr:row>58</xdr:row>
      <xdr:rowOff>138557</xdr:rowOff>
    </xdr:to>
    <xdr:cxnSp macro="">
      <xdr:nvCxnSpPr>
        <xdr:cNvPr id="800" name="直線コネクタ 799"/>
        <xdr:cNvCxnSpPr/>
      </xdr:nvCxnSpPr>
      <xdr:spPr>
        <a:xfrm flipV="1">
          <a:off x="20434300" y="10048550"/>
          <a:ext cx="889000" cy="3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801" name="フローチャート: 判断 800"/>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2" name="テキスト ボックス 801"/>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137048</xdr:rowOff>
    </xdr:from>
    <xdr:to>
      <xdr:col>107</xdr:col>
      <xdr:colOff>50800</xdr:colOff>
      <xdr:row>58</xdr:row>
      <xdr:rowOff>138557</xdr:rowOff>
    </xdr:to>
    <xdr:cxnSp macro="">
      <xdr:nvCxnSpPr>
        <xdr:cNvPr id="803" name="直線コネクタ 802"/>
        <xdr:cNvCxnSpPr/>
      </xdr:nvCxnSpPr>
      <xdr:spPr>
        <a:xfrm>
          <a:off x="19545300" y="10081148"/>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4" name="フローチャート: 判断 803"/>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5" name="テキスト ボックス 804"/>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137048</xdr:rowOff>
    </xdr:from>
    <xdr:to>
      <xdr:col>102</xdr:col>
      <xdr:colOff>114300</xdr:colOff>
      <xdr:row>58</xdr:row>
      <xdr:rowOff>139700</xdr:rowOff>
    </xdr:to>
    <xdr:cxnSp macro="">
      <xdr:nvCxnSpPr>
        <xdr:cNvPr id="806" name="直線コネクタ 805"/>
        <xdr:cNvCxnSpPr/>
      </xdr:nvCxnSpPr>
      <xdr:spPr>
        <a:xfrm flipV="1">
          <a:off x="18656300" y="10081148"/>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7" name="フローチャート: 判断 806"/>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8" name="テキスト ボックス 807"/>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9" name="フローチャート: 判断 808"/>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10" name="テキスト ボックス 809"/>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87894</xdr:rowOff>
    </xdr:from>
    <xdr:to>
      <xdr:col>116</xdr:col>
      <xdr:colOff>114300</xdr:colOff>
      <xdr:row>59</xdr:row>
      <xdr:rowOff>18044</xdr:rowOff>
    </xdr:to>
    <xdr:sp macro="" textlink="">
      <xdr:nvSpPr>
        <xdr:cNvPr id="816" name="楕円 815"/>
        <xdr:cNvSpPr/>
      </xdr:nvSpPr>
      <xdr:spPr>
        <a:xfrm>
          <a:off x="22110700" y="1003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2821</xdr:rowOff>
    </xdr:from>
    <xdr:ext cx="313932" cy="259045"/>
    <xdr:sp macro="" textlink="">
      <xdr:nvSpPr>
        <xdr:cNvPr id="817" name="貸付金該当値テキスト"/>
        <xdr:cNvSpPr txBox="1"/>
      </xdr:nvSpPr>
      <xdr:spPr>
        <a:xfrm>
          <a:off x="22212300" y="994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53650</xdr:rowOff>
    </xdr:from>
    <xdr:to>
      <xdr:col>112</xdr:col>
      <xdr:colOff>38100</xdr:colOff>
      <xdr:row>58</xdr:row>
      <xdr:rowOff>155250</xdr:rowOff>
    </xdr:to>
    <xdr:sp macro="" textlink="">
      <xdr:nvSpPr>
        <xdr:cNvPr id="818" name="楕円 817"/>
        <xdr:cNvSpPr/>
      </xdr:nvSpPr>
      <xdr:spPr>
        <a:xfrm>
          <a:off x="21272500" y="999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146377</xdr:rowOff>
    </xdr:from>
    <xdr:ext cx="378565" cy="259045"/>
    <xdr:sp macro="" textlink="">
      <xdr:nvSpPr>
        <xdr:cNvPr id="819" name="テキスト ボックス 818"/>
        <xdr:cNvSpPr txBox="1"/>
      </xdr:nvSpPr>
      <xdr:spPr>
        <a:xfrm>
          <a:off x="21134017" y="10090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87757</xdr:rowOff>
    </xdr:from>
    <xdr:to>
      <xdr:col>107</xdr:col>
      <xdr:colOff>101600</xdr:colOff>
      <xdr:row>59</xdr:row>
      <xdr:rowOff>17907</xdr:rowOff>
    </xdr:to>
    <xdr:sp macro="" textlink="">
      <xdr:nvSpPr>
        <xdr:cNvPr id="820" name="楕円 819"/>
        <xdr:cNvSpPr/>
      </xdr:nvSpPr>
      <xdr:spPr>
        <a:xfrm>
          <a:off x="20383500" y="100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9034</xdr:rowOff>
    </xdr:from>
    <xdr:ext cx="313932" cy="259045"/>
    <xdr:sp macro="" textlink="">
      <xdr:nvSpPr>
        <xdr:cNvPr id="821" name="テキスト ボックス 820"/>
        <xdr:cNvSpPr txBox="1"/>
      </xdr:nvSpPr>
      <xdr:spPr>
        <a:xfrm>
          <a:off x="20277333" y="10124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86248</xdr:rowOff>
    </xdr:from>
    <xdr:to>
      <xdr:col>102</xdr:col>
      <xdr:colOff>165100</xdr:colOff>
      <xdr:row>59</xdr:row>
      <xdr:rowOff>16398</xdr:rowOff>
    </xdr:to>
    <xdr:sp macro="" textlink="">
      <xdr:nvSpPr>
        <xdr:cNvPr id="822" name="楕円 821"/>
        <xdr:cNvSpPr/>
      </xdr:nvSpPr>
      <xdr:spPr>
        <a:xfrm>
          <a:off x="19494500" y="100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7525</xdr:rowOff>
    </xdr:from>
    <xdr:ext cx="313932" cy="259045"/>
    <xdr:sp macro="" textlink="">
      <xdr:nvSpPr>
        <xdr:cNvPr id="823" name="テキスト ボックス 822"/>
        <xdr:cNvSpPr txBox="1"/>
      </xdr:nvSpPr>
      <xdr:spPr>
        <a:xfrm>
          <a:off x="19388333" y="1012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4" name="楕円 823"/>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5" name="テキスト ボックス 824"/>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50" name="直線コネクタ 849"/>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51"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2" name="直線コネクタ 851"/>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3"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4" name="直線コネクタ 853"/>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112954</xdr:rowOff>
    </xdr:from>
    <xdr:to>
      <xdr:col>116</xdr:col>
      <xdr:colOff>63500</xdr:colOff>
      <xdr:row>75</xdr:row>
      <xdr:rowOff>122098</xdr:rowOff>
    </xdr:to>
    <xdr:cxnSp macro="">
      <xdr:nvCxnSpPr>
        <xdr:cNvPr id="855" name="直線コネクタ 854"/>
        <xdr:cNvCxnSpPr/>
      </xdr:nvCxnSpPr>
      <xdr:spPr>
        <a:xfrm flipV="1">
          <a:off x="21323300" y="129717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6" name="繰出金平均値テキスト"/>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7" name="フローチャート: 判断 856"/>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53404</xdr:rowOff>
    </xdr:from>
    <xdr:to>
      <xdr:col>111</xdr:col>
      <xdr:colOff>177800</xdr:colOff>
      <xdr:row>75</xdr:row>
      <xdr:rowOff>122098</xdr:rowOff>
    </xdr:to>
    <xdr:cxnSp macro="">
      <xdr:nvCxnSpPr>
        <xdr:cNvPr id="858" name="直線コネクタ 857"/>
        <xdr:cNvCxnSpPr/>
      </xdr:nvCxnSpPr>
      <xdr:spPr>
        <a:xfrm>
          <a:off x="20434300" y="12912154"/>
          <a:ext cx="889000" cy="6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9" name="フローチャート: 判断 858"/>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60" name="テキスト ボックス 859"/>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33153</xdr:rowOff>
    </xdr:from>
    <xdr:to>
      <xdr:col>107</xdr:col>
      <xdr:colOff>50800</xdr:colOff>
      <xdr:row>75</xdr:row>
      <xdr:rowOff>53404</xdr:rowOff>
    </xdr:to>
    <xdr:cxnSp macro="">
      <xdr:nvCxnSpPr>
        <xdr:cNvPr id="861" name="直線コネクタ 860"/>
        <xdr:cNvCxnSpPr/>
      </xdr:nvCxnSpPr>
      <xdr:spPr>
        <a:xfrm>
          <a:off x="19545300" y="12891903"/>
          <a:ext cx="889000" cy="2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2" name="フローチャート: 判断 861"/>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3" name="テキスト ボックス 862"/>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33153</xdr:rowOff>
    </xdr:from>
    <xdr:to>
      <xdr:col>102</xdr:col>
      <xdr:colOff>114300</xdr:colOff>
      <xdr:row>75</xdr:row>
      <xdr:rowOff>96971</xdr:rowOff>
    </xdr:to>
    <xdr:cxnSp macro="">
      <xdr:nvCxnSpPr>
        <xdr:cNvPr id="864" name="直線コネクタ 863"/>
        <xdr:cNvCxnSpPr/>
      </xdr:nvCxnSpPr>
      <xdr:spPr>
        <a:xfrm flipV="1">
          <a:off x="18656300" y="12891903"/>
          <a:ext cx="889000" cy="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5" name="フローチャート: 判断 864"/>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6" name="テキスト ボックス 865"/>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7" name="フローチャート: 判断 866"/>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8" name="テキスト ボックス 867"/>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62154</xdr:rowOff>
    </xdr:from>
    <xdr:to>
      <xdr:col>116</xdr:col>
      <xdr:colOff>114300</xdr:colOff>
      <xdr:row>75</xdr:row>
      <xdr:rowOff>163754</xdr:rowOff>
    </xdr:to>
    <xdr:sp macro="" textlink="">
      <xdr:nvSpPr>
        <xdr:cNvPr id="874" name="楕円 873"/>
        <xdr:cNvSpPr/>
      </xdr:nvSpPr>
      <xdr:spPr>
        <a:xfrm>
          <a:off x="22110700" y="1292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40581</xdr:rowOff>
    </xdr:from>
    <xdr:ext cx="534377" cy="259045"/>
    <xdr:sp macro="" textlink="">
      <xdr:nvSpPr>
        <xdr:cNvPr id="875" name="繰出金該当値テキスト"/>
        <xdr:cNvSpPr txBox="1"/>
      </xdr:nvSpPr>
      <xdr:spPr>
        <a:xfrm>
          <a:off x="22212300" y="1289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71298</xdr:rowOff>
    </xdr:from>
    <xdr:to>
      <xdr:col>112</xdr:col>
      <xdr:colOff>38100</xdr:colOff>
      <xdr:row>76</xdr:row>
      <xdr:rowOff>1448</xdr:rowOff>
    </xdr:to>
    <xdr:sp macro="" textlink="">
      <xdr:nvSpPr>
        <xdr:cNvPr id="876" name="楕円 875"/>
        <xdr:cNvSpPr/>
      </xdr:nvSpPr>
      <xdr:spPr>
        <a:xfrm>
          <a:off x="21272500" y="129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164025</xdr:rowOff>
    </xdr:from>
    <xdr:ext cx="534377" cy="259045"/>
    <xdr:sp macro="" textlink="">
      <xdr:nvSpPr>
        <xdr:cNvPr id="877" name="テキスト ボックス 876"/>
        <xdr:cNvSpPr txBox="1"/>
      </xdr:nvSpPr>
      <xdr:spPr>
        <a:xfrm>
          <a:off x="21056111" y="1302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2604</xdr:rowOff>
    </xdr:from>
    <xdr:to>
      <xdr:col>107</xdr:col>
      <xdr:colOff>101600</xdr:colOff>
      <xdr:row>75</xdr:row>
      <xdr:rowOff>104204</xdr:rowOff>
    </xdr:to>
    <xdr:sp macro="" textlink="">
      <xdr:nvSpPr>
        <xdr:cNvPr id="878" name="楕円 877"/>
        <xdr:cNvSpPr/>
      </xdr:nvSpPr>
      <xdr:spPr>
        <a:xfrm>
          <a:off x="20383500" y="128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95331</xdr:rowOff>
    </xdr:from>
    <xdr:ext cx="534377" cy="259045"/>
    <xdr:sp macro="" textlink="">
      <xdr:nvSpPr>
        <xdr:cNvPr id="879" name="テキスト ボックス 878"/>
        <xdr:cNvSpPr txBox="1"/>
      </xdr:nvSpPr>
      <xdr:spPr>
        <a:xfrm>
          <a:off x="20167111" y="1295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153803</xdr:rowOff>
    </xdr:from>
    <xdr:to>
      <xdr:col>102</xdr:col>
      <xdr:colOff>165100</xdr:colOff>
      <xdr:row>75</xdr:row>
      <xdr:rowOff>83953</xdr:rowOff>
    </xdr:to>
    <xdr:sp macro="" textlink="">
      <xdr:nvSpPr>
        <xdr:cNvPr id="880" name="楕円 879"/>
        <xdr:cNvSpPr/>
      </xdr:nvSpPr>
      <xdr:spPr>
        <a:xfrm>
          <a:off x="19494500" y="128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75080</xdr:rowOff>
    </xdr:from>
    <xdr:ext cx="534377" cy="259045"/>
    <xdr:sp macro="" textlink="">
      <xdr:nvSpPr>
        <xdr:cNvPr id="881" name="テキスト ボックス 880"/>
        <xdr:cNvSpPr txBox="1"/>
      </xdr:nvSpPr>
      <xdr:spPr>
        <a:xfrm>
          <a:off x="19278111" y="129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46171</xdr:rowOff>
    </xdr:from>
    <xdr:to>
      <xdr:col>98</xdr:col>
      <xdr:colOff>38100</xdr:colOff>
      <xdr:row>75</xdr:row>
      <xdr:rowOff>147771</xdr:rowOff>
    </xdr:to>
    <xdr:sp macro="" textlink="">
      <xdr:nvSpPr>
        <xdr:cNvPr id="882" name="楕円 881"/>
        <xdr:cNvSpPr/>
      </xdr:nvSpPr>
      <xdr:spPr>
        <a:xfrm>
          <a:off x="18605500" y="1290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138898</xdr:rowOff>
    </xdr:from>
    <xdr:ext cx="534377" cy="259045"/>
    <xdr:sp macro="" textlink="">
      <xdr:nvSpPr>
        <xdr:cNvPr id="883" name="テキスト ボックス 882"/>
        <xdr:cNvSpPr txBox="1"/>
      </xdr:nvSpPr>
      <xdr:spPr>
        <a:xfrm>
          <a:off x="18389111" y="1299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歳出決算総額は、住民一人当たり</a:t>
          </a:r>
          <a:r>
            <a:rPr kumimoji="1" lang="en-US" altLang="ja-JP" sz="1300">
              <a:solidFill>
                <a:schemeClr val="dk1"/>
              </a:solidFill>
              <a:latin typeface="ＭＳ Ｐゴシック" pitchFamily="50" charset="-128"/>
              <a:ea typeface="ＭＳ Ｐゴシック" pitchFamily="50" charset="-128"/>
              <a:cs typeface="+mn-cs"/>
            </a:rPr>
            <a:t>604,429</a:t>
          </a:r>
          <a:r>
            <a:rPr kumimoji="1" lang="ja-JP" altLang="ja-JP" sz="1300">
              <a:solidFill>
                <a:schemeClr val="dk1"/>
              </a:solidFill>
              <a:latin typeface="ＭＳ Ｐゴシック" pitchFamily="50" charset="-128"/>
              <a:ea typeface="ＭＳ Ｐゴシック" pitchFamily="50" charset="-128"/>
              <a:cs typeface="+mn-cs"/>
            </a:rPr>
            <a:t>円となっている。主な構成項目は、人件費（構成比</a:t>
          </a:r>
          <a:r>
            <a:rPr kumimoji="1" lang="en-US" altLang="ja-JP" sz="1300">
              <a:solidFill>
                <a:schemeClr val="dk1"/>
              </a:solidFill>
              <a:latin typeface="ＭＳ Ｐゴシック" pitchFamily="50" charset="-128"/>
              <a:ea typeface="ＭＳ Ｐゴシック" pitchFamily="50" charset="-128"/>
              <a:cs typeface="+mn-cs"/>
            </a:rPr>
            <a:t>16.5%</a:t>
          </a:r>
          <a:r>
            <a:rPr kumimoji="1" lang="ja-JP" altLang="ja-JP" sz="1300">
              <a:solidFill>
                <a:schemeClr val="dk1"/>
              </a:solidFill>
              <a:latin typeface="ＭＳ Ｐゴシック" pitchFamily="50" charset="-128"/>
              <a:ea typeface="ＭＳ Ｐゴシック" pitchFamily="50" charset="-128"/>
              <a:cs typeface="+mn-cs"/>
            </a:rPr>
            <a:t>）、扶助費（構成比</a:t>
          </a:r>
          <a:r>
            <a:rPr kumimoji="1" lang="en-US" altLang="ja-JP" sz="1300">
              <a:solidFill>
                <a:schemeClr val="dk1"/>
              </a:solidFill>
              <a:latin typeface="ＭＳ Ｐゴシック" pitchFamily="50" charset="-128"/>
              <a:ea typeface="ＭＳ Ｐゴシック" pitchFamily="50" charset="-128"/>
              <a:cs typeface="+mn-cs"/>
            </a:rPr>
            <a:t>19.3%</a:t>
          </a:r>
          <a:r>
            <a:rPr kumimoji="1" lang="ja-JP" altLang="ja-JP" sz="1300">
              <a:solidFill>
                <a:schemeClr val="dk1"/>
              </a:solidFill>
              <a:latin typeface="ＭＳ Ｐゴシック" pitchFamily="50" charset="-128"/>
              <a:ea typeface="ＭＳ Ｐゴシック" pitchFamily="50" charset="-128"/>
              <a:cs typeface="+mn-cs"/>
            </a:rPr>
            <a:t>）、公債費（構成比</a:t>
          </a:r>
          <a:r>
            <a:rPr kumimoji="1" lang="en-US" altLang="ja-JP" sz="1300">
              <a:solidFill>
                <a:schemeClr val="dk1"/>
              </a:solidFill>
              <a:latin typeface="ＭＳ Ｐゴシック" pitchFamily="50" charset="-128"/>
              <a:ea typeface="ＭＳ Ｐゴシック" pitchFamily="50" charset="-128"/>
              <a:cs typeface="+mn-cs"/>
            </a:rPr>
            <a:t>12.3%</a:t>
          </a:r>
          <a:r>
            <a:rPr kumimoji="1" lang="ja-JP" altLang="ja-JP" sz="1300">
              <a:solidFill>
                <a:schemeClr val="dk1"/>
              </a:solidFill>
              <a:latin typeface="ＭＳ Ｐゴシック" pitchFamily="50" charset="-128"/>
              <a:ea typeface="ＭＳ Ｐゴシック" pitchFamily="50" charset="-128"/>
              <a:cs typeface="+mn-cs"/>
            </a:rPr>
            <a:t>）と義務的経費が占めている。人件費については、老人ホーム、保育所を直営で行っていることもあるが、民間で実施可能なものについては、積極的に指定管理者制度等の導入検討を始めており、本庁においても各課の事務事業の見直しを行い定年退職者に伴う新規採用職員の抑制に努め、人件費の削減を図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扶助費については、本町は障害者支援給付費、障害者更生医療給付費の額が年々増加傾向にある。資格審査等の適正化等を進め財政を圧迫する上昇傾向に歯止めをかけるよう努める。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a:t>
          </a:r>
          <a:r>
            <a:rPr kumimoji="1" lang="ja-JP" altLang="en-US" sz="1300">
              <a:solidFill>
                <a:schemeClr val="dk1"/>
              </a:solidFill>
              <a:latin typeface="ＭＳ Ｐゴシック" pitchFamily="50" charset="-128"/>
              <a:ea typeface="ＭＳ Ｐゴシック" pitchFamily="50" charset="-128"/>
              <a:cs typeface="+mn-cs"/>
            </a:rPr>
            <a:t>補助費等が前年比</a:t>
          </a:r>
          <a:r>
            <a:rPr kumimoji="1" lang="en-US" altLang="ja-JP" sz="1300">
              <a:solidFill>
                <a:schemeClr val="dk1"/>
              </a:solidFill>
              <a:latin typeface="ＭＳ Ｐゴシック" pitchFamily="50" charset="-128"/>
              <a:ea typeface="ＭＳ Ｐゴシック" pitchFamily="50" charset="-128"/>
              <a:cs typeface="+mn-cs"/>
            </a:rPr>
            <a:t>51,290</a:t>
          </a:r>
          <a:r>
            <a:rPr kumimoji="1" lang="ja-JP" altLang="en-US" sz="1300">
              <a:solidFill>
                <a:schemeClr val="dk1"/>
              </a:solidFill>
              <a:latin typeface="ＭＳ Ｐゴシック" pitchFamily="50" charset="-128"/>
              <a:ea typeface="ＭＳ Ｐゴシック" pitchFamily="50" charset="-128"/>
              <a:cs typeface="+mn-cs"/>
            </a:rPr>
            <a:t>円増、類団比較</a:t>
          </a:r>
          <a:r>
            <a:rPr kumimoji="1" lang="en-US" altLang="ja-JP" sz="1300">
              <a:solidFill>
                <a:schemeClr val="dk1"/>
              </a:solidFill>
              <a:latin typeface="ＭＳ Ｐゴシック" pitchFamily="50" charset="-128"/>
              <a:ea typeface="ＭＳ Ｐゴシック" pitchFamily="50" charset="-128"/>
              <a:cs typeface="+mn-cs"/>
            </a:rPr>
            <a:t>38,083</a:t>
          </a:r>
          <a:r>
            <a:rPr kumimoji="1" lang="ja-JP" altLang="en-US" sz="1300">
              <a:solidFill>
                <a:schemeClr val="dk1"/>
              </a:solidFill>
              <a:latin typeface="ＭＳ Ｐゴシック" pitchFamily="50" charset="-128"/>
              <a:ea typeface="ＭＳ Ｐゴシック" pitchFamily="50" charset="-128"/>
              <a:cs typeface="+mn-cs"/>
            </a:rPr>
            <a:t>円増となっているが、水道事業会計へ田川広域水道企業団経営統合に向けての一時的繰出しをおこなったことと、過年度国交付金返還金が大きかったためで、一時的な要因となっています。</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普通建設事業費</a:t>
          </a:r>
          <a:r>
            <a:rPr kumimoji="1" lang="ja-JP" altLang="en-US" sz="1300">
              <a:solidFill>
                <a:schemeClr val="dk1"/>
              </a:solidFill>
              <a:latin typeface="ＭＳ Ｐゴシック" pitchFamily="50" charset="-128"/>
              <a:ea typeface="ＭＳ Ｐゴシック" pitchFamily="50" charset="-128"/>
              <a:cs typeface="+mn-cs"/>
            </a:rPr>
            <a:t>は、前年比</a:t>
          </a:r>
          <a:r>
            <a:rPr kumimoji="1" lang="en-US" altLang="ja-JP" sz="1300">
              <a:solidFill>
                <a:schemeClr val="dk1"/>
              </a:solidFill>
              <a:latin typeface="ＭＳ Ｐゴシック" pitchFamily="50" charset="-128"/>
              <a:ea typeface="ＭＳ Ｐゴシック" pitchFamily="50" charset="-128"/>
              <a:cs typeface="+mn-cs"/>
            </a:rPr>
            <a:t>24,486</a:t>
          </a:r>
          <a:r>
            <a:rPr kumimoji="1" lang="ja-JP" altLang="en-US" sz="1300">
              <a:solidFill>
                <a:schemeClr val="dk1"/>
              </a:solidFill>
              <a:latin typeface="ＭＳ Ｐゴシック" pitchFamily="50" charset="-128"/>
              <a:ea typeface="ＭＳ Ｐゴシック" pitchFamily="50" charset="-128"/>
              <a:cs typeface="+mn-cs"/>
            </a:rPr>
            <a:t>円減となっているが</a:t>
          </a:r>
          <a:r>
            <a:rPr kumimoji="1" lang="ja-JP" altLang="ja-JP" sz="1300">
              <a:solidFill>
                <a:schemeClr val="dk1"/>
              </a:solidFill>
              <a:latin typeface="ＭＳ Ｐゴシック" pitchFamily="50" charset="-128"/>
              <a:ea typeface="ＭＳ Ｐゴシック" pitchFamily="50" charset="-128"/>
              <a:cs typeface="+mn-cs"/>
            </a:rPr>
            <a:t>、</a:t>
          </a:r>
          <a:r>
            <a:rPr kumimoji="1" lang="ja-JP" altLang="en-US" sz="1300">
              <a:solidFill>
                <a:schemeClr val="dk1"/>
              </a:solidFill>
              <a:latin typeface="ＭＳ Ｐゴシック" pitchFamily="50" charset="-128"/>
              <a:ea typeface="ＭＳ Ｐゴシック" pitchFamily="50" charset="-128"/>
              <a:cs typeface="+mn-cs"/>
            </a:rPr>
            <a:t>昨年度から着手した統合中学校建設事業費が次年度は大きくなる見込みで、また</a:t>
          </a:r>
          <a:r>
            <a:rPr kumimoji="1" lang="ja-JP" altLang="ja-JP" sz="1300">
              <a:solidFill>
                <a:schemeClr val="dk1"/>
              </a:solidFill>
              <a:latin typeface="ＭＳ Ｐゴシック" pitchFamily="50" charset="-128"/>
              <a:ea typeface="ＭＳ Ｐゴシック" pitchFamily="50" charset="-128"/>
              <a:cs typeface="+mn-cs"/>
            </a:rPr>
            <a:t>町営住宅ストック総合活用計画に基づき</a:t>
          </a:r>
          <a:r>
            <a:rPr kumimoji="1" lang="ja-JP" altLang="en-US" sz="1300">
              <a:solidFill>
                <a:schemeClr val="dk1"/>
              </a:solidFill>
              <a:latin typeface="ＭＳ Ｐゴシック" pitchFamily="50" charset="-128"/>
              <a:ea typeface="ＭＳ Ｐゴシック" pitchFamily="50" charset="-128"/>
              <a:cs typeface="+mn-cs"/>
            </a:rPr>
            <a:t>公営住宅建替事業も進めているため、</a:t>
          </a:r>
          <a:r>
            <a:rPr kumimoji="1" lang="ja-JP" altLang="ja-JP" sz="1300">
              <a:solidFill>
                <a:schemeClr val="dk1"/>
              </a:solidFill>
              <a:latin typeface="ＭＳ Ｐゴシック" pitchFamily="50" charset="-128"/>
              <a:ea typeface="ＭＳ Ｐゴシック" pitchFamily="50" charset="-128"/>
              <a:cs typeface="+mn-cs"/>
            </a:rPr>
            <a:t>他の普通建設事業費とのバランスを常に検証し実施していくように努める。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a:t>
          </a:r>
          <a:r>
            <a:rPr kumimoji="1" lang="ja-JP" altLang="en-US" sz="1300">
              <a:solidFill>
                <a:schemeClr val="dk1"/>
              </a:solidFill>
              <a:latin typeface="ＭＳ Ｐゴシック" pitchFamily="50" charset="-128"/>
              <a:ea typeface="ＭＳ Ｐゴシック" pitchFamily="50" charset="-128"/>
              <a:cs typeface="+mn-cs"/>
            </a:rPr>
            <a:t>災害復旧事業費は、平成</a:t>
          </a:r>
          <a:r>
            <a:rPr kumimoji="1" lang="en-US" altLang="ja-JP" sz="1300">
              <a:solidFill>
                <a:schemeClr val="dk1"/>
              </a:solidFill>
              <a:latin typeface="ＭＳ Ｐゴシック" pitchFamily="50" charset="-128"/>
              <a:ea typeface="ＭＳ Ｐゴシック" pitchFamily="50" charset="-128"/>
              <a:cs typeface="+mn-cs"/>
            </a:rPr>
            <a:t>30</a:t>
          </a:r>
          <a:r>
            <a:rPr kumimoji="1" lang="ja-JP" altLang="en-US" sz="1300">
              <a:solidFill>
                <a:schemeClr val="dk1"/>
              </a:solidFill>
              <a:latin typeface="ＭＳ Ｐゴシック" pitchFamily="50" charset="-128"/>
              <a:ea typeface="ＭＳ Ｐゴシック" pitchFamily="50" charset="-128"/>
              <a:cs typeface="+mn-cs"/>
            </a:rPr>
            <a:t>年</a:t>
          </a:r>
          <a:r>
            <a:rPr kumimoji="1" lang="en-US" altLang="ja-JP" sz="1300">
              <a:solidFill>
                <a:schemeClr val="dk1"/>
              </a:solidFill>
              <a:latin typeface="ＭＳ Ｐゴシック" pitchFamily="50" charset="-128"/>
              <a:ea typeface="ＭＳ Ｐゴシック" pitchFamily="50" charset="-128"/>
              <a:cs typeface="+mn-cs"/>
            </a:rPr>
            <a:t>7</a:t>
          </a:r>
          <a:r>
            <a:rPr kumimoji="1" lang="ja-JP" altLang="en-US" sz="1300">
              <a:solidFill>
                <a:schemeClr val="dk1"/>
              </a:solidFill>
              <a:latin typeface="ＭＳ Ｐゴシック" pitchFamily="50" charset="-128"/>
              <a:ea typeface="ＭＳ Ｐゴシック" pitchFamily="50" charset="-128"/>
              <a:cs typeface="+mn-cs"/>
            </a:rPr>
            <a:t>月豪雨被害によるもので一時的な増額となっています。</a:t>
          </a:r>
          <a:endParaRPr kumimoji="1" lang="en-US" altLang="ja-JP" sz="13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pitchFamily="50" charset="-128"/>
            <a:ea typeface="ＭＳ Ｐゴシック"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16,805
16,694
36.14
10,511,778
10,157,435
346,471
4,812,853
13,212,666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23114</xdr:rowOff>
    </xdr:from>
    <xdr:to>
      <xdr:col>24</xdr:col>
      <xdr:colOff>63500</xdr:colOff>
      <xdr:row>32</xdr:row>
      <xdr:rowOff>84183</xdr:rowOff>
    </xdr:to>
    <xdr:cxnSp macro="">
      <xdr:nvCxnSpPr>
        <xdr:cNvPr id="63" name="直線コネクタ 62"/>
        <xdr:cNvCxnSpPr/>
      </xdr:nvCxnSpPr>
      <xdr:spPr>
        <a:xfrm flipV="1">
          <a:off x="3797300" y="5509514"/>
          <a:ext cx="8382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1686</xdr:rowOff>
    </xdr:from>
    <xdr:ext cx="469744" cy="259045"/>
    <xdr:sp macro="" textlink="">
      <xdr:nvSpPr>
        <xdr:cNvPr id="64" name="議会費平均値テキスト"/>
        <xdr:cNvSpPr txBox="1"/>
      </xdr:nvSpPr>
      <xdr:spPr>
        <a:xfrm>
          <a:off x="4686300" y="5830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158968</xdr:rowOff>
    </xdr:from>
    <xdr:to>
      <xdr:col>19</xdr:col>
      <xdr:colOff>177800</xdr:colOff>
      <xdr:row>32</xdr:row>
      <xdr:rowOff>84183</xdr:rowOff>
    </xdr:to>
    <xdr:cxnSp macro="">
      <xdr:nvCxnSpPr>
        <xdr:cNvPr id="66" name="直線コネクタ 65"/>
        <xdr:cNvCxnSpPr/>
      </xdr:nvCxnSpPr>
      <xdr:spPr>
        <a:xfrm>
          <a:off x="2908300" y="5473918"/>
          <a:ext cx="889000" cy="9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97698</xdr:rowOff>
    </xdr:from>
    <xdr:ext cx="469744" cy="259045"/>
    <xdr:sp macro="" textlink="">
      <xdr:nvSpPr>
        <xdr:cNvPr id="68" name="テキスト ボックス 67"/>
        <xdr:cNvSpPr txBox="1"/>
      </xdr:nvSpPr>
      <xdr:spPr>
        <a:xfrm>
          <a:off x="3562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168112</xdr:rowOff>
    </xdr:from>
    <xdr:to>
      <xdr:col>15</xdr:col>
      <xdr:colOff>50800</xdr:colOff>
      <xdr:row>31</xdr:row>
      <xdr:rowOff>158968</xdr:rowOff>
    </xdr:to>
    <xdr:cxnSp macro="">
      <xdr:nvCxnSpPr>
        <xdr:cNvPr id="69" name="直線コネクタ 68"/>
        <xdr:cNvCxnSpPr/>
      </xdr:nvCxnSpPr>
      <xdr:spPr>
        <a:xfrm>
          <a:off x="2019300" y="5311612"/>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102923</xdr:rowOff>
    </xdr:from>
    <xdr:ext cx="469744" cy="259045"/>
    <xdr:sp macro="" textlink="">
      <xdr:nvSpPr>
        <xdr:cNvPr id="71" name="テキスト ボックス 70"/>
        <xdr:cNvSpPr txBox="1"/>
      </xdr:nvSpPr>
      <xdr:spPr>
        <a:xfrm>
          <a:off x="2673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168112</xdr:rowOff>
    </xdr:from>
    <xdr:to>
      <xdr:col>10</xdr:col>
      <xdr:colOff>114300</xdr:colOff>
      <xdr:row>31</xdr:row>
      <xdr:rowOff>111942</xdr:rowOff>
    </xdr:to>
    <xdr:cxnSp macro="">
      <xdr:nvCxnSpPr>
        <xdr:cNvPr id="72" name="直線コネクタ 71"/>
        <xdr:cNvCxnSpPr/>
      </xdr:nvCxnSpPr>
      <xdr:spPr>
        <a:xfrm flipV="1">
          <a:off x="1130300" y="5311612"/>
          <a:ext cx="889000" cy="11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110434</xdr:rowOff>
    </xdr:from>
    <xdr:ext cx="469744" cy="259045"/>
    <xdr:sp macro="" textlink="">
      <xdr:nvSpPr>
        <xdr:cNvPr id="74" name="テキスト ボックス 73"/>
        <xdr:cNvSpPr txBox="1"/>
      </xdr:nvSpPr>
      <xdr:spPr>
        <a:xfrm>
          <a:off x="1784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28138</xdr:rowOff>
    </xdr:from>
    <xdr:ext cx="469744" cy="259045"/>
    <xdr:sp macro="" textlink="">
      <xdr:nvSpPr>
        <xdr:cNvPr id="76" name="テキスト ボックス 75"/>
        <xdr:cNvSpPr txBox="1"/>
      </xdr:nvSpPr>
      <xdr:spPr>
        <a:xfrm>
          <a:off x="895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143764</xdr:rowOff>
    </xdr:from>
    <xdr:to>
      <xdr:col>24</xdr:col>
      <xdr:colOff>114300</xdr:colOff>
      <xdr:row>32</xdr:row>
      <xdr:rowOff>73914</xdr:rowOff>
    </xdr:to>
    <xdr:sp macro="" textlink="">
      <xdr:nvSpPr>
        <xdr:cNvPr id="82" name="楕円 81"/>
        <xdr:cNvSpPr/>
      </xdr:nvSpPr>
      <xdr:spPr>
        <a:xfrm>
          <a:off x="4584700" y="545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166641</xdr:rowOff>
    </xdr:from>
    <xdr:ext cx="469744" cy="259045"/>
    <xdr:sp macro="" textlink="">
      <xdr:nvSpPr>
        <xdr:cNvPr id="83" name="議会費該当値テキスト"/>
        <xdr:cNvSpPr txBox="1"/>
      </xdr:nvSpPr>
      <xdr:spPr>
        <a:xfrm>
          <a:off x="4686300" y="531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33383</xdr:rowOff>
    </xdr:from>
    <xdr:to>
      <xdr:col>20</xdr:col>
      <xdr:colOff>38100</xdr:colOff>
      <xdr:row>32</xdr:row>
      <xdr:rowOff>134983</xdr:rowOff>
    </xdr:to>
    <xdr:sp macro="" textlink="">
      <xdr:nvSpPr>
        <xdr:cNvPr id="84" name="楕円 83"/>
        <xdr:cNvSpPr/>
      </xdr:nvSpPr>
      <xdr:spPr>
        <a:xfrm>
          <a:off x="3746500" y="551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151510</xdr:rowOff>
    </xdr:from>
    <xdr:ext cx="469744" cy="259045"/>
    <xdr:sp macro="" textlink="">
      <xdr:nvSpPr>
        <xdr:cNvPr id="85" name="テキスト ボックス 84"/>
        <xdr:cNvSpPr txBox="1"/>
      </xdr:nvSpPr>
      <xdr:spPr>
        <a:xfrm>
          <a:off x="3562428" y="529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108168</xdr:rowOff>
    </xdr:from>
    <xdr:to>
      <xdr:col>15</xdr:col>
      <xdr:colOff>101600</xdr:colOff>
      <xdr:row>32</xdr:row>
      <xdr:rowOff>38318</xdr:rowOff>
    </xdr:to>
    <xdr:sp macro="" textlink="">
      <xdr:nvSpPr>
        <xdr:cNvPr id="86" name="楕円 85"/>
        <xdr:cNvSpPr/>
      </xdr:nvSpPr>
      <xdr:spPr>
        <a:xfrm>
          <a:off x="2857500" y="54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54845</xdr:rowOff>
    </xdr:from>
    <xdr:ext cx="469744" cy="259045"/>
    <xdr:sp macro="" textlink="">
      <xdr:nvSpPr>
        <xdr:cNvPr id="87" name="テキスト ボックス 86"/>
        <xdr:cNvSpPr txBox="1"/>
      </xdr:nvSpPr>
      <xdr:spPr>
        <a:xfrm>
          <a:off x="2673428" y="519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117312</xdr:rowOff>
    </xdr:from>
    <xdr:to>
      <xdr:col>10</xdr:col>
      <xdr:colOff>165100</xdr:colOff>
      <xdr:row>31</xdr:row>
      <xdr:rowOff>47462</xdr:rowOff>
    </xdr:to>
    <xdr:sp macro="" textlink="">
      <xdr:nvSpPr>
        <xdr:cNvPr id="88" name="楕円 87"/>
        <xdr:cNvSpPr/>
      </xdr:nvSpPr>
      <xdr:spPr>
        <a:xfrm>
          <a:off x="1968500" y="52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63989</xdr:rowOff>
    </xdr:from>
    <xdr:ext cx="469744" cy="259045"/>
    <xdr:sp macro="" textlink="">
      <xdr:nvSpPr>
        <xdr:cNvPr id="89" name="テキスト ボックス 88"/>
        <xdr:cNvSpPr txBox="1"/>
      </xdr:nvSpPr>
      <xdr:spPr>
        <a:xfrm>
          <a:off x="1784428" y="50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61142</xdr:rowOff>
    </xdr:from>
    <xdr:to>
      <xdr:col>6</xdr:col>
      <xdr:colOff>38100</xdr:colOff>
      <xdr:row>31</xdr:row>
      <xdr:rowOff>162742</xdr:rowOff>
    </xdr:to>
    <xdr:sp macro="" textlink="">
      <xdr:nvSpPr>
        <xdr:cNvPr id="90" name="楕円 89"/>
        <xdr:cNvSpPr/>
      </xdr:nvSpPr>
      <xdr:spPr>
        <a:xfrm>
          <a:off x="1079500" y="53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7819</xdr:rowOff>
    </xdr:from>
    <xdr:ext cx="469744" cy="259045"/>
    <xdr:sp macro="" textlink="">
      <xdr:nvSpPr>
        <xdr:cNvPr id="91" name="テキスト ボックス 90"/>
        <xdr:cNvSpPr txBox="1"/>
      </xdr:nvSpPr>
      <xdr:spPr>
        <a:xfrm>
          <a:off x="895428" y="515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82401</xdr:rowOff>
    </xdr:from>
    <xdr:to>
      <xdr:col>24</xdr:col>
      <xdr:colOff>63500</xdr:colOff>
      <xdr:row>58</xdr:row>
      <xdr:rowOff>108448</xdr:rowOff>
    </xdr:to>
    <xdr:cxnSp macro="">
      <xdr:nvCxnSpPr>
        <xdr:cNvPr id="120" name="直線コネクタ 119"/>
        <xdr:cNvCxnSpPr/>
      </xdr:nvCxnSpPr>
      <xdr:spPr>
        <a:xfrm flipV="1">
          <a:off x="3797300" y="10026501"/>
          <a:ext cx="838200" cy="2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108448</xdr:rowOff>
    </xdr:from>
    <xdr:to>
      <xdr:col>19</xdr:col>
      <xdr:colOff>177800</xdr:colOff>
      <xdr:row>58</xdr:row>
      <xdr:rowOff>118322</xdr:rowOff>
    </xdr:to>
    <xdr:cxnSp macro="">
      <xdr:nvCxnSpPr>
        <xdr:cNvPr id="123" name="直線コネクタ 122"/>
        <xdr:cNvCxnSpPr/>
      </xdr:nvCxnSpPr>
      <xdr:spPr>
        <a:xfrm flipV="1">
          <a:off x="2908300" y="10052548"/>
          <a:ext cx="889000" cy="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152847</xdr:rowOff>
    </xdr:from>
    <xdr:ext cx="534377" cy="259045"/>
    <xdr:sp macro="" textlink="">
      <xdr:nvSpPr>
        <xdr:cNvPr id="125" name="テキスト ボックス 124"/>
        <xdr:cNvSpPr txBox="1"/>
      </xdr:nvSpPr>
      <xdr:spPr>
        <a:xfrm>
          <a:off x="3530111" y="100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118322</xdr:rowOff>
    </xdr:from>
    <xdr:to>
      <xdr:col>15</xdr:col>
      <xdr:colOff>50800</xdr:colOff>
      <xdr:row>58</xdr:row>
      <xdr:rowOff>124206</xdr:rowOff>
    </xdr:to>
    <xdr:cxnSp macro="">
      <xdr:nvCxnSpPr>
        <xdr:cNvPr id="126" name="直線コネクタ 125"/>
        <xdr:cNvCxnSpPr/>
      </xdr:nvCxnSpPr>
      <xdr:spPr>
        <a:xfrm flipV="1">
          <a:off x="2019300" y="10062422"/>
          <a:ext cx="889000" cy="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124206</xdr:rowOff>
    </xdr:from>
    <xdr:to>
      <xdr:col>10</xdr:col>
      <xdr:colOff>114300</xdr:colOff>
      <xdr:row>58</xdr:row>
      <xdr:rowOff>143890</xdr:rowOff>
    </xdr:to>
    <xdr:cxnSp macro="">
      <xdr:nvCxnSpPr>
        <xdr:cNvPr id="129" name="直線コネクタ 128"/>
        <xdr:cNvCxnSpPr/>
      </xdr:nvCxnSpPr>
      <xdr:spPr>
        <a:xfrm flipV="1">
          <a:off x="1130300" y="10068306"/>
          <a:ext cx="889000" cy="1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10666</xdr:rowOff>
    </xdr:from>
    <xdr:ext cx="534377" cy="259045"/>
    <xdr:sp macro="" textlink="">
      <xdr:nvSpPr>
        <xdr:cNvPr id="131" name="テキスト ボックス 130"/>
        <xdr:cNvSpPr txBox="1"/>
      </xdr:nvSpPr>
      <xdr:spPr>
        <a:xfrm>
          <a:off x="1752111" y="97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3" name="テキスト ボックス 132"/>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31601</xdr:rowOff>
    </xdr:from>
    <xdr:to>
      <xdr:col>24</xdr:col>
      <xdr:colOff>114300</xdr:colOff>
      <xdr:row>58</xdr:row>
      <xdr:rowOff>133201</xdr:rowOff>
    </xdr:to>
    <xdr:sp macro="" textlink="">
      <xdr:nvSpPr>
        <xdr:cNvPr id="139" name="楕円 138"/>
        <xdr:cNvSpPr/>
      </xdr:nvSpPr>
      <xdr:spPr>
        <a:xfrm>
          <a:off x="4584700" y="997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4915</xdr:rowOff>
    </xdr:from>
    <xdr:ext cx="599010" cy="259045"/>
    <xdr:sp macro="" textlink="">
      <xdr:nvSpPr>
        <xdr:cNvPr id="140" name="総務費該当値テキスト"/>
        <xdr:cNvSpPr txBox="1"/>
      </xdr:nvSpPr>
      <xdr:spPr>
        <a:xfrm>
          <a:off x="4686300" y="994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57648</xdr:rowOff>
    </xdr:from>
    <xdr:to>
      <xdr:col>20</xdr:col>
      <xdr:colOff>38100</xdr:colOff>
      <xdr:row>58</xdr:row>
      <xdr:rowOff>159248</xdr:rowOff>
    </xdr:to>
    <xdr:sp macro="" textlink="">
      <xdr:nvSpPr>
        <xdr:cNvPr id="141" name="楕円 140"/>
        <xdr:cNvSpPr/>
      </xdr:nvSpPr>
      <xdr:spPr>
        <a:xfrm>
          <a:off x="3746500" y="1000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4325</xdr:rowOff>
    </xdr:from>
    <xdr:ext cx="534377" cy="259045"/>
    <xdr:sp macro="" textlink="">
      <xdr:nvSpPr>
        <xdr:cNvPr id="142" name="テキスト ボックス 141"/>
        <xdr:cNvSpPr txBox="1"/>
      </xdr:nvSpPr>
      <xdr:spPr>
        <a:xfrm>
          <a:off x="3530111" y="977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67522</xdr:rowOff>
    </xdr:from>
    <xdr:to>
      <xdr:col>15</xdr:col>
      <xdr:colOff>101600</xdr:colOff>
      <xdr:row>58</xdr:row>
      <xdr:rowOff>169122</xdr:rowOff>
    </xdr:to>
    <xdr:sp macro="" textlink="">
      <xdr:nvSpPr>
        <xdr:cNvPr id="143" name="楕円 142"/>
        <xdr:cNvSpPr/>
      </xdr:nvSpPr>
      <xdr:spPr>
        <a:xfrm>
          <a:off x="2857500" y="100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160249</xdr:rowOff>
    </xdr:from>
    <xdr:ext cx="534377" cy="259045"/>
    <xdr:sp macro="" textlink="">
      <xdr:nvSpPr>
        <xdr:cNvPr id="144" name="テキスト ボックス 143"/>
        <xdr:cNvSpPr txBox="1"/>
      </xdr:nvSpPr>
      <xdr:spPr>
        <a:xfrm>
          <a:off x="2641111" y="101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73406</xdr:rowOff>
    </xdr:from>
    <xdr:to>
      <xdr:col>10</xdr:col>
      <xdr:colOff>165100</xdr:colOff>
      <xdr:row>59</xdr:row>
      <xdr:rowOff>3556</xdr:rowOff>
    </xdr:to>
    <xdr:sp macro="" textlink="">
      <xdr:nvSpPr>
        <xdr:cNvPr id="145" name="楕円 144"/>
        <xdr:cNvSpPr/>
      </xdr:nvSpPr>
      <xdr:spPr>
        <a:xfrm>
          <a:off x="1968500" y="1001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166133</xdr:rowOff>
    </xdr:from>
    <xdr:ext cx="534377" cy="259045"/>
    <xdr:sp macro="" textlink="">
      <xdr:nvSpPr>
        <xdr:cNvPr id="146" name="テキスト ボックス 145"/>
        <xdr:cNvSpPr txBox="1"/>
      </xdr:nvSpPr>
      <xdr:spPr>
        <a:xfrm>
          <a:off x="1752111" y="1011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93090</xdr:rowOff>
    </xdr:from>
    <xdr:to>
      <xdr:col>6</xdr:col>
      <xdr:colOff>38100</xdr:colOff>
      <xdr:row>59</xdr:row>
      <xdr:rowOff>23240</xdr:rowOff>
    </xdr:to>
    <xdr:sp macro="" textlink="">
      <xdr:nvSpPr>
        <xdr:cNvPr id="147" name="楕円 146"/>
        <xdr:cNvSpPr/>
      </xdr:nvSpPr>
      <xdr:spPr>
        <a:xfrm>
          <a:off x="1079500" y="100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14367</xdr:rowOff>
    </xdr:from>
    <xdr:ext cx="534377" cy="259045"/>
    <xdr:sp macro="" textlink="">
      <xdr:nvSpPr>
        <xdr:cNvPr id="148" name="テキスト ボックス 147"/>
        <xdr:cNvSpPr txBox="1"/>
      </xdr:nvSpPr>
      <xdr:spPr>
        <a:xfrm>
          <a:off x="863111" y="1012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27969</xdr:rowOff>
    </xdr:from>
    <xdr:to>
      <xdr:col>24</xdr:col>
      <xdr:colOff>63500</xdr:colOff>
      <xdr:row>72</xdr:row>
      <xdr:rowOff>7537</xdr:rowOff>
    </xdr:to>
    <xdr:cxnSp macro="">
      <xdr:nvCxnSpPr>
        <xdr:cNvPr id="180" name="直線コネクタ 179"/>
        <xdr:cNvCxnSpPr/>
      </xdr:nvCxnSpPr>
      <xdr:spPr>
        <a:xfrm flipV="1">
          <a:off x="3797300" y="12200919"/>
          <a:ext cx="838200" cy="15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126185</xdr:rowOff>
    </xdr:from>
    <xdr:ext cx="599010" cy="259045"/>
    <xdr:sp macro="" textlink="">
      <xdr:nvSpPr>
        <xdr:cNvPr id="181" name="民生費平均値テキスト"/>
        <xdr:cNvSpPr txBox="1"/>
      </xdr:nvSpPr>
      <xdr:spPr>
        <a:xfrm>
          <a:off x="4686300" y="12984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7537</xdr:rowOff>
    </xdr:from>
    <xdr:to>
      <xdr:col>19</xdr:col>
      <xdr:colOff>177800</xdr:colOff>
      <xdr:row>72</xdr:row>
      <xdr:rowOff>72938</xdr:rowOff>
    </xdr:to>
    <xdr:cxnSp macro="">
      <xdr:nvCxnSpPr>
        <xdr:cNvPr id="183" name="直線コネクタ 182"/>
        <xdr:cNvCxnSpPr/>
      </xdr:nvCxnSpPr>
      <xdr:spPr>
        <a:xfrm flipV="1">
          <a:off x="2908300" y="12351937"/>
          <a:ext cx="889000" cy="6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89936</xdr:rowOff>
    </xdr:from>
    <xdr:ext cx="599010" cy="259045"/>
    <xdr:sp macro="" textlink="">
      <xdr:nvSpPr>
        <xdr:cNvPr id="185" name="テキスト ボックス 184"/>
        <xdr:cNvSpPr txBox="1"/>
      </xdr:nvSpPr>
      <xdr:spPr>
        <a:xfrm>
          <a:off x="3497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4565</xdr:rowOff>
    </xdr:from>
    <xdr:to>
      <xdr:col>15</xdr:col>
      <xdr:colOff>50800</xdr:colOff>
      <xdr:row>72</xdr:row>
      <xdr:rowOff>72938</xdr:rowOff>
    </xdr:to>
    <xdr:cxnSp macro="">
      <xdr:nvCxnSpPr>
        <xdr:cNvPr id="186" name="直線コネクタ 185"/>
        <xdr:cNvCxnSpPr/>
      </xdr:nvCxnSpPr>
      <xdr:spPr>
        <a:xfrm>
          <a:off x="2019300" y="12177515"/>
          <a:ext cx="889000" cy="23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102999</xdr:rowOff>
    </xdr:from>
    <xdr:ext cx="599010" cy="259045"/>
    <xdr:sp macro="" textlink="">
      <xdr:nvSpPr>
        <xdr:cNvPr id="188" name="テキスト ボックス 187"/>
        <xdr:cNvSpPr txBox="1"/>
      </xdr:nvSpPr>
      <xdr:spPr>
        <a:xfrm>
          <a:off x="2608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4565</xdr:rowOff>
    </xdr:from>
    <xdr:to>
      <xdr:col>10</xdr:col>
      <xdr:colOff>114300</xdr:colOff>
      <xdr:row>72</xdr:row>
      <xdr:rowOff>163159</xdr:rowOff>
    </xdr:to>
    <xdr:cxnSp macro="">
      <xdr:nvCxnSpPr>
        <xdr:cNvPr id="189" name="直線コネクタ 188"/>
        <xdr:cNvCxnSpPr/>
      </xdr:nvCxnSpPr>
      <xdr:spPr>
        <a:xfrm flipV="1">
          <a:off x="1130300" y="12177515"/>
          <a:ext cx="889000" cy="3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34648</xdr:rowOff>
    </xdr:from>
    <xdr:ext cx="599010" cy="259045"/>
    <xdr:sp macro="" textlink="">
      <xdr:nvSpPr>
        <xdr:cNvPr id="191" name="テキスト ボックス 190"/>
        <xdr:cNvSpPr txBox="1"/>
      </xdr:nvSpPr>
      <xdr:spPr>
        <a:xfrm>
          <a:off x="1719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156078</xdr:rowOff>
    </xdr:from>
    <xdr:ext cx="599010" cy="259045"/>
    <xdr:sp macro="" textlink="">
      <xdr:nvSpPr>
        <xdr:cNvPr id="193" name="テキスト ボックス 192"/>
        <xdr:cNvSpPr txBox="1"/>
      </xdr:nvSpPr>
      <xdr:spPr>
        <a:xfrm>
          <a:off x="830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148619</xdr:rowOff>
    </xdr:from>
    <xdr:to>
      <xdr:col>24</xdr:col>
      <xdr:colOff>114300</xdr:colOff>
      <xdr:row>71</xdr:row>
      <xdr:rowOff>78769</xdr:rowOff>
    </xdr:to>
    <xdr:sp macro="" textlink="">
      <xdr:nvSpPr>
        <xdr:cNvPr id="199" name="楕円 198"/>
        <xdr:cNvSpPr/>
      </xdr:nvSpPr>
      <xdr:spPr>
        <a:xfrm>
          <a:off x="4584700" y="1215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101646</xdr:rowOff>
    </xdr:from>
    <xdr:ext cx="599010" cy="259045"/>
    <xdr:sp macro="" textlink="">
      <xdr:nvSpPr>
        <xdr:cNvPr id="200" name="民生費該当値テキスト"/>
        <xdr:cNvSpPr txBox="1"/>
      </xdr:nvSpPr>
      <xdr:spPr>
        <a:xfrm>
          <a:off x="4686300" y="1210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128187</xdr:rowOff>
    </xdr:from>
    <xdr:to>
      <xdr:col>20</xdr:col>
      <xdr:colOff>38100</xdr:colOff>
      <xdr:row>72</xdr:row>
      <xdr:rowOff>58337</xdr:rowOff>
    </xdr:to>
    <xdr:sp macro="" textlink="">
      <xdr:nvSpPr>
        <xdr:cNvPr id="201" name="楕円 200"/>
        <xdr:cNvSpPr/>
      </xdr:nvSpPr>
      <xdr:spPr>
        <a:xfrm>
          <a:off x="3746500" y="123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74864</xdr:rowOff>
    </xdr:from>
    <xdr:ext cx="599010" cy="259045"/>
    <xdr:sp macro="" textlink="">
      <xdr:nvSpPr>
        <xdr:cNvPr id="202" name="テキスト ボックス 201"/>
        <xdr:cNvSpPr txBox="1"/>
      </xdr:nvSpPr>
      <xdr:spPr>
        <a:xfrm>
          <a:off x="3497795" y="1207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22138</xdr:rowOff>
    </xdr:from>
    <xdr:to>
      <xdr:col>15</xdr:col>
      <xdr:colOff>101600</xdr:colOff>
      <xdr:row>72</xdr:row>
      <xdr:rowOff>123738</xdr:rowOff>
    </xdr:to>
    <xdr:sp macro="" textlink="">
      <xdr:nvSpPr>
        <xdr:cNvPr id="203" name="楕円 202"/>
        <xdr:cNvSpPr/>
      </xdr:nvSpPr>
      <xdr:spPr>
        <a:xfrm>
          <a:off x="2857500" y="1236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140265</xdr:rowOff>
    </xdr:from>
    <xdr:ext cx="599010" cy="259045"/>
    <xdr:sp macro="" textlink="">
      <xdr:nvSpPr>
        <xdr:cNvPr id="204" name="テキスト ボックス 203"/>
        <xdr:cNvSpPr txBox="1"/>
      </xdr:nvSpPr>
      <xdr:spPr>
        <a:xfrm>
          <a:off x="2608795" y="121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125215</xdr:rowOff>
    </xdr:from>
    <xdr:to>
      <xdr:col>10</xdr:col>
      <xdr:colOff>165100</xdr:colOff>
      <xdr:row>71</xdr:row>
      <xdr:rowOff>55365</xdr:rowOff>
    </xdr:to>
    <xdr:sp macro="" textlink="">
      <xdr:nvSpPr>
        <xdr:cNvPr id="205" name="楕円 204"/>
        <xdr:cNvSpPr/>
      </xdr:nvSpPr>
      <xdr:spPr>
        <a:xfrm>
          <a:off x="1968500" y="121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71892</xdr:rowOff>
    </xdr:from>
    <xdr:ext cx="599010" cy="259045"/>
    <xdr:sp macro="" textlink="">
      <xdr:nvSpPr>
        <xdr:cNvPr id="206" name="テキスト ボックス 205"/>
        <xdr:cNvSpPr txBox="1"/>
      </xdr:nvSpPr>
      <xdr:spPr>
        <a:xfrm>
          <a:off x="1719795" y="1190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112359</xdr:rowOff>
    </xdr:from>
    <xdr:to>
      <xdr:col>6</xdr:col>
      <xdr:colOff>38100</xdr:colOff>
      <xdr:row>73</xdr:row>
      <xdr:rowOff>42509</xdr:rowOff>
    </xdr:to>
    <xdr:sp macro="" textlink="">
      <xdr:nvSpPr>
        <xdr:cNvPr id="207" name="楕円 206"/>
        <xdr:cNvSpPr/>
      </xdr:nvSpPr>
      <xdr:spPr>
        <a:xfrm>
          <a:off x="1079500" y="1245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59036</xdr:rowOff>
    </xdr:from>
    <xdr:ext cx="599010" cy="259045"/>
    <xdr:sp macro="" textlink="">
      <xdr:nvSpPr>
        <xdr:cNvPr id="208" name="テキスト ボックス 207"/>
        <xdr:cNvSpPr txBox="1"/>
      </xdr:nvSpPr>
      <xdr:spPr>
        <a:xfrm>
          <a:off x="830795" y="1223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163263</xdr:rowOff>
    </xdr:from>
    <xdr:to>
      <xdr:col>24</xdr:col>
      <xdr:colOff>63500</xdr:colOff>
      <xdr:row>97</xdr:row>
      <xdr:rowOff>124058</xdr:rowOff>
    </xdr:to>
    <xdr:cxnSp macro="">
      <xdr:nvCxnSpPr>
        <xdr:cNvPr id="240" name="直線コネクタ 239"/>
        <xdr:cNvCxnSpPr/>
      </xdr:nvCxnSpPr>
      <xdr:spPr>
        <a:xfrm flipV="1">
          <a:off x="3797300" y="16622463"/>
          <a:ext cx="838200" cy="13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159082</xdr:rowOff>
    </xdr:from>
    <xdr:to>
      <xdr:col>19</xdr:col>
      <xdr:colOff>177800</xdr:colOff>
      <xdr:row>97</xdr:row>
      <xdr:rowOff>124058</xdr:rowOff>
    </xdr:to>
    <xdr:cxnSp macro="">
      <xdr:nvCxnSpPr>
        <xdr:cNvPr id="243" name="直線コネクタ 242"/>
        <xdr:cNvCxnSpPr/>
      </xdr:nvCxnSpPr>
      <xdr:spPr>
        <a:xfrm>
          <a:off x="2908300" y="16618282"/>
          <a:ext cx="889000" cy="13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159082</xdr:rowOff>
    </xdr:from>
    <xdr:to>
      <xdr:col>15</xdr:col>
      <xdr:colOff>50800</xdr:colOff>
      <xdr:row>97</xdr:row>
      <xdr:rowOff>4254</xdr:rowOff>
    </xdr:to>
    <xdr:cxnSp macro="">
      <xdr:nvCxnSpPr>
        <xdr:cNvPr id="246" name="直線コネクタ 245"/>
        <xdr:cNvCxnSpPr/>
      </xdr:nvCxnSpPr>
      <xdr:spPr>
        <a:xfrm flipV="1">
          <a:off x="2019300" y="16618282"/>
          <a:ext cx="889000" cy="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4254</xdr:rowOff>
    </xdr:from>
    <xdr:to>
      <xdr:col>10</xdr:col>
      <xdr:colOff>114300</xdr:colOff>
      <xdr:row>97</xdr:row>
      <xdr:rowOff>60589</xdr:rowOff>
    </xdr:to>
    <xdr:cxnSp macro="">
      <xdr:nvCxnSpPr>
        <xdr:cNvPr id="249" name="直線コネクタ 248"/>
        <xdr:cNvCxnSpPr/>
      </xdr:nvCxnSpPr>
      <xdr:spPr>
        <a:xfrm flipV="1">
          <a:off x="1130300" y="16634904"/>
          <a:ext cx="889000" cy="5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100049</xdr:rowOff>
    </xdr:from>
    <xdr:ext cx="534377" cy="259045"/>
    <xdr:sp macro="" textlink="">
      <xdr:nvSpPr>
        <xdr:cNvPr id="251" name="テキスト ボックス 250"/>
        <xdr:cNvSpPr txBox="1"/>
      </xdr:nvSpPr>
      <xdr:spPr>
        <a:xfrm>
          <a:off x="1752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132184</xdr:rowOff>
    </xdr:from>
    <xdr:ext cx="534377" cy="259045"/>
    <xdr:sp macro="" textlink="">
      <xdr:nvSpPr>
        <xdr:cNvPr id="253" name="テキスト ボックス 252"/>
        <xdr:cNvSpPr txBox="1"/>
      </xdr:nvSpPr>
      <xdr:spPr>
        <a:xfrm>
          <a:off x="863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112463</xdr:rowOff>
    </xdr:from>
    <xdr:to>
      <xdr:col>24</xdr:col>
      <xdr:colOff>114300</xdr:colOff>
      <xdr:row>97</xdr:row>
      <xdr:rowOff>42613</xdr:rowOff>
    </xdr:to>
    <xdr:sp macro="" textlink="">
      <xdr:nvSpPr>
        <xdr:cNvPr id="259" name="楕円 258"/>
        <xdr:cNvSpPr/>
      </xdr:nvSpPr>
      <xdr:spPr>
        <a:xfrm>
          <a:off x="4584700" y="1657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90890</xdr:rowOff>
    </xdr:from>
    <xdr:ext cx="534377" cy="259045"/>
    <xdr:sp macro="" textlink="">
      <xdr:nvSpPr>
        <xdr:cNvPr id="260" name="衛生費該当値テキスト"/>
        <xdr:cNvSpPr txBox="1"/>
      </xdr:nvSpPr>
      <xdr:spPr>
        <a:xfrm>
          <a:off x="4686300" y="1655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73258</xdr:rowOff>
    </xdr:from>
    <xdr:to>
      <xdr:col>20</xdr:col>
      <xdr:colOff>38100</xdr:colOff>
      <xdr:row>98</xdr:row>
      <xdr:rowOff>3408</xdr:rowOff>
    </xdr:to>
    <xdr:sp macro="" textlink="">
      <xdr:nvSpPr>
        <xdr:cNvPr id="261" name="楕円 260"/>
        <xdr:cNvSpPr/>
      </xdr:nvSpPr>
      <xdr:spPr>
        <a:xfrm>
          <a:off x="3746500" y="1670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165985</xdr:rowOff>
    </xdr:from>
    <xdr:ext cx="534377" cy="259045"/>
    <xdr:sp macro="" textlink="">
      <xdr:nvSpPr>
        <xdr:cNvPr id="262" name="テキスト ボックス 261"/>
        <xdr:cNvSpPr txBox="1"/>
      </xdr:nvSpPr>
      <xdr:spPr>
        <a:xfrm>
          <a:off x="3530111" y="1679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108282</xdr:rowOff>
    </xdr:from>
    <xdr:to>
      <xdr:col>15</xdr:col>
      <xdr:colOff>101600</xdr:colOff>
      <xdr:row>97</xdr:row>
      <xdr:rowOff>38432</xdr:rowOff>
    </xdr:to>
    <xdr:sp macro="" textlink="">
      <xdr:nvSpPr>
        <xdr:cNvPr id="263" name="楕円 262"/>
        <xdr:cNvSpPr/>
      </xdr:nvSpPr>
      <xdr:spPr>
        <a:xfrm>
          <a:off x="2857500" y="1656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29559</xdr:rowOff>
    </xdr:from>
    <xdr:ext cx="534377" cy="259045"/>
    <xdr:sp macro="" textlink="">
      <xdr:nvSpPr>
        <xdr:cNvPr id="264" name="テキスト ボックス 263"/>
        <xdr:cNvSpPr txBox="1"/>
      </xdr:nvSpPr>
      <xdr:spPr>
        <a:xfrm>
          <a:off x="2641111" y="1666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124904</xdr:rowOff>
    </xdr:from>
    <xdr:to>
      <xdr:col>10</xdr:col>
      <xdr:colOff>165100</xdr:colOff>
      <xdr:row>97</xdr:row>
      <xdr:rowOff>55054</xdr:rowOff>
    </xdr:to>
    <xdr:sp macro="" textlink="">
      <xdr:nvSpPr>
        <xdr:cNvPr id="265" name="楕円 264"/>
        <xdr:cNvSpPr/>
      </xdr:nvSpPr>
      <xdr:spPr>
        <a:xfrm>
          <a:off x="1968500" y="1658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71581</xdr:rowOff>
    </xdr:from>
    <xdr:ext cx="534377" cy="259045"/>
    <xdr:sp macro="" textlink="">
      <xdr:nvSpPr>
        <xdr:cNvPr id="266" name="テキスト ボックス 265"/>
        <xdr:cNvSpPr txBox="1"/>
      </xdr:nvSpPr>
      <xdr:spPr>
        <a:xfrm>
          <a:off x="1752111" y="163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9789</xdr:rowOff>
    </xdr:from>
    <xdr:to>
      <xdr:col>6</xdr:col>
      <xdr:colOff>38100</xdr:colOff>
      <xdr:row>97</xdr:row>
      <xdr:rowOff>111389</xdr:rowOff>
    </xdr:to>
    <xdr:sp macro="" textlink="">
      <xdr:nvSpPr>
        <xdr:cNvPr id="267" name="楕円 266"/>
        <xdr:cNvSpPr/>
      </xdr:nvSpPr>
      <xdr:spPr>
        <a:xfrm>
          <a:off x="1079500" y="1664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127916</xdr:rowOff>
    </xdr:from>
    <xdr:ext cx="534377" cy="259045"/>
    <xdr:sp macro="" textlink="">
      <xdr:nvSpPr>
        <xdr:cNvPr id="268" name="テキスト ボックス 267"/>
        <xdr:cNvSpPr txBox="1"/>
      </xdr:nvSpPr>
      <xdr:spPr>
        <a:xfrm>
          <a:off x="863111" y="1641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132189</xdr:rowOff>
    </xdr:from>
    <xdr:to>
      <xdr:col>55</xdr:col>
      <xdr:colOff>0</xdr:colOff>
      <xdr:row>39</xdr:row>
      <xdr:rowOff>98878</xdr:rowOff>
    </xdr:to>
    <xdr:cxnSp macro="">
      <xdr:nvCxnSpPr>
        <xdr:cNvPr id="299" name="直線コネクタ 298"/>
        <xdr:cNvCxnSpPr/>
      </xdr:nvCxnSpPr>
      <xdr:spPr>
        <a:xfrm>
          <a:off x="9639300" y="6647289"/>
          <a:ext cx="838200" cy="13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130556</xdr:rowOff>
    </xdr:from>
    <xdr:to>
      <xdr:col>50</xdr:col>
      <xdr:colOff>114300</xdr:colOff>
      <xdr:row>38</xdr:row>
      <xdr:rowOff>132189</xdr:rowOff>
    </xdr:to>
    <xdr:cxnSp macro="">
      <xdr:nvCxnSpPr>
        <xdr:cNvPr id="302" name="直線コネクタ 301"/>
        <xdr:cNvCxnSpPr/>
      </xdr:nvCxnSpPr>
      <xdr:spPr>
        <a:xfrm>
          <a:off x="8750300" y="6474206"/>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130556</xdr:rowOff>
    </xdr:from>
    <xdr:to>
      <xdr:col>45</xdr:col>
      <xdr:colOff>177800</xdr:colOff>
      <xdr:row>38</xdr:row>
      <xdr:rowOff>46300</xdr:rowOff>
    </xdr:to>
    <xdr:cxnSp macro="">
      <xdr:nvCxnSpPr>
        <xdr:cNvPr id="305" name="直線コネクタ 304"/>
        <xdr:cNvCxnSpPr/>
      </xdr:nvCxnSpPr>
      <xdr:spPr>
        <a:xfrm flipV="1">
          <a:off x="7861300" y="6474206"/>
          <a:ext cx="889000" cy="8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143745</xdr:rowOff>
    </xdr:from>
    <xdr:ext cx="378565" cy="259045"/>
    <xdr:sp macro="" textlink="">
      <xdr:nvSpPr>
        <xdr:cNvPr id="307" name="テキスト ボックス 306"/>
        <xdr:cNvSpPr txBox="1"/>
      </xdr:nvSpPr>
      <xdr:spPr>
        <a:xfrm>
          <a:off x="8561017" y="665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111942</xdr:rowOff>
    </xdr:from>
    <xdr:to>
      <xdr:col>41</xdr:col>
      <xdr:colOff>50800</xdr:colOff>
      <xdr:row>38</xdr:row>
      <xdr:rowOff>46300</xdr:rowOff>
    </xdr:to>
    <xdr:cxnSp macro="">
      <xdr:nvCxnSpPr>
        <xdr:cNvPr id="308" name="直線コネクタ 307"/>
        <xdr:cNvCxnSpPr/>
      </xdr:nvCxnSpPr>
      <xdr:spPr>
        <a:xfrm>
          <a:off x="6972300" y="6455592"/>
          <a:ext cx="889000" cy="10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94432</xdr:rowOff>
    </xdr:from>
    <xdr:ext cx="378565" cy="259045"/>
    <xdr:sp macro="" textlink="">
      <xdr:nvSpPr>
        <xdr:cNvPr id="310" name="テキスト ボックス 309"/>
        <xdr:cNvSpPr txBox="1"/>
      </xdr:nvSpPr>
      <xdr:spPr>
        <a:xfrm>
          <a:off x="7672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8" name="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81389</xdr:rowOff>
    </xdr:from>
    <xdr:to>
      <xdr:col>50</xdr:col>
      <xdr:colOff>165100</xdr:colOff>
      <xdr:row>39</xdr:row>
      <xdr:rowOff>11539</xdr:rowOff>
    </xdr:to>
    <xdr:sp macro="" textlink="">
      <xdr:nvSpPr>
        <xdr:cNvPr id="320" name="楕円 319"/>
        <xdr:cNvSpPr/>
      </xdr:nvSpPr>
      <xdr:spPr>
        <a:xfrm>
          <a:off x="9588500" y="65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2666</xdr:rowOff>
    </xdr:from>
    <xdr:ext cx="378565" cy="259045"/>
    <xdr:sp macro="" textlink="">
      <xdr:nvSpPr>
        <xdr:cNvPr id="321" name="テキスト ボックス 320"/>
        <xdr:cNvSpPr txBox="1"/>
      </xdr:nvSpPr>
      <xdr:spPr>
        <a:xfrm>
          <a:off x="9450017" y="6689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79756</xdr:rowOff>
    </xdr:from>
    <xdr:to>
      <xdr:col>46</xdr:col>
      <xdr:colOff>38100</xdr:colOff>
      <xdr:row>38</xdr:row>
      <xdr:rowOff>9906</xdr:rowOff>
    </xdr:to>
    <xdr:sp macro="" textlink="">
      <xdr:nvSpPr>
        <xdr:cNvPr id="322" name="楕円 321"/>
        <xdr:cNvSpPr/>
      </xdr:nvSpPr>
      <xdr:spPr>
        <a:xfrm>
          <a:off x="8699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26433</xdr:rowOff>
    </xdr:from>
    <xdr:ext cx="378565" cy="259045"/>
    <xdr:sp macro="" textlink="">
      <xdr:nvSpPr>
        <xdr:cNvPr id="323" name="テキスト ボックス 322"/>
        <xdr:cNvSpPr txBox="1"/>
      </xdr:nvSpPr>
      <xdr:spPr>
        <a:xfrm>
          <a:off x="8561017" y="619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166950</xdr:rowOff>
    </xdr:from>
    <xdr:to>
      <xdr:col>41</xdr:col>
      <xdr:colOff>101600</xdr:colOff>
      <xdr:row>38</xdr:row>
      <xdr:rowOff>97100</xdr:rowOff>
    </xdr:to>
    <xdr:sp macro="" textlink="">
      <xdr:nvSpPr>
        <xdr:cNvPr id="324" name="楕円 323"/>
        <xdr:cNvSpPr/>
      </xdr:nvSpPr>
      <xdr:spPr>
        <a:xfrm>
          <a:off x="7810500" y="651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113628</xdr:rowOff>
    </xdr:from>
    <xdr:ext cx="378565" cy="259045"/>
    <xdr:sp macro="" textlink="">
      <xdr:nvSpPr>
        <xdr:cNvPr id="325" name="テキスト ボックス 324"/>
        <xdr:cNvSpPr txBox="1"/>
      </xdr:nvSpPr>
      <xdr:spPr>
        <a:xfrm>
          <a:off x="7672017" y="6285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61142</xdr:rowOff>
    </xdr:from>
    <xdr:to>
      <xdr:col>36</xdr:col>
      <xdr:colOff>165100</xdr:colOff>
      <xdr:row>37</xdr:row>
      <xdr:rowOff>162742</xdr:rowOff>
    </xdr:to>
    <xdr:sp macro="" textlink="">
      <xdr:nvSpPr>
        <xdr:cNvPr id="326" name="楕円 325"/>
        <xdr:cNvSpPr/>
      </xdr:nvSpPr>
      <xdr:spPr>
        <a:xfrm>
          <a:off x="6921500" y="640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153868</xdr:rowOff>
    </xdr:from>
    <xdr:ext cx="469744" cy="259045"/>
    <xdr:sp macro="" textlink="">
      <xdr:nvSpPr>
        <xdr:cNvPr id="327" name="テキスト ボックス 326"/>
        <xdr:cNvSpPr txBox="1"/>
      </xdr:nvSpPr>
      <xdr:spPr>
        <a:xfrm>
          <a:off x="6737428" y="649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77674</xdr:rowOff>
    </xdr:from>
    <xdr:to>
      <xdr:col>55</xdr:col>
      <xdr:colOff>0</xdr:colOff>
      <xdr:row>58</xdr:row>
      <xdr:rowOff>79083</xdr:rowOff>
    </xdr:to>
    <xdr:cxnSp macro="">
      <xdr:nvCxnSpPr>
        <xdr:cNvPr id="356" name="直線コネクタ 355"/>
        <xdr:cNvCxnSpPr/>
      </xdr:nvCxnSpPr>
      <xdr:spPr>
        <a:xfrm flipV="1">
          <a:off x="9639300" y="10021774"/>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79083</xdr:rowOff>
    </xdr:from>
    <xdr:to>
      <xdr:col>50</xdr:col>
      <xdr:colOff>114300</xdr:colOff>
      <xdr:row>58</xdr:row>
      <xdr:rowOff>113144</xdr:rowOff>
    </xdr:to>
    <xdr:cxnSp macro="">
      <xdr:nvCxnSpPr>
        <xdr:cNvPr id="359" name="直線コネクタ 358"/>
        <xdr:cNvCxnSpPr/>
      </xdr:nvCxnSpPr>
      <xdr:spPr>
        <a:xfrm flipV="1">
          <a:off x="8750300" y="10023183"/>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98704</xdr:rowOff>
    </xdr:from>
    <xdr:to>
      <xdr:col>45</xdr:col>
      <xdr:colOff>177800</xdr:colOff>
      <xdr:row>58</xdr:row>
      <xdr:rowOff>113144</xdr:rowOff>
    </xdr:to>
    <xdr:cxnSp macro="">
      <xdr:nvCxnSpPr>
        <xdr:cNvPr id="362" name="直線コネクタ 361"/>
        <xdr:cNvCxnSpPr/>
      </xdr:nvCxnSpPr>
      <xdr:spPr>
        <a:xfrm>
          <a:off x="7861300" y="10042804"/>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98704</xdr:rowOff>
    </xdr:from>
    <xdr:to>
      <xdr:col>41</xdr:col>
      <xdr:colOff>50800</xdr:colOff>
      <xdr:row>58</xdr:row>
      <xdr:rowOff>123774</xdr:rowOff>
    </xdr:to>
    <xdr:cxnSp macro="">
      <xdr:nvCxnSpPr>
        <xdr:cNvPr id="365" name="直線コネクタ 364"/>
        <xdr:cNvCxnSpPr/>
      </xdr:nvCxnSpPr>
      <xdr:spPr>
        <a:xfrm flipV="1">
          <a:off x="6972300" y="10042804"/>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37634</xdr:rowOff>
    </xdr:from>
    <xdr:ext cx="534377" cy="259045"/>
    <xdr:sp macro="" textlink="">
      <xdr:nvSpPr>
        <xdr:cNvPr id="367" name="テキスト ボックス 366"/>
        <xdr:cNvSpPr txBox="1"/>
      </xdr:nvSpPr>
      <xdr:spPr>
        <a:xfrm>
          <a:off x="7594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9" name="テキスト ボックス 368"/>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26874</xdr:rowOff>
    </xdr:from>
    <xdr:to>
      <xdr:col>55</xdr:col>
      <xdr:colOff>50800</xdr:colOff>
      <xdr:row>58</xdr:row>
      <xdr:rowOff>128474</xdr:rowOff>
    </xdr:to>
    <xdr:sp macro="" textlink="">
      <xdr:nvSpPr>
        <xdr:cNvPr id="375" name="楕円 374"/>
        <xdr:cNvSpPr/>
      </xdr:nvSpPr>
      <xdr:spPr>
        <a:xfrm>
          <a:off x="10426700" y="997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113251</xdr:rowOff>
    </xdr:from>
    <xdr:ext cx="469744" cy="259045"/>
    <xdr:sp macro="" textlink="">
      <xdr:nvSpPr>
        <xdr:cNvPr id="376" name="農林水産業費該当値テキスト"/>
        <xdr:cNvSpPr txBox="1"/>
      </xdr:nvSpPr>
      <xdr:spPr>
        <a:xfrm>
          <a:off x="10528300" y="988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28283</xdr:rowOff>
    </xdr:from>
    <xdr:to>
      <xdr:col>50</xdr:col>
      <xdr:colOff>165100</xdr:colOff>
      <xdr:row>58</xdr:row>
      <xdr:rowOff>129883</xdr:rowOff>
    </xdr:to>
    <xdr:sp macro="" textlink="">
      <xdr:nvSpPr>
        <xdr:cNvPr id="377" name="楕円 376"/>
        <xdr:cNvSpPr/>
      </xdr:nvSpPr>
      <xdr:spPr>
        <a:xfrm>
          <a:off x="9588500" y="997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121010</xdr:rowOff>
    </xdr:from>
    <xdr:ext cx="469744" cy="259045"/>
    <xdr:sp macro="" textlink="">
      <xdr:nvSpPr>
        <xdr:cNvPr id="378" name="テキスト ボックス 377"/>
        <xdr:cNvSpPr txBox="1"/>
      </xdr:nvSpPr>
      <xdr:spPr>
        <a:xfrm>
          <a:off x="9404428" y="1006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62344</xdr:rowOff>
    </xdr:from>
    <xdr:to>
      <xdr:col>46</xdr:col>
      <xdr:colOff>38100</xdr:colOff>
      <xdr:row>58</xdr:row>
      <xdr:rowOff>163944</xdr:rowOff>
    </xdr:to>
    <xdr:sp macro="" textlink="">
      <xdr:nvSpPr>
        <xdr:cNvPr id="379" name="楕円 378"/>
        <xdr:cNvSpPr/>
      </xdr:nvSpPr>
      <xdr:spPr>
        <a:xfrm>
          <a:off x="8699500" y="1000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155071</xdr:rowOff>
    </xdr:from>
    <xdr:ext cx="469744" cy="259045"/>
    <xdr:sp macro="" textlink="">
      <xdr:nvSpPr>
        <xdr:cNvPr id="380" name="テキスト ボックス 379"/>
        <xdr:cNvSpPr txBox="1"/>
      </xdr:nvSpPr>
      <xdr:spPr>
        <a:xfrm>
          <a:off x="8515428" y="1009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47904</xdr:rowOff>
    </xdr:from>
    <xdr:to>
      <xdr:col>41</xdr:col>
      <xdr:colOff>101600</xdr:colOff>
      <xdr:row>58</xdr:row>
      <xdr:rowOff>149504</xdr:rowOff>
    </xdr:to>
    <xdr:sp macro="" textlink="">
      <xdr:nvSpPr>
        <xdr:cNvPr id="381" name="楕円 380"/>
        <xdr:cNvSpPr/>
      </xdr:nvSpPr>
      <xdr:spPr>
        <a:xfrm>
          <a:off x="7810500" y="99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140631</xdr:rowOff>
    </xdr:from>
    <xdr:ext cx="469744" cy="259045"/>
    <xdr:sp macro="" textlink="">
      <xdr:nvSpPr>
        <xdr:cNvPr id="382" name="テキスト ボックス 381"/>
        <xdr:cNvSpPr txBox="1"/>
      </xdr:nvSpPr>
      <xdr:spPr>
        <a:xfrm>
          <a:off x="7626428" y="1008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72974</xdr:rowOff>
    </xdr:from>
    <xdr:to>
      <xdr:col>36</xdr:col>
      <xdr:colOff>165100</xdr:colOff>
      <xdr:row>59</xdr:row>
      <xdr:rowOff>3124</xdr:rowOff>
    </xdr:to>
    <xdr:sp macro="" textlink="">
      <xdr:nvSpPr>
        <xdr:cNvPr id="383" name="楕円 382"/>
        <xdr:cNvSpPr/>
      </xdr:nvSpPr>
      <xdr:spPr>
        <a:xfrm>
          <a:off x="6921500" y="1001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165701</xdr:rowOff>
    </xdr:from>
    <xdr:ext cx="469744" cy="259045"/>
    <xdr:sp macro="" textlink="">
      <xdr:nvSpPr>
        <xdr:cNvPr id="384" name="テキスト ボックス 383"/>
        <xdr:cNvSpPr txBox="1"/>
      </xdr:nvSpPr>
      <xdr:spPr>
        <a:xfrm>
          <a:off x="6737428" y="1010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38773</xdr:rowOff>
    </xdr:from>
    <xdr:to>
      <xdr:col>55</xdr:col>
      <xdr:colOff>0</xdr:colOff>
      <xdr:row>78</xdr:row>
      <xdr:rowOff>92799</xdr:rowOff>
    </xdr:to>
    <xdr:cxnSp macro="">
      <xdr:nvCxnSpPr>
        <xdr:cNvPr id="413" name="直線コネクタ 412"/>
        <xdr:cNvCxnSpPr/>
      </xdr:nvCxnSpPr>
      <xdr:spPr>
        <a:xfrm flipV="1">
          <a:off x="9639300" y="13411873"/>
          <a:ext cx="838200" cy="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92799</xdr:rowOff>
    </xdr:from>
    <xdr:to>
      <xdr:col>50</xdr:col>
      <xdr:colOff>114300</xdr:colOff>
      <xdr:row>78</xdr:row>
      <xdr:rowOff>117754</xdr:rowOff>
    </xdr:to>
    <xdr:cxnSp macro="">
      <xdr:nvCxnSpPr>
        <xdr:cNvPr id="416" name="直線コネクタ 415"/>
        <xdr:cNvCxnSpPr/>
      </xdr:nvCxnSpPr>
      <xdr:spPr>
        <a:xfrm flipV="1">
          <a:off x="8750300" y="13465899"/>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83922</xdr:rowOff>
    </xdr:from>
    <xdr:to>
      <xdr:col>45</xdr:col>
      <xdr:colOff>177800</xdr:colOff>
      <xdr:row>78</xdr:row>
      <xdr:rowOff>117754</xdr:rowOff>
    </xdr:to>
    <xdr:cxnSp macro="">
      <xdr:nvCxnSpPr>
        <xdr:cNvPr id="419" name="直線コネクタ 418"/>
        <xdr:cNvCxnSpPr/>
      </xdr:nvCxnSpPr>
      <xdr:spPr>
        <a:xfrm>
          <a:off x="7861300" y="13457022"/>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83922</xdr:rowOff>
    </xdr:from>
    <xdr:to>
      <xdr:col>41</xdr:col>
      <xdr:colOff>50800</xdr:colOff>
      <xdr:row>78</xdr:row>
      <xdr:rowOff>111544</xdr:rowOff>
    </xdr:to>
    <xdr:cxnSp macro="">
      <xdr:nvCxnSpPr>
        <xdr:cNvPr id="422" name="直線コネクタ 421"/>
        <xdr:cNvCxnSpPr/>
      </xdr:nvCxnSpPr>
      <xdr:spPr>
        <a:xfrm flipV="1">
          <a:off x="6972300" y="13457022"/>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75925</xdr:rowOff>
    </xdr:from>
    <xdr:ext cx="534377" cy="259045"/>
    <xdr:sp macro="" textlink="">
      <xdr:nvSpPr>
        <xdr:cNvPr id="424" name="テキスト ボックス 423"/>
        <xdr:cNvSpPr txBox="1"/>
      </xdr:nvSpPr>
      <xdr:spPr>
        <a:xfrm>
          <a:off x="7594111" y="131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6" name="テキスト ボックス 425"/>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159423</xdr:rowOff>
    </xdr:from>
    <xdr:to>
      <xdr:col>55</xdr:col>
      <xdr:colOff>50800</xdr:colOff>
      <xdr:row>78</xdr:row>
      <xdr:rowOff>89573</xdr:rowOff>
    </xdr:to>
    <xdr:sp macro="" textlink="">
      <xdr:nvSpPr>
        <xdr:cNvPr id="432" name="楕円 431"/>
        <xdr:cNvSpPr/>
      </xdr:nvSpPr>
      <xdr:spPr>
        <a:xfrm>
          <a:off x="10426700" y="1336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137850</xdr:rowOff>
    </xdr:from>
    <xdr:ext cx="469744" cy="259045"/>
    <xdr:sp macro="" textlink="">
      <xdr:nvSpPr>
        <xdr:cNvPr id="433" name="商工費該当値テキスト"/>
        <xdr:cNvSpPr txBox="1"/>
      </xdr:nvSpPr>
      <xdr:spPr>
        <a:xfrm>
          <a:off x="10528300" y="1333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41999</xdr:rowOff>
    </xdr:from>
    <xdr:to>
      <xdr:col>50</xdr:col>
      <xdr:colOff>165100</xdr:colOff>
      <xdr:row>78</xdr:row>
      <xdr:rowOff>143599</xdr:rowOff>
    </xdr:to>
    <xdr:sp macro="" textlink="">
      <xdr:nvSpPr>
        <xdr:cNvPr id="434" name="楕円 433"/>
        <xdr:cNvSpPr/>
      </xdr:nvSpPr>
      <xdr:spPr>
        <a:xfrm>
          <a:off x="9588500" y="134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134726</xdr:rowOff>
    </xdr:from>
    <xdr:ext cx="469744" cy="259045"/>
    <xdr:sp macro="" textlink="">
      <xdr:nvSpPr>
        <xdr:cNvPr id="435" name="テキスト ボックス 434"/>
        <xdr:cNvSpPr txBox="1"/>
      </xdr:nvSpPr>
      <xdr:spPr>
        <a:xfrm>
          <a:off x="9404428" y="1350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66954</xdr:rowOff>
    </xdr:from>
    <xdr:to>
      <xdr:col>46</xdr:col>
      <xdr:colOff>38100</xdr:colOff>
      <xdr:row>78</xdr:row>
      <xdr:rowOff>168554</xdr:rowOff>
    </xdr:to>
    <xdr:sp macro="" textlink="">
      <xdr:nvSpPr>
        <xdr:cNvPr id="436" name="楕円 435"/>
        <xdr:cNvSpPr/>
      </xdr:nvSpPr>
      <xdr:spPr>
        <a:xfrm>
          <a:off x="8699500" y="134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159681</xdr:rowOff>
    </xdr:from>
    <xdr:ext cx="469744" cy="259045"/>
    <xdr:sp macro="" textlink="">
      <xdr:nvSpPr>
        <xdr:cNvPr id="437" name="テキスト ボックス 436"/>
        <xdr:cNvSpPr txBox="1"/>
      </xdr:nvSpPr>
      <xdr:spPr>
        <a:xfrm>
          <a:off x="8515428" y="1353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33122</xdr:rowOff>
    </xdr:from>
    <xdr:to>
      <xdr:col>41</xdr:col>
      <xdr:colOff>101600</xdr:colOff>
      <xdr:row>78</xdr:row>
      <xdr:rowOff>134722</xdr:rowOff>
    </xdr:to>
    <xdr:sp macro="" textlink="">
      <xdr:nvSpPr>
        <xdr:cNvPr id="438" name="楕円 437"/>
        <xdr:cNvSpPr/>
      </xdr:nvSpPr>
      <xdr:spPr>
        <a:xfrm>
          <a:off x="7810500" y="1340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125849</xdr:rowOff>
    </xdr:from>
    <xdr:ext cx="469744" cy="259045"/>
    <xdr:sp macro="" textlink="">
      <xdr:nvSpPr>
        <xdr:cNvPr id="439" name="テキスト ボックス 438"/>
        <xdr:cNvSpPr txBox="1"/>
      </xdr:nvSpPr>
      <xdr:spPr>
        <a:xfrm>
          <a:off x="7626428" y="1349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60744</xdr:rowOff>
    </xdr:from>
    <xdr:to>
      <xdr:col>36</xdr:col>
      <xdr:colOff>165100</xdr:colOff>
      <xdr:row>78</xdr:row>
      <xdr:rowOff>162344</xdr:rowOff>
    </xdr:to>
    <xdr:sp macro="" textlink="">
      <xdr:nvSpPr>
        <xdr:cNvPr id="440" name="楕円 439"/>
        <xdr:cNvSpPr/>
      </xdr:nvSpPr>
      <xdr:spPr>
        <a:xfrm>
          <a:off x="6921500" y="134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153471</xdr:rowOff>
    </xdr:from>
    <xdr:ext cx="469744" cy="259045"/>
    <xdr:sp macro="" textlink="">
      <xdr:nvSpPr>
        <xdr:cNvPr id="441" name="テキスト ボックス 440"/>
        <xdr:cNvSpPr txBox="1"/>
      </xdr:nvSpPr>
      <xdr:spPr>
        <a:xfrm>
          <a:off x="6737428" y="1352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104079</xdr:rowOff>
    </xdr:from>
    <xdr:to>
      <xdr:col>55</xdr:col>
      <xdr:colOff>0</xdr:colOff>
      <xdr:row>97</xdr:row>
      <xdr:rowOff>98744</xdr:rowOff>
    </xdr:to>
    <xdr:cxnSp macro="">
      <xdr:nvCxnSpPr>
        <xdr:cNvPr id="468" name="直線コネクタ 467"/>
        <xdr:cNvCxnSpPr/>
      </xdr:nvCxnSpPr>
      <xdr:spPr>
        <a:xfrm>
          <a:off x="9639300" y="16563279"/>
          <a:ext cx="838200" cy="16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104079</xdr:rowOff>
    </xdr:from>
    <xdr:to>
      <xdr:col>50</xdr:col>
      <xdr:colOff>114300</xdr:colOff>
      <xdr:row>97</xdr:row>
      <xdr:rowOff>45845</xdr:rowOff>
    </xdr:to>
    <xdr:cxnSp macro="">
      <xdr:nvCxnSpPr>
        <xdr:cNvPr id="471" name="直線コネクタ 470"/>
        <xdr:cNvCxnSpPr/>
      </xdr:nvCxnSpPr>
      <xdr:spPr>
        <a:xfrm flipV="1">
          <a:off x="8750300" y="16563279"/>
          <a:ext cx="889000" cy="11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95848</xdr:rowOff>
    </xdr:from>
    <xdr:ext cx="534377" cy="259045"/>
    <xdr:sp macro="" textlink="">
      <xdr:nvSpPr>
        <xdr:cNvPr id="473" name="テキスト ボックス 472"/>
        <xdr:cNvSpPr txBox="1"/>
      </xdr:nvSpPr>
      <xdr:spPr>
        <a:xfrm>
          <a:off x="9372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9201</xdr:rowOff>
    </xdr:from>
    <xdr:to>
      <xdr:col>45</xdr:col>
      <xdr:colOff>177800</xdr:colOff>
      <xdr:row>97</xdr:row>
      <xdr:rowOff>45845</xdr:rowOff>
    </xdr:to>
    <xdr:cxnSp macro="">
      <xdr:nvCxnSpPr>
        <xdr:cNvPr id="474" name="直線コネクタ 473"/>
        <xdr:cNvCxnSpPr/>
      </xdr:nvCxnSpPr>
      <xdr:spPr>
        <a:xfrm>
          <a:off x="7861300" y="16639851"/>
          <a:ext cx="889000" cy="3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102151</xdr:rowOff>
    </xdr:from>
    <xdr:ext cx="534377" cy="259045"/>
    <xdr:sp macro="" textlink="">
      <xdr:nvSpPr>
        <xdr:cNvPr id="476" name="テキスト ボックス 475"/>
        <xdr:cNvSpPr txBox="1"/>
      </xdr:nvSpPr>
      <xdr:spPr>
        <a:xfrm>
          <a:off x="8483111" y="167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9201</xdr:rowOff>
    </xdr:from>
    <xdr:to>
      <xdr:col>41</xdr:col>
      <xdr:colOff>50800</xdr:colOff>
      <xdr:row>97</xdr:row>
      <xdr:rowOff>92390</xdr:rowOff>
    </xdr:to>
    <xdr:cxnSp macro="">
      <xdr:nvCxnSpPr>
        <xdr:cNvPr id="477" name="直線コネクタ 476"/>
        <xdr:cNvCxnSpPr/>
      </xdr:nvCxnSpPr>
      <xdr:spPr>
        <a:xfrm flipV="1">
          <a:off x="6972300" y="16639851"/>
          <a:ext cx="889000" cy="8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128340</xdr:rowOff>
    </xdr:from>
    <xdr:ext cx="534377" cy="259045"/>
    <xdr:sp macro="" textlink="">
      <xdr:nvSpPr>
        <xdr:cNvPr id="479" name="テキスト ボックス 478"/>
        <xdr:cNvSpPr txBox="1"/>
      </xdr:nvSpPr>
      <xdr:spPr>
        <a:xfrm>
          <a:off x="7594111" y="167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47944</xdr:rowOff>
    </xdr:from>
    <xdr:to>
      <xdr:col>55</xdr:col>
      <xdr:colOff>50800</xdr:colOff>
      <xdr:row>97</xdr:row>
      <xdr:rowOff>149544</xdr:rowOff>
    </xdr:to>
    <xdr:sp macro="" textlink="">
      <xdr:nvSpPr>
        <xdr:cNvPr id="487" name="楕円 486"/>
        <xdr:cNvSpPr/>
      </xdr:nvSpPr>
      <xdr:spPr>
        <a:xfrm>
          <a:off x="10426700" y="1667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26371</xdr:rowOff>
    </xdr:from>
    <xdr:ext cx="534377" cy="259045"/>
    <xdr:sp macro="" textlink="">
      <xdr:nvSpPr>
        <xdr:cNvPr id="488" name="土木費該当値テキスト"/>
        <xdr:cNvSpPr txBox="1"/>
      </xdr:nvSpPr>
      <xdr:spPr>
        <a:xfrm>
          <a:off x="10528300" y="1665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53279</xdr:rowOff>
    </xdr:from>
    <xdr:to>
      <xdr:col>50</xdr:col>
      <xdr:colOff>165100</xdr:colOff>
      <xdr:row>96</xdr:row>
      <xdr:rowOff>154879</xdr:rowOff>
    </xdr:to>
    <xdr:sp macro="" textlink="">
      <xdr:nvSpPr>
        <xdr:cNvPr id="489" name="楕円 488"/>
        <xdr:cNvSpPr/>
      </xdr:nvSpPr>
      <xdr:spPr>
        <a:xfrm>
          <a:off x="9588500" y="1651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171406</xdr:rowOff>
    </xdr:from>
    <xdr:ext cx="534377" cy="259045"/>
    <xdr:sp macro="" textlink="">
      <xdr:nvSpPr>
        <xdr:cNvPr id="490" name="テキスト ボックス 489"/>
        <xdr:cNvSpPr txBox="1"/>
      </xdr:nvSpPr>
      <xdr:spPr>
        <a:xfrm>
          <a:off x="9372111" y="1628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166495</xdr:rowOff>
    </xdr:from>
    <xdr:to>
      <xdr:col>46</xdr:col>
      <xdr:colOff>38100</xdr:colOff>
      <xdr:row>97</xdr:row>
      <xdr:rowOff>96645</xdr:rowOff>
    </xdr:to>
    <xdr:sp macro="" textlink="">
      <xdr:nvSpPr>
        <xdr:cNvPr id="491" name="楕円 490"/>
        <xdr:cNvSpPr/>
      </xdr:nvSpPr>
      <xdr:spPr>
        <a:xfrm>
          <a:off x="8699500" y="16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113172</xdr:rowOff>
    </xdr:from>
    <xdr:ext cx="534377" cy="259045"/>
    <xdr:sp macro="" textlink="">
      <xdr:nvSpPr>
        <xdr:cNvPr id="492" name="テキスト ボックス 491"/>
        <xdr:cNvSpPr txBox="1"/>
      </xdr:nvSpPr>
      <xdr:spPr>
        <a:xfrm>
          <a:off x="8483111" y="1640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129851</xdr:rowOff>
    </xdr:from>
    <xdr:to>
      <xdr:col>41</xdr:col>
      <xdr:colOff>101600</xdr:colOff>
      <xdr:row>97</xdr:row>
      <xdr:rowOff>60001</xdr:rowOff>
    </xdr:to>
    <xdr:sp macro="" textlink="">
      <xdr:nvSpPr>
        <xdr:cNvPr id="493" name="楕円 492"/>
        <xdr:cNvSpPr/>
      </xdr:nvSpPr>
      <xdr:spPr>
        <a:xfrm>
          <a:off x="7810500" y="1658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76528</xdr:rowOff>
    </xdr:from>
    <xdr:ext cx="534377" cy="259045"/>
    <xdr:sp macro="" textlink="">
      <xdr:nvSpPr>
        <xdr:cNvPr id="494" name="テキスト ボックス 493"/>
        <xdr:cNvSpPr txBox="1"/>
      </xdr:nvSpPr>
      <xdr:spPr>
        <a:xfrm>
          <a:off x="7594111" y="163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41590</xdr:rowOff>
    </xdr:from>
    <xdr:to>
      <xdr:col>36</xdr:col>
      <xdr:colOff>165100</xdr:colOff>
      <xdr:row>97</xdr:row>
      <xdr:rowOff>143190</xdr:rowOff>
    </xdr:to>
    <xdr:sp macro="" textlink="">
      <xdr:nvSpPr>
        <xdr:cNvPr id="495" name="楕円 494"/>
        <xdr:cNvSpPr/>
      </xdr:nvSpPr>
      <xdr:spPr>
        <a:xfrm>
          <a:off x="6921500" y="1667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134317</xdr:rowOff>
    </xdr:from>
    <xdr:ext cx="534377" cy="259045"/>
    <xdr:sp macro="" textlink="">
      <xdr:nvSpPr>
        <xdr:cNvPr id="496" name="テキスト ボックス 495"/>
        <xdr:cNvSpPr txBox="1"/>
      </xdr:nvSpPr>
      <xdr:spPr>
        <a:xfrm>
          <a:off x="6705111" y="1676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113735</xdr:rowOff>
    </xdr:from>
    <xdr:to>
      <xdr:col>85</xdr:col>
      <xdr:colOff>127000</xdr:colOff>
      <xdr:row>37</xdr:row>
      <xdr:rowOff>119069</xdr:rowOff>
    </xdr:to>
    <xdr:cxnSp macro="">
      <xdr:nvCxnSpPr>
        <xdr:cNvPr id="525" name="直線コネクタ 524"/>
        <xdr:cNvCxnSpPr/>
      </xdr:nvCxnSpPr>
      <xdr:spPr>
        <a:xfrm flipV="1">
          <a:off x="15481300" y="6457385"/>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135623</xdr:rowOff>
    </xdr:from>
    <xdr:to>
      <xdr:col>81</xdr:col>
      <xdr:colOff>50800</xdr:colOff>
      <xdr:row>37</xdr:row>
      <xdr:rowOff>119069</xdr:rowOff>
    </xdr:to>
    <xdr:cxnSp macro="">
      <xdr:nvCxnSpPr>
        <xdr:cNvPr id="528" name="直線コネクタ 527"/>
        <xdr:cNvCxnSpPr/>
      </xdr:nvCxnSpPr>
      <xdr:spPr>
        <a:xfrm>
          <a:off x="14592300" y="6307823"/>
          <a:ext cx="889000" cy="1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135623</xdr:rowOff>
    </xdr:from>
    <xdr:to>
      <xdr:col>76</xdr:col>
      <xdr:colOff>114300</xdr:colOff>
      <xdr:row>37</xdr:row>
      <xdr:rowOff>142024</xdr:rowOff>
    </xdr:to>
    <xdr:cxnSp macro="">
      <xdr:nvCxnSpPr>
        <xdr:cNvPr id="531" name="直線コネクタ 530"/>
        <xdr:cNvCxnSpPr/>
      </xdr:nvCxnSpPr>
      <xdr:spPr>
        <a:xfrm flipV="1">
          <a:off x="13703300" y="6307823"/>
          <a:ext cx="889000" cy="1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122612</xdr:rowOff>
    </xdr:from>
    <xdr:to>
      <xdr:col>71</xdr:col>
      <xdr:colOff>177800</xdr:colOff>
      <xdr:row>37</xdr:row>
      <xdr:rowOff>142024</xdr:rowOff>
    </xdr:to>
    <xdr:cxnSp macro="">
      <xdr:nvCxnSpPr>
        <xdr:cNvPr id="534" name="直線コネクタ 533"/>
        <xdr:cNvCxnSpPr/>
      </xdr:nvCxnSpPr>
      <xdr:spPr>
        <a:xfrm>
          <a:off x="12814300" y="6466262"/>
          <a:ext cx="889000" cy="1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6964</xdr:rowOff>
    </xdr:from>
    <xdr:ext cx="534377" cy="259045"/>
    <xdr:sp macro="" textlink="">
      <xdr:nvSpPr>
        <xdr:cNvPr id="536" name="テキスト ボックス 535"/>
        <xdr:cNvSpPr txBox="1"/>
      </xdr:nvSpPr>
      <xdr:spPr>
        <a:xfrm>
          <a:off x="13436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62935</xdr:rowOff>
    </xdr:from>
    <xdr:to>
      <xdr:col>85</xdr:col>
      <xdr:colOff>177800</xdr:colOff>
      <xdr:row>37</xdr:row>
      <xdr:rowOff>164535</xdr:rowOff>
    </xdr:to>
    <xdr:sp macro="" textlink="">
      <xdr:nvSpPr>
        <xdr:cNvPr id="544" name="楕円 543"/>
        <xdr:cNvSpPr/>
      </xdr:nvSpPr>
      <xdr:spPr>
        <a:xfrm>
          <a:off x="16268700" y="64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149312</xdr:rowOff>
    </xdr:from>
    <xdr:ext cx="534377" cy="259045"/>
    <xdr:sp macro="" textlink="">
      <xdr:nvSpPr>
        <xdr:cNvPr id="545" name="消防費該当値テキスト"/>
        <xdr:cNvSpPr txBox="1"/>
      </xdr:nvSpPr>
      <xdr:spPr>
        <a:xfrm>
          <a:off x="16370300" y="632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68269</xdr:rowOff>
    </xdr:from>
    <xdr:to>
      <xdr:col>81</xdr:col>
      <xdr:colOff>101600</xdr:colOff>
      <xdr:row>37</xdr:row>
      <xdr:rowOff>169869</xdr:rowOff>
    </xdr:to>
    <xdr:sp macro="" textlink="">
      <xdr:nvSpPr>
        <xdr:cNvPr id="546" name="楕円 545"/>
        <xdr:cNvSpPr/>
      </xdr:nvSpPr>
      <xdr:spPr>
        <a:xfrm>
          <a:off x="15430500" y="641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160996</xdr:rowOff>
    </xdr:from>
    <xdr:ext cx="534377" cy="259045"/>
    <xdr:sp macro="" textlink="">
      <xdr:nvSpPr>
        <xdr:cNvPr id="547" name="テキスト ボックス 546"/>
        <xdr:cNvSpPr txBox="1"/>
      </xdr:nvSpPr>
      <xdr:spPr>
        <a:xfrm>
          <a:off x="15214111" y="650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84823</xdr:rowOff>
    </xdr:from>
    <xdr:to>
      <xdr:col>76</xdr:col>
      <xdr:colOff>165100</xdr:colOff>
      <xdr:row>37</xdr:row>
      <xdr:rowOff>14973</xdr:rowOff>
    </xdr:to>
    <xdr:sp macro="" textlink="">
      <xdr:nvSpPr>
        <xdr:cNvPr id="548" name="楕円 547"/>
        <xdr:cNvSpPr/>
      </xdr:nvSpPr>
      <xdr:spPr>
        <a:xfrm>
          <a:off x="14541500" y="625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6100</xdr:rowOff>
    </xdr:from>
    <xdr:ext cx="534377" cy="259045"/>
    <xdr:sp macro="" textlink="">
      <xdr:nvSpPr>
        <xdr:cNvPr id="549" name="テキスト ボックス 548"/>
        <xdr:cNvSpPr txBox="1"/>
      </xdr:nvSpPr>
      <xdr:spPr>
        <a:xfrm>
          <a:off x="14325111" y="63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91224</xdr:rowOff>
    </xdr:from>
    <xdr:to>
      <xdr:col>72</xdr:col>
      <xdr:colOff>38100</xdr:colOff>
      <xdr:row>38</xdr:row>
      <xdr:rowOff>21374</xdr:rowOff>
    </xdr:to>
    <xdr:sp macro="" textlink="">
      <xdr:nvSpPr>
        <xdr:cNvPr id="550" name="楕円 549"/>
        <xdr:cNvSpPr/>
      </xdr:nvSpPr>
      <xdr:spPr>
        <a:xfrm>
          <a:off x="13652500" y="64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12501</xdr:rowOff>
    </xdr:from>
    <xdr:ext cx="534377" cy="259045"/>
    <xdr:sp macro="" textlink="">
      <xdr:nvSpPr>
        <xdr:cNvPr id="551" name="テキスト ボックス 550"/>
        <xdr:cNvSpPr txBox="1"/>
      </xdr:nvSpPr>
      <xdr:spPr>
        <a:xfrm>
          <a:off x="13436111" y="652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71812</xdr:rowOff>
    </xdr:from>
    <xdr:to>
      <xdr:col>67</xdr:col>
      <xdr:colOff>101600</xdr:colOff>
      <xdr:row>38</xdr:row>
      <xdr:rowOff>1963</xdr:rowOff>
    </xdr:to>
    <xdr:sp macro="" textlink="">
      <xdr:nvSpPr>
        <xdr:cNvPr id="552" name="楕円 551"/>
        <xdr:cNvSpPr/>
      </xdr:nvSpPr>
      <xdr:spPr>
        <a:xfrm>
          <a:off x="12763500" y="64154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164539</xdr:rowOff>
    </xdr:from>
    <xdr:ext cx="534377" cy="259045"/>
    <xdr:sp macro="" textlink="">
      <xdr:nvSpPr>
        <xdr:cNvPr id="553" name="テキスト ボックス 552"/>
        <xdr:cNvSpPr txBox="1"/>
      </xdr:nvSpPr>
      <xdr:spPr>
        <a:xfrm>
          <a:off x="12547111" y="650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19402</xdr:rowOff>
    </xdr:from>
    <xdr:to>
      <xdr:col>85</xdr:col>
      <xdr:colOff>127000</xdr:colOff>
      <xdr:row>57</xdr:row>
      <xdr:rowOff>51781</xdr:rowOff>
    </xdr:to>
    <xdr:cxnSp macro="">
      <xdr:nvCxnSpPr>
        <xdr:cNvPr id="580" name="直線コネクタ 579"/>
        <xdr:cNvCxnSpPr/>
      </xdr:nvCxnSpPr>
      <xdr:spPr>
        <a:xfrm flipV="1">
          <a:off x="15481300" y="9792052"/>
          <a:ext cx="838200" cy="3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126141</xdr:rowOff>
    </xdr:from>
    <xdr:ext cx="534377" cy="259045"/>
    <xdr:sp macro="" textlink="">
      <xdr:nvSpPr>
        <xdr:cNvPr id="581" name="教育費平均値テキスト"/>
        <xdr:cNvSpPr txBox="1"/>
      </xdr:nvSpPr>
      <xdr:spPr>
        <a:xfrm>
          <a:off x="16370300" y="972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51781</xdr:rowOff>
    </xdr:from>
    <xdr:to>
      <xdr:col>81</xdr:col>
      <xdr:colOff>50800</xdr:colOff>
      <xdr:row>57</xdr:row>
      <xdr:rowOff>112026</xdr:rowOff>
    </xdr:to>
    <xdr:cxnSp macro="">
      <xdr:nvCxnSpPr>
        <xdr:cNvPr id="583" name="直線コネクタ 582"/>
        <xdr:cNvCxnSpPr/>
      </xdr:nvCxnSpPr>
      <xdr:spPr>
        <a:xfrm flipV="1">
          <a:off x="14592300" y="9824431"/>
          <a:ext cx="889000" cy="6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93758</xdr:rowOff>
    </xdr:from>
    <xdr:ext cx="534377" cy="259045"/>
    <xdr:sp macro="" textlink="">
      <xdr:nvSpPr>
        <xdr:cNvPr id="585" name="テキスト ボックス 584"/>
        <xdr:cNvSpPr txBox="1"/>
      </xdr:nvSpPr>
      <xdr:spPr>
        <a:xfrm>
          <a:off x="15214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112026</xdr:rowOff>
    </xdr:from>
    <xdr:to>
      <xdr:col>76</xdr:col>
      <xdr:colOff>114300</xdr:colOff>
      <xdr:row>57</xdr:row>
      <xdr:rowOff>135553</xdr:rowOff>
    </xdr:to>
    <xdr:cxnSp macro="">
      <xdr:nvCxnSpPr>
        <xdr:cNvPr id="586" name="直線コネクタ 585"/>
        <xdr:cNvCxnSpPr/>
      </xdr:nvCxnSpPr>
      <xdr:spPr>
        <a:xfrm flipV="1">
          <a:off x="13703300" y="9884676"/>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135553</xdr:rowOff>
    </xdr:from>
    <xdr:to>
      <xdr:col>71</xdr:col>
      <xdr:colOff>177800</xdr:colOff>
      <xdr:row>57</xdr:row>
      <xdr:rowOff>151098</xdr:rowOff>
    </xdr:to>
    <xdr:cxnSp macro="">
      <xdr:nvCxnSpPr>
        <xdr:cNvPr id="589" name="直線コネクタ 588"/>
        <xdr:cNvCxnSpPr/>
      </xdr:nvCxnSpPr>
      <xdr:spPr>
        <a:xfrm flipV="1">
          <a:off x="12814300" y="990820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91" name="テキスト ボックス 590"/>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140052</xdr:rowOff>
    </xdr:from>
    <xdr:to>
      <xdr:col>85</xdr:col>
      <xdr:colOff>177800</xdr:colOff>
      <xdr:row>57</xdr:row>
      <xdr:rowOff>70202</xdr:rowOff>
    </xdr:to>
    <xdr:sp macro="" textlink="">
      <xdr:nvSpPr>
        <xdr:cNvPr id="599" name="楕円 598"/>
        <xdr:cNvSpPr/>
      </xdr:nvSpPr>
      <xdr:spPr>
        <a:xfrm>
          <a:off x="16268700" y="974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162929</xdr:rowOff>
    </xdr:from>
    <xdr:ext cx="534377" cy="259045"/>
    <xdr:sp macro="" textlink="">
      <xdr:nvSpPr>
        <xdr:cNvPr id="600" name="教育費該当値テキスト"/>
        <xdr:cNvSpPr txBox="1"/>
      </xdr:nvSpPr>
      <xdr:spPr>
        <a:xfrm>
          <a:off x="16370300" y="959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981</xdr:rowOff>
    </xdr:from>
    <xdr:to>
      <xdr:col>81</xdr:col>
      <xdr:colOff>101600</xdr:colOff>
      <xdr:row>57</xdr:row>
      <xdr:rowOff>102581</xdr:rowOff>
    </xdr:to>
    <xdr:sp macro="" textlink="">
      <xdr:nvSpPr>
        <xdr:cNvPr id="601" name="楕円 600"/>
        <xdr:cNvSpPr/>
      </xdr:nvSpPr>
      <xdr:spPr>
        <a:xfrm>
          <a:off x="15430500" y="977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119108</xdr:rowOff>
    </xdr:from>
    <xdr:ext cx="534377" cy="259045"/>
    <xdr:sp macro="" textlink="">
      <xdr:nvSpPr>
        <xdr:cNvPr id="602" name="テキスト ボックス 601"/>
        <xdr:cNvSpPr txBox="1"/>
      </xdr:nvSpPr>
      <xdr:spPr>
        <a:xfrm>
          <a:off x="15214111" y="954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61226</xdr:rowOff>
    </xdr:from>
    <xdr:to>
      <xdr:col>76</xdr:col>
      <xdr:colOff>165100</xdr:colOff>
      <xdr:row>57</xdr:row>
      <xdr:rowOff>162826</xdr:rowOff>
    </xdr:to>
    <xdr:sp macro="" textlink="">
      <xdr:nvSpPr>
        <xdr:cNvPr id="603" name="楕円 602"/>
        <xdr:cNvSpPr/>
      </xdr:nvSpPr>
      <xdr:spPr>
        <a:xfrm>
          <a:off x="14541500" y="98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153953</xdr:rowOff>
    </xdr:from>
    <xdr:ext cx="534377" cy="259045"/>
    <xdr:sp macro="" textlink="">
      <xdr:nvSpPr>
        <xdr:cNvPr id="604" name="テキスト ボックス 603"/>
        <xdr:cNvSpPr txBox="1"/>
      </xdr:nvSpPr>
      <xdr:spPr>
        <a:xfrm>
          <a:off x="14325111" y="992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84753</xdr:rowOff>
    </xdr:from>
    <xdr:to>
      <xdr:col>72</xdr:col>
      <xdr:colOff>38100</xdr:colOff>
      <xdr:row>58</xdr:row>
      <xdr:rowOff>14903</xdr:rowOff>
    </xdr:to>
    <xdr:sp macro="" textlink="">
      <xdr:nvSpPr>
        <xdr:cNvPr id="605" name="楕円 604"/>
        <xdr:cNvSpPr/>
      </xdr:nvSpPr>
      <xdr:spPr>
        <a:xfrm>
          <a:off x="13652500" y="98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6030</xdr:rowOff>
    </xdr:from>
    <xdr:ext cx="534377" cy="259045"/>
    <xdr:sp macro="" textlink="">
      <xdr:nvSpPr>
        <xdr:cNvPr id="606" name="テキスト ボックス 605"/>
        <xdr:cNvSpPr txBox="1"/>
      </xdr:nvSpPr>
      <xdr:spPr>
        <a:xfrm>
          <a:off x="13436111" y="995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100298</xdr:rowOff>
    </xdr:from>
    <xdr:to>
      <xdr:col>67</xdr:col>
      <xdr:colOff>101600</xdr:colOff>
      <xdr:row>58</xdr:row>
      <xdr:rowOff>30448</xdr:rowOff>
    </xdr:to>
    <xdr:sp macro="" textlink="">
      <xdr:nvSpPr>
        <xdr:cNvPr id="607" name="楕円 606"/>
        <xdr:cNvSpPr/>
      </xdr:nvSpPr>
      <xdr:spPr>
        <a:xfrm>
          <a:off x="12763500" y="98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21575</xdr:rowOff>
    </xdr:from>
    <xdr:ext cx="534377" cy="259045"/>
    <xdr:sp macro="" textlink="">
      <xdr:nvSpPr>
        <xdr:cNvPr id="608" name="テキスト ボックス 607"/>
        <xdr:cNvSpPr txBox="1"/>
      </xdr:nvSpPr>
      <xdr:spPr>
        <a:xfrm>
          <a:off x="12547111" y="996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158417</xdr:rowOff>
    </xdr:from>
    <xdr:to>
      <xdr:col>85</xdr:col>
      <xdr:colOff>127000</xdr:colOff>
      <xdr:row>78</xdr:row>
      <xdr:rowOff>18788</xdr:rowOff>
    </xdr:to>
    <xdr:cxnSp macro="">
      <xdr:nvCxnSpPr>
        <xdr:cNvPr id="633" name="直線コネクタ 632"/>
        <xdr:cNvCxnSpPr/>
      </xdr:nvCxnSpPr>
      <xdr:spPr>
        <a:xfrm flipV="1">
          <a:off x="15481300" y="13360067"/>
          <a:ext cx="8382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102748</xdr:rowOff>
    </xdr:from>
    <xdr:ext cx="469744" cy="259045"/>
    <xdr:sp macro="" textlink="">
      <xdr:nvSpPr>
        <xdr:cNvPr id="634" name="災害復旧費平均値テキスト"/>
        <xdr:cNvSpPr txBox="1"/>
      </xdr:nvSpPr>
      <xdr:spPr>
        <a:xfrm>
          <a:off x="16370300" y="13304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18788</xdr:rowOff>
    </xdr:from>
    <xdr:to>
      <xdr:col>81</xdr:col>
      <xdr:colOff>50800</xdr:colOff>
      <xdr:row>78</xdr:row>
      <xdr:rowOff>22800</xdr:rowOff>
    </xdr:to>
    <xdr:cxnSp macro="">
      <xdr:nvCxnSpPr>
        <xdr:cNvPr id="636" name="直線コネクタ 635"/>
        <xdr:cNvCxnSpPr/>
      </xdr:nvCxnSpPr>
      <xdr:spPr>
        <a:xfrm flipV="1">
          <a:off x="14592300" y="13391888"/>
          <a:ext cx="8890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22800</xdr:rowOff>
    </xdr:from>
    <xdr:to>
      <xdr:col>76</xdr:col>
      <xdr:colOff>114300</xdr:colOff>
      <xdr:row>78</xdr:row>
      <xdr:rowOff>25400</xdr:rowOff>
    </xdr:to>
    <xdr:cxnSp macro="">
      <xdr:nvCxnSpPr>
        <xdr:cNvPr id="639" name="直線コネクタ 638"/>
        <xdr:cNvCxnSpPr/>
      </xdr:nvCxnSpPr>
      <xdr:spPr>
        <a:xfrm flipV="1">
          <a:off x="13703300" y="13395900"/>
          <a:ext cx="889000" cy="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17359</xdr:rowOff>
    </xdr:from>
    <xdr:to>
      <xdr:col>71</xdr:col>
      <xdr:colOff>177800</xdr:colOff>
      <xdr:row>78</xdr:row>
      <xdr:rowOff>25400</xdr:rowOff>
    </xdr:to>
    <xdr:cxnSp macro="">
      <xdr:nvCxnSpPr>
        <xdr:cNvPr id="642" name="直線コネクタ 641"/>
        <xdr:cNvCxnSpPr/>
      </xdr:nvCxnSpPr>
      <xdr:spPr>
        <a:xfrm>
          <a:off x="12814300" y="13390459"/>
          <a:ext cx="889000" cy="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107617</xdr:rowOff>
    </xdr:from>
    <xdr:to>
      <xdr:col>85</xdr:col>
      <xdr:colOff>177800</xdr:colOff>
      <xdr:row>78</xdr:row>
      <xdr:rowOff>37767</xdr:rowOff>
    </xdr:to>
    <xdr:sp macro="" textlink="">
      <xdr:nvSpPr>
        <xdr:cNvPr id="652" name="楕円 651"/>
        <xdr:cNvSpPr/>
      </xdr:nvSpPr>
      <xdr:spPr>
        <a:xfrm>
          <a:off x="16268700" y="1330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66994</xdr:rowOff>
    </xdr:from>
    <xdr:ext cx="469744" cy="259045"/>
    <xdr:sp macro="" textlink="">
      <xdr:nvSpPr>
        <xdr:cNvPr id="653" name="災害復旧費該当値テキスト"/>
        <xdr:cNvSpPr txBox="1"/>
      </xdr:nvSpPr>
      <xdr:spPr>
        <a:xfrm>
          <a:off x="16370300" y="1309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139438</xdr:rowOff>
    </xdr:from>
    <xdr:to>
      <xdr:col>81</xdr:col>
      <xdr:colOff>101600</xdr:colOff>
      <xdr:row>78</xdr:row>
      <xdr:rowOff>69588</xdr:rowOff>
    </xdr:to>
    <xdr:sp macro="" textlink="">
      <xdr:nvSpPr>
        <xdr:cNvPr id="654" name="楕円 653"/>
        <xdr:cNvSpPr/>
      </xdr:nvSpPr>
      <xdr:spPr>
        <a:xfrm>
          <a:off x="15430500" y="1334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60715</xdr:rowOff>
    </xdr:from>
    <xdr:ext cx="469744" cy="259045"/>
    <xdr:sp macro="" textlink="">
      <xdr:nvSpPr>
        <xdr:cNvPr id="655" name="テキスト ボックス 654"/>
        <xdr:cNvSpPr txBox="1"/>
      </xdr:nvSpPr>
      <xdr:spPr>
        <a:xfrm>
          <a:off x="15246428" y="1343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143450</xdr:rowOff>
    </xdr:from>
    <xdr:to>
      <xdr:col>76</xdr:col>
      <xdr:colOff>165100</xdr:colOff>
      <xdr:row>78</xdr:row>
      <xdr:rowOff>73600</xdr:rowOff>
    </xdr:to>
    <xdr:sp macro="" textlink="">
      <xdr:nvSpPr>
        <xdr:cNvPr id="656" name="楕円 655"/>
        <xdr:cNvSpPr/>
      </xdr:nvSpPr>
      <xdr:spPr>
        <a:xfrm>
          <a:off x="14541500" y="1334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64727</xdr:rowOff>
    </xdr:from>
    <xdr:ext cx="378565" cy="259045"/>
    <xdr:sp macro="" textlink="">
      <xdr:nvSpPr>
        <xdr:cNvPr id="657" name="テキスト ボックス 656"/>
        <xdr:cNvSpPr txBox="1"/>
      </xdr:nvSpPr>
      <xdr:spPr>
        <a:xfrm>
          <a:off x="14403017" y="13437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138009</xdr:rowOff>
    </xdr:from>
    <xdr:to>
      <xdr:col>67</xdr:col>
      <xdr:colOff>101600</xdr:colOff>
      <xdr:row>78</xdr:row>
      <xdr:rowOff>68159</xdr:rowOff>
    </xdr:to>
    <xdr:sp macro="" textlink="">
      <xdr:nvSpPr>
        <xdr:cNvPr id="660" name="楕円 659"/>
        <xdr:cNvSpPr/>
      </xdr:nvSpPr>
      <xdr:spPr>
        <a:xfrm>
          <a:off x="12763500" y="1333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59286</xdr:rowOff>
    </xdr:from>
    <xdr:ext cx="469744" cy="259045"/>
    <xdr:sp macro="" textlink="">
      <xdr:nvSpPr>
        <xdr:cNvPr id="661" name="テキスト ボックス 660"/>
        <xdr:cNvSpPr txBox="1"/>
      </xdr:nvSpPr>
      <xdr:spPr>
        <a:xfrm>
          <a:off x="12579428" y="1343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91162</xdr:rowOff>
    </xdr:from>
    <xdr:to>
      <xdr:col>85</xdr:col>
      <xdr:colOff>127000</xdr:colOff>
      <xdr:row>95</xdr:row>
      <xdr:rowOff>114422</xdr:rowOff>
    </xdr:to>
    <xdr:cxnSp macro="">
      <xdr:nvCxnSpPr>
        <xdr:cNvPr id="686" name="直線コネクタ 685"/>
        <xdr:cNvCxnSpPr/>
      </xdr:nvCxnSpPr>
      <xdr:spPr>
        <a:xfrm>
          <a:off x="15481300" y="16378912"/>
          <a:ext cx="838200" cy="2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163870</xdr:rowOff>
    </xdr:from>
    <xdr:ext cx="534377" cy="259045"/>
    <xdr:sp macro="" textlink="">
      <xdr:nvSpPr>
        <xdr:cNvPr id="687" name="公債費平均値テキスト"/>
        <xdr:cNvSpPr txBox="1"/>
      </xdr:nvSpPr>
      <xdr:spPr>
        <a:xfrm>
          <a:off x="16370300" y="16451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87013</xdr:rowOff>
    </xdr:from>
    <xdr:to>
      <xdr:col>81</xdr:col>
      <xdr:colOff>50800</xdr:colOff>
      <xdr:row>95</xdr:row>
      <xdr:rowOff>91162</xdr:rowOff>
    </xdr:to>
    <xdr:cxnSp macro="">
      <xdr:nvCxnSpPr>
        <xdr:cNvPr id="689" name="直線コネクタ 688"/>
        <xdr:cNvCxnSpPr/>
      </xdr:nvCxnSpPr>
      <xdr:spPr>
        <a:xfrm>
          <a:off x="14592300" y="16374763"/>
          <a:ext cx="889000" cy="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117333</xdr:rowOff>
    </xdr:from>
    <xdr:ext cx="534377" cy="259045"/>
    <xdr:sp macro="" textlink="">
      <xdr:nvSpPr>
        <xdr:cNvPr id="691" name="テキスト ボックス 690"/>
        <xdr:cNvSpPr txBox="1"/>
      </xdr:nvSpPr>
      <xdr:spPr>
        <a:xfrm>
          <a:off x="15214111" y="165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87013</xdr:rowOff>
    </xdr:from>
    <xdr:to>
      <xdr:col>76</xdr:col>
      <xdr:colOff>114300</xdr:colOff>
      <xdr:row>95</xdr:row>
      <xdr:rowOff>138049</xdr:rowOff>
    </xdr:to>
    <xdr:cxnSp macro="">
      <xdr:nvCxnSpPr>
        <xdr:cNvPr id="692" name="直線コネクタ 691"/>
        <xdr:cNvCxnSpPr/>
      </xdr:nvCxnSpPr>
      <xdr:spPr>
        <a:xfrm flipV="1">
          <a:off x="13703300" y="16374763"/>
          <a:ext cx="889000" cy="5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121952</xdr:rowOff>
    </xdr:from>
    <xdr:ext cx="534377" cy="259045"/>
    <xdr:sp macro="" textlink="">
      <xdr:nvSpPr>
        <xdr:cNvPr id="694" name="テキスト ボックス 693"/>
        <xdr:cNvSpPr txBox="1"/>
      </xdr:nvSpPr>
      <xdr:spPr>
        <a:xfrm>
          <a:off x="14325111" y="1658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138049</xdr:rowOff>
    </xdr:from>
    <xdr:to>
      <xdr:col>71</xdr:col>
      <xdr:colOff>177800</xdr:colOff>
      <xdr:row>95</xdr:row>
      <xdr:rowOff>154124</xdr:rowOff>
    </xdr:to>
    <xdr:cxnSp macro="">
      <xdr:nvCxnSpPr>
        <xdr:cNvPr id="695" name="直線コネクタ 694"/>
        <xdr:cNvCxnSpPr/>
      </xdr:nvCxnSpPr>
      <xdr:spPr>
        <a:xfrm flipV="1">
          <a:off x="12814300" y="16425799"/>
          <a:ext cx="889000" cy="1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127009</xdr:rowOff>
    </xdr:from>
    <xdr:ext cx="534377" cy="259045"/>
    <xdr:sp macro="" textlink="">
      <xdr:nvSpPr>
        <xdr:cNvPr id="697" name="テキスト ボックス 696"/>
        <xdr:cNvSpPr txBox="1"/>
      </xdr:nvSpPr>
      <xdr:spPr>
        <a:xfrm>
          <a:off x="13436111" y="165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97593</xdr:rowOff>
    </xdr:from>
    <xdr:ext cx="534377" cy="259045"/>
    <xdr:sp macro="" textlink="">
      <xdr:nvSpPr>
        <xdr:cNvPr id="699" name="テキスト ボックス 698"/>
        <xdr:cNvSpPr txBox="1"/>
      </xdr:nvSpPr>
      <xdr:spPr>
        <a:xfrm>
          <a:off x="12547111" y="165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63622</xdr:rowOff>
    </xdr:from>
    <xdr:to>
      <xdr:col>85</xdr:col>
      <xdr:colOff>177800</xdr:colOff>
      <xdr:row>95</xdr:row>
      <xdr:rowOff>165222</xdr:rowOff>
    </xdr:to>
    <xdr:sp macro="" textlink="">
      <xdr:nvSpPr>
        <xdr:cNvPr id="705" name="楕円 704"/>
        <xdr:cNvSpPr/>
      </xdr:nvSpPr>
      <xdr:spPr>
        <a:xfrm>
          <a:off x="16268700" y="163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86499</xdr:rowOff>
    </xdr:from>
    <xdr:ext cx="534377" cy="259045"/>
    <xdr:sp macro="" textlink="">
      <xdr:nvSpPr>
        <xdr:cNvPr id="706" name="公債費該当値テキスト"/>
        <xdr:cNvSpPr txBox="1"/>
      </xdr:nvSpPr>
      <xdr:spPr>
        <a:xfrm>
          <a:off x="16370300" y="1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40362</xdr:rowOff>
    </xdr:from>
    <xdr:to>
      <xdr:col>81</xdr:col>
      <xdr:colOff>101600</xdr:colOff>
      <xdr:row>95</xdr:row>
      <xdr:rowOff>141962</xdr:rowOff>
    </xdr:to>
    <xdr:sp macro="" textlink="">
      <xdr:nvSpPr>
        <xdr:cNvPr id="707" name="楕円 706"/>
        <xdr:cNvSpPr/>
      </xdr:nvSpPr>
      <xdr:spPr>
        <a:xfrm>
          <a:off x="15430500" y="1632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158489</xdr:rowOff>
    </xdr:from>
    <xdr:ext cx="534377" cy="259045"/>
    <xdr:sp macro="" textlink="">
      <xdr:nvSpPr>
        <xdr:cNvPr id="708" name="テキスト ボックス 707"/>
        <xdr:cNvSpPr txBox="1"/>
      </xdr:nvSpPr>
      <xdr:spPr>
        <a:xfrm>
          <a:off x="15214111" y="1610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36213</xdr:rowOff>
    </xdr:from>
    <xdr:to>
      <xdr:col>76</xdr:col>
      <xdr:colOff>165100</xdr:colOff>
      <xdr:row>95</xdr:row>
      <xdr:rowOff>137813</xdr:rowOff>
    </xdr:to>
    <xdr:sp macro="" textlink="">
      <xdr:nvSpPr>
        <xdr:cNvPr id="709" name="楕円 708"/>
        <xdr:cNvSpPr/>
      </xdr:nvSpPr>
      <xdr:spPr>
        <a:xfrm>
          <a:off x="14541500" y="1632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154340</xdr:rowOff>
    </xdr:from>
    <xdr:ext cx="534377" cy="259045"/>
    <xdr:sp macro="" textlink="">
      <xdr:nvSpPr>
        <xdr:cNvPr id="710" name="テキスト ボックス 709"/>
        <xdr:cNvSpPr txBox="1"/>
      </xdr:nvSpPr>
      <xdr:spPr>
        <a:xfrm>
          <a:off x="14325111" y="1609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87249</xdr:rowOff>
    </xdr:from>
    <xdr:to>
      <xdr:col>72</xdr:col>
      <xdr:colOff>38100</xdr:colOff>
      <xdr:row>96</xdr:row>
      <xdr:rowOff>17399</xdr:rowOff>
    </xdr:to>
    <xdr:sp macro="" textlink="">
      <xdr:nvSpPr>
        <xdr:cNvPr id="711" name="楕円 710"/>
        <xdr:cNvSpPr/>
      </xdr:nvSpPr>
      <xdr:spPr>
        <a:xfrm>
          <a:off x="13652500" y="1637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33926</xdr:rowOff>
    </xdr:from>
    <xdr:ext cx="534377" cy="259045"/>
    <xdr:sp macro="" textlink="">
      <xdr:nvSpPr>
        <xdr:cNvPr id="712" name="テキスト ボックス 711"/>
        <xdr:cNvSpPr txBox="1"/>
      </xdr:nvSpPr>
      <xdr:spPr>
        <a:xfrm>
          <a:off x="13436111" y="1615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103324</xdr:rowOff>
    </xdr:from>
    <xdr:to>
      <xdr:col>67</xdr:col>
      <xdr:colOff>101600</xdr:colOff>
      <xdr:row>96</xdr:row>
      <xdr:rowOff>33474</xdr:rowOff>
    </xdr:to>
    <xdr:sp macro="" textlink="">
      <xdr:nvSpPr>
        <xdr:cNvPr id="713" name="楕円 712"/>
        <xdr:cNvSpPr/>
      </xdr:nvSpPr>
      <xdr:spPr>
        <a:xfrm>
          <a:off x="12763500" y="163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50001</xdr:rowOff>
    </xdr:from>
    <xdr:ext cx="534377" cy="259045"/>
    <xdr:sp macro="" textlink="">
      <xdr:nvSpPr>
        <xdr:cNvPr id="714" name="テキスト ボックス 713"/>
        <xdr:cNvSpPr txBox="1"/>
      </xdr:nvSpPr>
      <xdr:spPr>
        <a:xfrm>
          <a:off x="12547111" y="1616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議会費が類団比較で住民一人当たり</a:t>
          </a:r>
          <a:r>
            <a:rPr kumimoji="1" lang="en-US" altLang="ja-JP" sz="1300">
              <a:solidFill>
                <a:schemeClr val="dk1"/>
              </a:solidFill>
              <a:latin typeface="ＭＳ Ｐゴシック" pitchFamily="50" charset="-128"/>
              <a:ea typeface="ＭＳ Ｐゴシック" pitchFamily="50" charset="-128"/>
              <a:cs typeface="+mn-cs"/>
            </a:rPr>
            <a:t>1,206</a:t>
          </a:r>
          <a:r>
            <a:rPr kumimoji="1" lang="ja-JP" altLang="ja-JP" sz="1300">
              <a:solidFill>
                <a:schemeClr val="dk1"/>
              </a:solidFill>
              <a:latin typeface="ＭＳ Ｐゴシック" pitchFamily="50" charset="-128"/>
              <a:ea typeface="ＭＳ Ｐゴシック" pitchFamily="50" charset="-128"/>
              <a:cs typeface="+mn-cs"/>
            </a:rPr>
            <a:t>円多くなっている主な要因として、議員数が挙げられる。議員定数については改選時期に定数減を行ってきており、今後も議論されていく見込みである。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民生費は、決算額全体の構成比は、</a:t>
          </a:r>
          <a:r>
            <a:rPr kumimoji="1" lang="en-US" altLang="ja-JP" sz="1300">
              <a:solidFill>
                <a:schemeClr val="dk1"/>
              </a:solidFill>
              <a:latin typeface="ＭＳ Ｐゴシック" pitchFamily="50" charset="-128"/>
              <a:ea typeface="ＭＳ Ｐゴシック" pitchFamily="50" charset="-128"/>
              <a:cs typeface="+mn-cs"/>
            </a:rPr>
            <a:t>35.6%</a:t>
          </a:r>
          <a:r>
            <a:rPr kumimoji="1" lang="ja-JP" altLang="ja-JP" sz="1300">
              <a:solidFill>
                <a:schemeClr val="dk1"/>
              </a:solidFill>
              <a:latin typeface="ＭＳ Ｐゴシック" pitchFamily="50" charset="-128"/>
              <a:ea typeface="ＭＳ Ｐゴシック" pitchFamily="50" charset="-128"/>
              <a:cs typeface="+mn-cs"/>
            </a:rPr>
            <a:t>を占めており、住民一人当たり</a:t>
          </a:r>
          <a:r>
            <a:rPr kumimoji="1" lang="en-US" altLang="ja-JP" sz="1300">
              <a:solidFill>
                <a:schemeClr val="dk1"/>
              </a:solidFill>
              <a:latin typeface="ＭＳ Ｐゴシック" pitchFamily="50" charset="-128"/>
              <a:ea typeface="ＭＳ Ｐゴシック" pitchFamily="50" charset="-128"/>
              <a:cs typeface="+mn-cs"/>
            </a:rPr>
            <a:t>222,514</a:t>
          </a:r>
          <a:r>
            <a:rPr kumimoji="1" lang="ja-JP" altLang="ja-JP" sz="1300">
              <a:solidFill>
                <a:schemeClr val="dk1"/>
              </a:solidFill>
              <a:latin typeface="ＭＳ Ｐゴシック" pitchFamily="50" charset="-128"/>
              <a:ea typeface="ＭＳ Ｐゴシック" pitchFamily="50" charset="-128"/>
              <a:cs typeface="+mn-cs"/>
            </a:rPr>
            <a:t>円と類似団体中</a:t>
          </a:r>
          <a:r>
            <a:rPr kumimoji="1" lang="en-US" altLang="ja-JP" sz="1300">
              <a:solidFill>
                <a:schemeClr val="dk1"/>
              </a:solidFill>
              <a:latin typeface="ＭＳ Ｐゴシック" pitchFamily="50" charset="-128"/>
              <a:ea typeface="ＭＳ Ｐゴシック" pitchFamily="50" charset="-128"/>
              <a:cs typeface="+mn-cs"/>
            </a:rPr>
            <a:t>1</a:t>
          </a:r>
          <a:r>
            <a:rPr kumimoji="1" lang="ja-JP" altLang="ja-JP" sz="1300">
              <a:solidFill>
                <a:schemeClr val="dk1"/>
              </a:solidFill>
              <a:latin typeface="ＭＳ Ｐゴシック" pitchFamily="50" charset="-128"/>
              <a:ea typeface="ＭＳ Ｐゴシック" pitchFamily="50" charset="-128"/>
              <a:cs typeface="+mn-cs"/>
            </a:rPr>
            <a:t>位となっている。要因としては、障害者支援給付費、障害者更生医療給付費が年々増加している影響もあるが、老人ホーム、保育所等に職員を配置した直営施設を運営しており人件費の割合が高いのも要因の一つである。今後は、民間でも実施可能な部分については、指定管理者制度の導入検討を始めており、コストの低減に努めていく。</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a:t>
          </a:r>
          <a:r>
            <a:rPr kumimoji="1" lang="ja-JP" altLang="en-US" sz="1300">
              <a:solidFill>
                <a:schemeClr val="dk1"/>
              </a:solidFill>
              <a:latin typeface="ＭＳ Ｐゴシック" pitchFamily="50" charset="-128"/>
              <a:ea typeface="ＭＳ Ｐゴシック" pitchFamily="50" charset="-128"/>
              <a:cs typeface="+mn-cs"/>
            </a:rPr>
            <a:t>教育</a:t>
          </a:r>
          <a:r>
            <a:rPr kumimoji="1" lang="ja-JP" altLang="ja-JP" sz="1300">
              <a:solidFill>
                <a:schemeClr val="dk1"/>
              </a:solidFill>
              <a:latin typeface="ＭＳ Ｐゴシック" pitchFamily="50" charset="-128"/>
              <a:ea typeface="ＭＳ Ｐゴシック" pitchFamily="50" charset="-128"/>
              <a:cs typeface="+mn-cs"/>
            </a:rPr>
            <a:t>費が類団比較で住民一人当たり</a:t>
          </a:r>
          <a:r>
            <a:rPr kumimoji="1" lang="en-US" altLang="ja-JP" sz="1300">
              <a:solidFill>
                <a:schemeClr val="dk1"/>
              </a:solidFill>
              <a:latin typeface="ＭＳ Ｐゴシック" pitchFamily="50" charset="-128"/>
              <a:ea typeface="ＭＳ Ｐゴシック" pitchFamily="50" charset="-128"/>
              <a:cs typeface="+mn-cs"/>
            </a:rPr>
            <a:t>1,676</a:t>
          </a:r>
          <a:r>
            <a:rPr kumimoji="1" lang="ja-JP" altLang="ja-JP" sz="1300">
              <a:solidFill>
                <a:schemeClr val="dk1"/>
              </a:solidFill>
              <a:latin typeface="ＭＳ Ｐゴシック" pitchFamily="50" charset="-128"/>
              <a:ea typeface="ＭＳ Ｐゴシック" pitchFamily="50" charset="-128"/>
              <a:cs typeface="+mn-cs"/>
            </a:rPr>
            <a:t>円多くなっている主な要因は、</a:t>
          </a:r>
          <a:r>
            <a:rPr kumimoji="1" lang="ja-JP" altLang="en-US" sz="1300">
              <a:solidFill>
                <a:schemeClr val="dk1"/>
              </a:solidFill>
              <a:latin typeface="ＭＳ Ｐゴシック" pitchFamily="50" charset="-128"/>
              <a:ea typeface="ＭＳ Ｐゴシック" pitchFamily="50" charset="-128"/>
              <a:cs typeface="+mn-cs"/>
            </a:rPr>
            <a:t>統合中学校建設</a:t>
          </a:r>
          <a:r>
            <a:rPr kumimoji="1" lang="ja-JP" altLang="ja-JP" sz="1300">
              <a:solidFill>
                <a:schemeClr val="dk1"/>
              </a:solidFill>
              <a:latin typeface="ＭＳ Ｐゴシック" pitchFamily="50" charset="-128"/>
              <a:ea typeface="ＭＳ Ｐゴシック" pitchFamily="50" charset="-128"/>
              <a:cs typeface="+mn-cs"/>
            </a:rPr>
            <a:t>事業によるもので</a:t>
          </a:r>
          <a:r>
            <a:rPr kumimoji="1" lang="ja-JP" altLang="en-US" sz="1300">
              <a:solidFill>
                <a:schemeClr val="dk1"/>
              </a:solidFill>
              <a:latin typeface="ＭＳ Ｐゴシック" pitchFamily="50" charset="-128"/>
              <a:ea typeface="ＭＳ Ｐゴシック" pitchFamily="50" charset="-128"/>
              <a:cs typeface="+mn-cs"/>
            </a:rPr>
            <a:t>す。</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災害復旧費が類団比較で住民一人当たり</a:t>
          </a:r>
          <a:r>
            <a:rPr kumimoji="1" lang="en-US" altLang="ja-JP" sz="1300">
              <a:solidFill>
                <a:schemeClr val="dk1"/>
              </a:solidFill>
              <a:latin typeface="ＭＳ Ｐゴシック" pitchFamily="50" charset="-128"/>
              <a:ea typeface="ＭＳ Ｐゴシック" pitchFamily="50" charset="-128"/>
              <a:cs typeface="+mn-cs"/>
            </a:rPr>
            <a:t>2,923</a:t>
          </a:r>
          <a:r>
            <a:rPr kumimoji="1" lang="ja-JP" altLang="ja-JP" sz="1300">
              <a:solidFill>
                <a:schemeClr val="dk1"/>
              </a:solidFill>
              <a:latin typeface="ＭＳ Ｐゴシック" pitchFamily="50" charset="-128"/>
              <a:ea typeface="ＭＳ Ｐゴシック" pitchFamily="50" charset="-128"/>
              <a:cs typeface="+mn-cs"/>
            </a:rPr>
            <a:t>円多くなっている主な要因は、平成</a:t>
          </a:r>
          <a:r>
            <a:rPr kumimoji="1" lang="en-US" altLang="ja-JP" sz="1300">
              <a:solidFill>
                <a:schemeClr val="dk1"/>
              </a:solidFill>
              <a:latin typeface="ＭＳ Ｐゴシック" pitchFamily="50" charset="-128"/>
              <a:ea typeface="ＭＳ Ｐゴシック" pitchFamily="50" charset="-128"/>
              <a:cs typeface="+mn-cs"/>
            </a:rPr>
            <a:t>30</a:t>
          </a:r>
          <a:r>
            <a:rPr kumimoji="1" lang="ja-JP" altLang="ja-JP" sz="1300">
              <a:solidFill>
                <a:schemeClr val="dk1"/>
              </a:solidFill>
              <a:latin typeface="ＭＳ Ｐゴシック" pitchFamily="50" charset="-128"/>
              <a:ea typeface="ＭＳ Ｐゴシック" pitchFamily="50" charset="-128"/>
              <a:cs typeface="+mn-cs"/>
            </a:rPr>
            <a:t>年</a:t>
          </a:r>
          <a:r>
            <a:rPr kumimoji="1" lang="en-US" altLang="ja-JP" sz="1300">
              <a:solidFill>
                <a:schemeClr val="dk1"/>
              </a:solidFill>
              <a:latin typeface="ＭＳ Ｐゴシック" pitchFamily="50" charset="-128"/>
              <a:ea typeface="ＭＳ Ｐゴシック" pitchFamily="50" charset="-128"/>
              <a:cs typeface="+mn-cs"/>
            </a:rPr>
            <a:t>7</a:t>
          </a:r>
          <a:r>
            <a:rPr kumimoji="1" lang="ja-JP" altLang="ja-JP" sz="1300">
              <a:solidFill>
                <a:schemeClr val="dk1"/>
              </a:solidFill>
              <a:latin typeface="ＭＳ Ｐゴシック" pitchFamily="50" charset="-128"/>
              <a:ea typeface="ＭＳ Ｐゴシック" pitchFamily="50" charset="-128"/>
              <a:cs typeface="+mn-cs"/>
            </a:rPr>
            <a:t>月豪雨被害によるもので一時的な増額となっています。</a:t>
          </a:r>
          <a:endParaRPr kumimoji="1" lang="ja-JP" altLang="en-US" sz="1300">
            <a:latin typeface="ＭＳ Ｐゴシック" pitchFamily="50" charset="-128"/>
            <a:ea typeface="ＭＳ Ｐゴシック"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福岡県川崎町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平成</a:t>
          </a:r>
          <a:r>
            <a:rPr kumimoji="1" lang="en-US" altLang="ja-JP" sz="1300">
              <a:solidFill>
                <a:schemeClr val="dk1"/>
              </a:solidFill>
              <a:latin typeface="ＭＳ Ｐゴシック" pitchFamily="50" charset="-128"/>
              <a:ea typeface="ＭＳ Ｐゴシック" pitchFamily="50" charset="-128"/>
              <a:cs typeface="+mn-cs"/>
            </a:rPr>
            <a:t>13</a:t>
          </a:r>
          <a:r>
            <a:rPr kumimoji="1" lang="ja-JP" altLang="ja-JP" sz="1300">
              <a:solidFill>
                <a:schemeClr val="dk1"/>
              </a:solidFill>
              <a:latin typeface="ＭＳ Ｐゴシック" pitchFamily="50" charset="-128"/>
              <a:ea typeface="ＭＳ Ｐゴシック" pitchFamily="50" charset="-128"/>
              <a:cs typeface="+mn-cs"/>
            </a:rPr>
            <a:t>年度から実施してきた財政健全化計画に基づいた、人件費、公債費等の抑制をおこなってきたことにより、実質収支額は継続的に黒字を確保し、財政調整基金残高についても大幅な取崩しを回避してい</a:t>
          </a:r>
          <a:r>
            <a:rPr kumimoji="1" lang="ja-JP" altLang="en-US" sz="1300">
              <a:solidFill>
                <a:schemeClr val="dk1"/>
              </a:solidFill>
              <a:latin typeface="ＭＳ Ｐゴシック" pitchFamily="50" charset="-128"/>
              <a:ea typeface="ＭＳ Ｐゴシック" pitchFamily="50" charset="-128"/>
              <a:cs typeface="+mn-cs"/>
            </a:rPr>
            <a:t>たが、平成</a:t>
          </a:r>
          <a:r>
            <a:rPr kumimoji="1" lang="en-US" altLang="ja-JP" sz="1300">
              <a:solidFill>
                <a:schemeClr val="dk1"/>
              </a:solidFill>
              <a:latin typeface="ＭＳ Ｐゴシック" pitchFamily="50" charset="-128"/>
              <a:ea typeface="ＭＳ Ｐゴシック" pitchFamily="50" charset="-128"/>
              <a:cs typeface="+mn-cs"/>
            </a:rPr>
            <a:t>30</a:t>
          </a:r>
          <a:r>
            <a:rPr kumimoji="1" lang="ja-JP" altLang="en-US" sz="1300">
              <a:solidFill>
                <a:schemeClr val="dk1"/>
              </a:solidFill>
              <a:latin typeface="ＭＳ Ｐゴシック" pitchFamily="50" charset="-128"/>
              <a:ea typeface="ＭＳ Ｐゴシック" pitchFamily="50" charset="-128"/>
              <a:cs typeface="+mn-cs"/>
            </a:rPr>
            <a:t>年度は水道事業会計へ</a:t>
          </a:r>
          <a:r>
            <a:rPr kumimoji="1" lang="ja-JP" altLang="ja-JP" sz="1300">
              <a:solidFill>
                <a:schemeClr val="dk1"/>
              </a:solidFill>
              <a:latin typeface="ＭＳ Ｐゴシック" pitchFamily="50" charset="-128"/>
              <a:ea typeface="ＭＳ Ｐゴシック" pitchFamily="50" charset="-128"/>
              <a:cs typeface="+mn-cs"/>
            </a:rPr>
            <a:t>田川広域水道企業団経営統合に向けての一時的繰出しを</a:t>
          </a:r>
          <a:r>
            <a:rPr kumimoji="1" lang="ja-JP" altLang="en-US" sz="1300">
              <a:solidFill>
                <a:schemeClr val="dk1"/>
              </a:solidFill>
              <a:latin typeface="ＭＳ Ｐゴシック" pitchFamily="50" charset="-128"/>
              <a:ea typeface="ＭＳ Ｐゴシック" pitchFamily="50" charset="-128"/>
              <a:cs typeface="+mn-cs"/>
            </a:rPr>
            <a:t>おこなったこと等の臨時的要因により財政調整基金残高及び実質収支額が減となった。</a:t>
          </a:r>
          <a:r>
            <a:rPr kumimoji="1" lang="ja-JP" altLang="ja-JP" sz="1300">
              <a:solidFill>
                <a:schemeClr val="dk1"/>
              </a:solidFill>
              <a:latin typeface="ＭＳ Ｐゴシック" pitchFamily="50" charset="-128"/>
              <a:ea typeface="ＭＳ Ｐゴシック" pitchFamily="50" charset="-128"/>
              <a:cs typeface="+mn-cs"/>
            </a:rPr>
            <a:t>　今後</a:t>
          </a:r>
          <a:r>
            <a:rPr kumimoji="1" lang="ja-JP" altLang="en-US" sz="1300">
              <a:solidFill>
                <a:schemeClr val="dk1"/>
              </a:solidFill>
              <a:latin typeface="ＭＳ Ｐゴシック" pitchFamily="50" charset="-128"/>
              <a:ea typeface="ＭＳ Ｐゴシック" pitchFamily="50" charset="-128"/>
              <a:cs typeface="+mn-cs"/>
            </a:rPr>
            <a:t>も</a:t>
          </a:r>
          <a:r>
            <a:rPr kumimoji="1" lang="ja-JP" altLang="ja-JP" sz="1300">
              <a:solidFill>
                <a:schemeClr val="dk1"/>
              </a:solidFill>
              <a:latin typeface="ＭＳ Ｐゴシック" pitchFamily="50" charset="-128"/>
              <a:ea typeface="ＭＳ Ｐゴシック" pitchFamily="50" charset="-128"/>
              <a:cs typeface="+mn-cs"/>
            </a:rPr>
            <a:t>、事務事業の見直しを行い人件費や緊急度・住民ニーズを的確に把握した事業の選択により、健全な行財政運営に努めていく。</a:t>
          </a:r>
          <a:endParaRPr kumimoji="1" lang="ja-JP" altLang="en-US" sz="1300">
            <a:latin typeface="ＭＳ Ｐゴシック" pitchFamily="50" charset="-128"/>
            <a:ea typeface="ＭＳ Ｐゴシック"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福岡県川崎町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ＭＳ Ｐゴシック" pitchFamily="50" charset="-128"/>
              <a:ea typeface="ＭＳ Ｐゴシック" pitchFamily="50" charset="-128"/>
              <a:cs typeface="+mn-cs"/>
            </a:rPr>
            <a:t>　連結実質赤字比率に係る赤字の会計は、主に国保会計、住新会計である。特に国保会計は増加傾向にあったことから、平成</a:t>
          </a:r>
          <a:r>
            <a:rPr kumimoji="1" lang="en-US" altLang="ja-JP" sz="1300">
              <a:solidFill>
                <a:schemeClr val="dk1"/>
              </a:solidFill>
              <a:latin typeface="ＭＳ Ｐゴシック" pitchFamily="50" charset="-128"/>
              <a:ea typeface="ＭＳ Ｐゴシック" pitchFamily="50" charset="-128"/>
              <a:cs typeface="+mn-cs"/>
            </a:rPr>
            <a:t>26</a:t>
          </a:r>
          <a:r>
            <a:rPr kumimoji="1" lang="ja-JP" altLang="ja-JP" sz="1300">
              <a:solidFill>
                <a:schemeClr val="dk1"/>
              </a:solidFill>
              <a:latin typeface="ＭＳ Ｐゴシック" pitchFamily="50" charset="-128"/>
              <a:ea typeface="ＭＳ Ｐゴシック" pitchFamily="50" charset="-128"/>
              <a:cs typeface="+mn-cs"/>
            </a:rPr>
            <a:t>年度から平成</a:t>
          </a:r>
          <a:r>
            <a:rPr kumimoji="1" lang="en-US" altLang="ja-JP" sz="1300">
              <a:solidFill>
                <a:schemeClr val="dk1"/>
              </a:solidFill>
              <a:latin typeface="ＭＳ Ｐゴシック" pitchFamily="50" charset="-128"/>
              <a:ea typeface="ＭＳ Ｐゴシック" pitchFamily="50" charset="-128"/>
              <a:cs typeface="+mn-cs"/>
            </a:rPr>
            <a:t>28</a:t>
          </a:r>
          <a:r>
            <a:rPr kumimoji="1" lang="ja-JP" altLang="ja-JP" sz="1300">
              <a:solidFill>
                <a:schemeClr val="dk1"/>
              </a:solidFill>
              <a:latin typeface="ＭＳ Ｐゴシック" pitchFamily="50" charset="-128"/>
              <a:ea typeface="ＭＳ Ｐゴシック" pitchFamily="50" charset="-128"/>
              <a:cs typeface="+mn-cs"/>
            </a:rPr>
            <a:t>年度まで赤字補填として財源を一般会計より繰出した。平成</a:t>
          </a:r>
          <a:r>
            <a:rPr kumimoji="1" lang="en-US" altLang="ja-JP" sz="1300">
              <a:solidFill>
                <a:schemeClr val="dk1"/>
              </a:solidFill>
              <a:latin typeface="ＭＳ Ｐゴシック" pitchFamily="50" charset="-128"/>
              <a:ea typeface="ＭＳ Ｐゴシック" pitchFamily="50" charset="-128"/>
              <a:cs typeface="+mn-cs"/>
            </a:rPr>
            <a:t>30</a:t>
          </a:r>
          <a:r>
            <a:rPr kumimoji="1" lang="ja-JP" altLang="ja-JP" sz="1300">
              <a:solidFill>
                <a:schemeClr val="dk1"/>
              </a:solidFill>
              <a:latin typeface="ＭＳ Ｐゴシック" pitchFamily="50" charset="-128"/>
              <a:ea typeface="ＭＳ Ｐゴシック" pitchFamily="50" charset="-128"/>
              <a:cs typeface="+mn-cs"/>
            </a:rPr>
            <a:t>年度からの県単位の保険制度に移行</a:t>
          </a:r>
          <a:r>
            <a:rPr kumimoji="1" lang="ja-JP" altLang="en-US" sz="1300">
              <a:solidFill>
                <a:schemeClr val="dk1"/>
              </a:solidFill>
              <a:latin typeface="ＭＳ Ｐゴシック" pitchFamily="50" charset="-128"/>
              <a:ea typeface="ＭＳ Ｐゴシック" pitchFamily="50" charset="-128"/>
              <a:cs typeface="+mn-cs"/>
            </a:rPr>
            <a:t>した</a:t>
          </a:r>
          <a:r>
            <a:rPr kumimoji="1" lang="ja-JP" altLang="ja-JP" sz="1300">
              <a:solidFill>
                <a:schemeClr val="dk1"/>
              </a:solidFill>
              <a:latin typeface="ＭＳ Ｐゴシック" pitchFamily="50" charset="-128"/>
              <a:ea typeface="ＭＳ Ｐゴシック" pitchFamily="50" charset="-128"/>
              <a:cs typeface="+mn-cs"/>
            </a:rPr>
            <a:t>ことから、現在実施している健康診断の無料化や保健指導等を充実させ、病気の予防、早期発見、早期治療につなげ健康づくりを推進していき、より一層医療費の削減に努めていく。</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なお、今後も各会計毎の適正な予算執行を行い、連結赤字とならないよう努める。</a:t>
          </a:r>
          <a:endParaRPr kumimoji="1" lang="ja-JP" altLang="en-US" sz="1300">
            <a:latin typeface="ＭＳ Ｐゴシック" pitchFamily="50" charset="-128"/>
            <a:ea typeface="ＭＳ Ｐゴシック"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10511778</v>
      </c>
      <c r="BO4" s="423"/>
      <c r="BP4" s="423"/>
      <c r="BQ4" s="423"/>
      <c r="BR4" s="423"/>
      <c r="BS4" s="423"/>
      <c r="BT4" s="423"/>
      <c r="BU4" s="424"/>
      <c r="BV4" s="422">
        <v>10614899</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7.2</v>
      </c>
      <c r="CU4" s="604"/>
      <c r="CV4" s="604"/>
      <c r="CW4" s="604"/>
      <c r="CX4" s="604"/>
      <c r="CY4" s="604"/>
      <c r="CZ4" s="604"/>
      <c r="DA4" s="605"/>
      <c r="DB4" s="603">
        <v>11.3</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10157435</v>
      </c>
      <c r="BO5" s="428"/>
      <c r="BP5" s="428"/>
      <c r="BQ5" s="428"/>
      <c r="BR5" s="428"/>
      <c r="BS5" s="428"/>
      <c r="BT5" s="428"/>
      <c r="BU5" s="429"/>
      <c r="BV5" s="427">
        <v>10063926</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97.5</v>
      </c>
      <c r="CU5" s="398"/>
      <c r="CV5" s="398"/>
      <c r="CW5" s="398"/>
      <c r="CX5" s="398"/>
      <c r="CY5" s="398"/>
      <c r="CZ5" s="398"/>
      <c r="DA5" s="399"/>
      <c r="DB5" s="397">
        <v>97.4</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354343</v>
      </c>
      <c r="BO6" s="428"/>
      <c r="BP6" s="428"/>
      <c r="BQ6" s="428"/>
      <c r="BR6" s="428"/>
      <c r="BS6" s="428"/>
      <c r="BT6" s="428"/>
      <c r="BU6" s="429"/>
      <c r="BV6" s="427">
        <v>550973</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102</v>
      </c>
      <c r="CU6" s="578"/>
      <c r="CV6" s="578"/>
      <c r="CW6" s="578"/>
      <c r="CX6" s="578"/>
      <c r="CY6" s="578"/>
      <c r="CZ6" s="578"/>
      <c r="DA6" s="579"/>
      <c r="DB6" s="577">
        <v>101.9</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94</v>
      </c>
      <c r="AV7" s="485"/>
      <c r="AW7" s="485"/>
      <c r="AX7" s="485"/>
      <c r="AY7" s="407" t="s">
        <v>106</v>
      </c>
      <c r="AZ7" s="408"/>
      <c r="BA7" s="408"/>
      <c r="BB7" s="408"/>
      <c r="BC7" s="408"/>
      <c r="BD7" s="408"/>
      <c r="BE7" s="408"/>
      <c r="BF7" s="408"/>
      <c r="BG7" s="408"/>
      <c r="BH7" s="408"/>
      <c r="BI7" s="408"/>
      <c r="BJ7" s="408"/>
      <c r="BK7" s="408"/>
      <c r="BL7" s="408"/>
      <c r="BM7" s="409"/>
      <c r="BN7" s="427">
        <v>7872</v>
      </c>
      <c r="BO7" s="428"/>
      <c r="BP7" s="428"/>
      <c r="BQ7" s="428"/>
      <c r="BR7" s="428"/>
      <c r="BS7" s="428"/>
      <c r="BT7" s="428"/>
      <c r="BU7" s="429"/>
      <c r="BV7" s="427">
        <v>177</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4812853</v>
      </c>
      <c r="CU7" s="428"/>
      <c r="CV7" s="428"/>
      <c r="CW7" s="428"/>
      <c r="CX7" s="428"/>
      <c r="CY7" s="428"/>
      <c r="CZ7" s="428"/>
      <c r="DA7" s="429"/>
      <c r="DB7" s="427">
        <v>4892192</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346471</v>
      </c>
      <c r="BO8" s="428"/>
      <c r="BP8" s="428"/>
      <c r="BQ8" s="428"/>
      <c r="BR8" s="428"/>
      <c r="BS8" s="428"/>
      <c r="BT8" s="428"/>
      <c r="BU8" s="429"/>
      <c r="BV8" s="427">
        <v>550796</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0.31</v>
      </c>
      <c r="CU8" s="541"/>
      <c r="CV8" s="541"/>
      <c r="CW8" s="541"/>
      <c r="CX8" s="541"/>
      <c r="CY8" s="541"/>
      <c r="CZ8" s="541"/>
      <c r="DA8" s="542"/>
      <c r="DB8" s="540">
        <v>0.3</v>
      </c>
      <c r="DC8" s="541"/>
      <c r="DD8" s="541"/>
      <c r="DE8" s="541"/>
      <c r="DF8" s="541"/>
      <c r="DG8" s="541"/>
      <c r="DH8" s="541"/>
      <c r="DI8" s="542"/>
      <c r="DJ8" s="185"/>
      <c r="DK8" s="185"/>
      <c r="DL8" s="185"/>
      <c r="DM8" s="185"/>
      <c r="DN8" s="185"/>
      <c r="DO8" s="185"/>
    </row>
    <row r="9" spans="1:119" ht="18.75" customHeight="1" thickBot="1">
      <c r="A9" s="186"/>
      <c r="B9" s="566" t="s">
        <v>112</v>
      </c>
      <c r="C9" s="567"/>
      <c r="D9" s="567"/>
      <c r="E9" s="567"/>
      <c r="F9" s="567"/>
      <c r="G9" s="567"/>
      <c r="H9" s="567"/>
      <c r="I9" s="567"/>
      <c r="J9" s="567"/>
      <c r="K9" s="490"/>
      <c r="L9" s="568" t="s">
        <v>113</v>
      </c>
      <c r="M9" s="569"/>
      <c r="N9" s="569"/>
      <c r="O9" s="569"/>
      <c r="P9" s="569"/>
      <c r="Q9" s="570"/>
      <c r="R9" s="571">
        <v>16789</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-204325</v>
      </c>
      <c r="BO9" s="428"/>
      <c r="BP9" s="428"/>
      <c r="BQ9" s="428"/>
      <c r="BR9" s="428"/>
      <c r="BS9" s="428"/>
      <c r="BT9" s="428"/>
      <c r="BU9" s="429"/>
      <c r="BV9" s="427">
        <v>-45221</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17.600000000000001</v>
      </c>
      <c r="CU9" s="398"/>
      <c r="CV9" s="398"/>
      <c r="CW9" s="398"/>
      <c r="CX9" s="398"/>
      <c r="CY9" s="398"/>
      <c r="CZ9" s="398"/>
      <c r="DA9" s="399"/>
      <c r="DB9" s="397">
        <v>18.100000000000001</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119</v>
      </c>
      <c r="M10" s="401"/>
      <c r="N10" s="401"/>
      <c r="O10" s="401"/>
      <c r="P10" s="401"/>
      <c r="Q10" s="402"/>
      <c r="R10" s="403">
        <v>18264</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1040</v>
      </c>
      <c r="BO10" s="428"/>
      <c r="BP10" s="428"/>
      <c r="BQ10" s="428"/>
      <c r="BR10" s="428"/>
      <c r="BS10" s="428"/>
      <c r="BT10" s="428"/>
      <c r="BU10" s="429"/>
      <c r="BV10" s="427">
        <v>11354</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127</v>
      </c>
      <c r="AV11" s="485"/>
      <c r="AW11" s="485"/>
      <c r="AX11" s="485"/>
      <c r="AY11" s="407" t="s">
        <v>128</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3377</v>
      </c>
      <c r="BW11" s="428"/>
      <c r="BX11" s="428"/>
      <c r="BY11" s="428"/>
      <c r="BZ11" s="428"/>
      <c r="CA11" s="428"/>
      <c r="CB11" s="428"/>
      <c r="CC11" s="429"/>
      <c r="CD11" s="436" t="s">
        <v>129</v>
      </c>
      <c r="CE11" s="437"/>
      <c r="CF11" s="437"/>
      <c r="CG11" s="437"/>
      <c r="CH11" s="437"/>
      <c r="CI11" s="437"/>
      <c r="CJ11" s="437"/>
      <c r="CK11" s="437"/>
      <c r="CL11" s="437"/>
      <c r="CM11" s="437"/>
      <c r="CN11" s="437"/>
      <c r="CO11" s="437"/>
      <c r="CP11" s="437"/>
      <c r="CQ11" s="437"/>
      <c r="CR11" s="437"/>
      <c r="CS11" s="438"/>
      <c r="CT11" s="540" t="s">
        <v>130</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c r="A12" s="186"/>
      <c r="B12" s="543" t="s">
        <v>131</v>
      </c>
      <c r="C12" s="544"/>
      <c r="D12" s="544"/>
      <c r="E12" s="544"/>
      <c r="F12" s="544"/>
      <c r="G12" s="544"/>
      <c r="H12" s="544"/>
      <c r="I12" s="544"/>
      <c r="J12" s="544"/>
      <c r="K12" s="545"/>
      <c r="L12" s="552" t="s">
        <v>132</v>
      </c>
      <c r="M12" s="553"/>
      <c r="N12" s="553"/>
      <c r="O12" s="553"/>
      <c r="P12" s="553"/>
      <c r="Q12" s="554"/>
      <c r="R12" s="555">
        <v>16805</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136</v>
      </c>
      <c r="AV12" s="485"/>
      <c r="AW12" s="485"/>
      <c r="AX12" s="485"/>
      <c r="AY12" s="407" t="s">
        <v>137</v>
      </c>
      <c r="AZ12" s="408"/>
      <c r="BA12" s="408"/>
      <c r="BB12" s="408"/>
      <c r="BC12" s="408"/>
      <c r="BD12" s="408"/>
      <c r="BE12" s="408"/>
      <c r="BF12" s="408"/>
      <c r="BG12" s="408"/>
      <c r="BH12" s="408"/>
      <c r="BI12" s="408"/>
      <c r="BJ12" s="408"/>
      <c r="BK12" s="408"/>
      <c r="BL12" s="408"/>
      <c r="BM12" s="409"/>
      <c r="BN12" s="427">
        <v>170000</v>
      </c>
      <c r="BO12" s="428"/>
      <c r="BP12" s="428"/>
      <c r="BQ12" s="428"/>
      <c r="BR12" s="428"/>
      <c r="BS12" s="428"/>
      <c r="BT12" s="428"/>
      <c r="BU12" s="429"/>
      <c r="BV12" s="427">
        <v>0</v>
      </c>
      <c r="BW12" s="428"/>
      <c r="BX12" s="428"/>
      <c r="BY12" s="428"/>
      <c r="BZ12" s="428"/>
      <c r="CA12" s="428"/>
      <c r="CB12" s="428"/>
      <c r="CC12" s="429"/>
      <c r="CD12" s="436" t="s">
        <v>138</v>
      </c>
      <c r="CE12" s="437"/>
      <c r="CF12" s="437"/>
      <c r="CG12" s="437"/>
      <c r="CH12" s="437"/>
      <c r="CI12" s="437"/>
      <c r="CJ12" s="437"/>
      <c r="CK12" s="437"/>
      <c r="CL12" s="437"/>
      <c r="CM12" s="437"/>
      <c r="CN12" s="437"/>
      <c r="CO12" s="437"/>
      <c r="CP12" s="437"/>
      <c r="CQ12" s="437"/>
      <c r="CR12" s="437"/>
      <c r="CS12" s="438"/>
      <c r="CT12" s="540" t="s">
        <v>139</v>
      </c>
      <c r="CU12" s="541"/>
      <c r="CV12" s="541"/>
      <c r="CW12" s="541"/>
      <c r="CX12" s="541"/>
      <c r="CY12" s="541"/>
      <c r="CZ12" s="541"/>
      <c r="DA12" s="542"/>
      <c r="DB12" s="540" t="s">
        <v>139</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140</v>
      </c>
      <c r="N13" s="528"/>
      <c r="O13" s="528"/>
      <c r="P13" s="528"/>
      <c r="Q13" s="529"/>
      <c r="R13" s="530">
        <v>16694</v>
      </c>
      <c r="S13" s="531"/>
      <c r="T13" s="531"/>
      <c r="U13" s="531"/>
      <c r="V13" s="532"/>
      <c r="W13" s="518" t="s">
        <v>141</v>
      </c>
      <c r="X13" s="440"/>
      <c r="Y13" s="440"/>
      <c r="Z13" s="440"/>
      <c r="AA13" s="440"/>
      <c r="AB13" s="441"/>
      <c r="AC13" s="403">
        <v>150</v>
      </c>
      <c r="AD13" s="404"/>
      <c r="AE13" s="404"/>
      <c r="AF13" s="404"/>
      <c r="AG13" s="405"/>
      <c r="AH13" s="403">
        <v>162</v>
      </c>
      <c r="AI13" s="404"/>
      <c r="AJ13" s="404"/>
      <c r="AK13" s="404"/>
      <c r="AL13" s="406"/>
      <c r="AM13" s="496" t="s">
        <v>142</v>
      </c>
      <c r="AN13" s="401"/>
      <c r="AO13" s="401"/>
      <c r="AP13" s="401"/>
      <c r="AQ13" s="401"/>
      <c r="AR13" s="401"/>
      <c r="AS13" s="401"/>
      <c r="AT13" s="402"/>
      <c r="AU13" s="484" t="s">
        <v>143</v>
      </c>
      <c r="AV13" s="485"/>
      <c r="AW13" s="485"/>
      <c r="AX13" s="485"/>
      <c r="AY13" s="407" t="s">
        <v>144</v>
      </c>
      <c r="AZ13" s="408"/>
      <c r="BA13" s="408"/>
      <c r="BB13" s="408"/>
      <c r="BC13" s="408"/>
      <c r="BD13" s="408"/>
      <c r="BE13" s="408"/>
      <c r="BF13" s="408"/>
      <c r="BG13" s="408"/>
      <c r="BH13" s="408"/>
      <c r="BI13" s="408"/>
      <c r="BJ13" s="408"/>
      <c r="BK13" s="408"/>
      <c r="BL13" s="408"/>
      <c r="BM13" s="409"/>
      <c r="BN13" s="427">
        <v>-373285</v>
      </c>
      <c r="BO13" s="428"/>
      <c r="BP13" s="428"/>
      <c r="BQ13" s="428"/>
      <c r="BR13" s="428"/>
      <c r="BS13" s="428"/>
      <c r="BT13" s="428"/>
      <c r="BU13" s="429"/>
      <c r="BV13" s="427">
        <v>-30490</v>
      </c>
      <c r="BW13" s="428"/>
      <c r="BX13" s="428"/>
      <c r="BY13" s="428"/>
      <c r="BZ13" s="428"/>
      <c r="CA13" s="428"/>
      <c r="CB13" s="428"/>
      <c r="CC13" s="429"/>
      <c r="CD13" s="436" t="s">
        <v>145</v>
      </c>
      <c r="CE13" s="437"/>
      <c r="CF13" s="437"/>
      <c r="CG13" s="437"/>
      <c r="CH13" s="437"/>
      <c r="CI13" s="437"/>
      <c r="CJ13" s="437"/>
      <c r="CK13" s="437"/>
      <c r="CL13" s="437"/>
      <c r="CM13" s="437"/>
      <c r="CN13" s="437"/>
      <c r="CO13" s="437"/>
      <c r="CP13" s="437"/>
      <c r="CQ13" s="437"/>
      <c r="CR13" s="437"/>
      <c r="CS13" s="438"/>
      <c r="CT13" s="397">
        <v>8.4</v>
      </c>
      <c r="CU13" s="398"/>
      <c r="CV13" s="398"/>
      <c r="CW13" s="398"/>
      <c r="CX13" s="398"/>
      <c r="CY13" s="398"/>
      <c r="CZ13" s="398"/>
      <c r="DA13" s="399"/>
      <c r="DB13" s="397">
        <v>8.5</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146</v>
      </c>
      <c r="M14" s="561"/>
      <c r="N14" s="561"/>
      <c r="O14" s="561"/>
      <c r="P14" s="561"/>
      <c r="Q14" s="562"/>
      <c r="R14" s="530">
        <v>17152</v>
      </c>
      <c r="S14" s="531"/>
      <c r="T14" s="531"/>
      <c r="U14" s="531"/>
      <c r="V14" s="532"/>
      <c r="W14" s="533"/>
      <c r="X14" s="443"/>
      <c r="Y14" s="443"/>
      <c r="Z14" s="443"/>
      <c r="AA14" s="443"/>
      <c r="AB14" s="444"/>
      <c r="AC14" s="523">
        <v>2.5</v>
      </c>
      <c r="AD14" s="524"/>
      <c r="AE14" s="524"/>
      <c r="AF14" s="524"/>
      <c r="AG14" s="525"/>
      <c r="AH14" s="523">
        <v>2.6</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147</v>
      </c>
      <c r="CE14" s="434"/>
      <c r="CF14" s="434"/>
      <c r="CG14" s="434"/>
      <c r="CH14" s="434"/>
      <c r="CI14" s="434"/>
      <c r="CJ14" s="434"/>
      <c r="CK14" s="434"/>
      <c r="CL14" s="434"/>
      <c r="CM14" s="434"/>
      <c r="CN14" s="434"/>
      <c r="CO14" s="434"/>
      <c r="CP14" s="434"/>
      <c r="CQ14" s="434"/>
      <c r="CR14" s="434"/>
      <c r="CS14" s="435"/>
      <c r="CT14" s="534">
        <v>65</v>
      </c>
      <c r="CU14" s="535"/>
      <c r="CV14" s="535"/>
      <c r="CW14" s="535"/>
      <c r="CX14" s="535"/>
      <c r="CY14" s="535"/>
      <c r="CZ14" s="535"/>
      <c r="DA14" s="536"/>
      <c r="DB14" s="534">
        <v>56.6</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148</v>
      </c>
      <c r="N15" s="528"/>
      <c r="O15" s="528"/>
      <c r="P15" s="528"/>
      <c r="Q15" s="529"/>
      <c r="R15" s="530">
        <v>17052</v>
      </c>
      <c r="S15" s="531"/>
      <c r="T15" s="531"/>
      <c r="U15" s="531"/>
      <c r="V15" s="532"/>
      <c r="W15" s="518" t="s">
        <v>149</v>
      </c>
      <c r="X15" s="440"/>
      <c r="Y15" s="440"/>
      <c r="Z15" s="440"/>
      <c r="AA15" s="440"/>
      <c r="AB15" s="441"/>
      <c r="AC15" s="403">
        <v>1585</v>
      </c>
      <c r="AD15" s="404"/>
      <c r="AE15" s="404"/>
      <c r="AF15" s="404"/>
      <c r="AG15" s="405"/>
      <c r="AH15" s="403">
        <v>1669</v>
      </c>
      <c r="AI15" s="404"/>
      <c r="AJ15" s="404"/>
      <c r="AK15" s="404"/>
      <c r="AL15" s="406"/>
      <c r="AM15" s="496"/>
      <c r="AN15" s="401"/>
      <c r="AO15" s="401"/>
      <c r="AP15" s="401"/>
      <c r="AQ15" s="401"/>
      <c r="AR15" s="401"/>
      <c r="AS15" s="401"/>
      <c r="AT15" s="402"/>
      <c r="AU15" s="484"/>
      <c r="AV15" s="485"/>
      <c r="AW15" s="485"/>
      <c r="AX15" s="485"/>
      <c r="AY15" s="419" t="s">
        <v>150</v>
      </c>
      <c r="AZ15" s="420"/>
      <c r="BA15" s="420"/>
      <c r="BB15" s="420"/>
      <c r="BC15" s="420"/>
      <c r="BD15" s="420"/>
      <c r="BE15" s="420"/>
      <c r="BF15" s="420"/>
      <c r="BG15" s="420"/>
      <c r="BH15" s="420"/>
      <c r="BI15" s="420"/>
      <c r="BJ15" s="420"/>
      <c r="BK15" s="420"/>
      <c r="BL15" s="420"/>
      <c r="BM15" s="421"/>
      <c r="BN15" s="422">
        <v>1338920</v>
      </c>
      <c r="BO15" s="423"/>
      <c r="BP15" s="423"/>
      <c r="BQ15" s="423"/>
      <c r="BR15" s="423"/>
      <c r="BS15" s="423"/>
      <c r="BT15" s="423"/>
      <c r="BU15" s="424"/>
      <c r="BV15" s="422">
        <v>1309052</v>
      </c>
      <c r="BW15" s="423"/>
      <c r="BX15" s="423"/>
      <c r="BY15" s="423"/>
      <c r="BZ15" s="423"/>
      <c r="CA15" s="423"/>
      <c r="CB15" s="423"/>
      <c r="CC15" s="424"/>
      <c r="CD15" s="537" t="s">
        <v>151</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152</v>
      </c>
      <c r="M16" s="521"/>
      <c r="N16" s="521"/>
      <c r="O16" s="521"/>
      <c r="P16" s="521"/>
      <c r="Q16" s="522"/>
      <c r="R16" s="515" t="s">
        <v>153</v>
      </c>
      <c r="S16" s="516"/>
      <c r="T16" s="516"/>
      <c r="U16" s="516"/>
      <c r="V16" s="517"/>
      <c r="W16" s="533"/>
      <c r="X16" s="443"/>
      <c r="Y16" s="443"/>
      <c r="Z16" s="443"/>
      <c r="AA16" s="443"/>
      <c r="AB16" s="444"/>
      <c r="AC16" s="523">
        <v>26.5</v>
      </c>
      <c r="AD16" s="524"/>
      <c r="AE16" s="524"/>
      <c r="AF16" s="524"/>
      <c r="AG16" s="525"/>
      <c r="AH16" s="523">
        <v>26.4</v>
      </c>
      <c r="AI16" s="524"/>
      <c r="AJ16" s="524"/>
      <c r="AK16" s="524"/>
      <c r="AL16" s="526"/>
      <c r="AM16" s="496"/>
      <c r="AN16" s="401"/>
      <c r="AO16" s="401"/>
      <c r="AP16" s="401"/>
      <c r="AQ16" s="401"/>
      <c r="AR16" s="401"/>
      <c r="AS16" s="401"/>
      <c r="AT16" s="402"/>
      <c r="AU16" s="484"/>
      <c r="AV16" s="485"/>
      <c r="AW16" s="485"/>
      <c r="AX16" s="485"/>
      <c r="AY16" s="407" t="s">
        <v>154</v>
      </c>
      <c r="AZ16" s="408"/>
      <c r="BA16" s="408"/>
      <c r="BB16" s="408"/>
      <c r="BC16" s="408"/>
      <c r="BD16" s="408"/>
      <c r="BE16" s="408"/>
      <c r="BF16" s="408"/>
      <c r="BG16" s="408"/>
      <c r="BH16" s="408"/>
      <c r="BI16" s="408"/>
      <c r="BJ16" s="408"/>
      <c r="BK16" s="408"/>
      <c r="BL16" s="408"/>
      <c r="BM16" s="409"/>
      <c r="BN16" s="427">
        <v>4255123</v>
      </c>
      <c r="BO16" s="428"/>
      <c r="BP16" s="428"/>
      <c r="BQ16" s="428"/>
      <c r="BR16" s="428"/>
      <c r="BS16" s="428"/>
      <c r="BT16" s="428"/>
      <c r="BU16" s="429"/>
      <c r="BV16" s="427">
        <v>4342289</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155</v>
      </c>
      <c r="N17" s="513"/>
      <c r="O17" s="513"/>
      <c r="P17" s="513"/>
      <c r="Q17" s="514"/>
      <c r="R17" s="515" t="s">
        <v>156</v>
      </c>
      <c r="S17" s="516"/>
      <c r="T17" s="516"/>
      <c r="U17" s="516"/>
      <c r="V17" s="517"/>
      <c r="W17" s="518" t="s">
        <v>157</v>
      </c>
      <c r="X17" s="440"/>
      <c r="Y17" s="440"/>
      <c r="Z17" s="440"/>
      <c r="AA17" s="440"/>
      <c r="AB17" s="441"/>
      <c r="AC17" s="403">
        <v>4254</v>
      </c>
      <c r="AD17" s="404"/>
      <c r="AE17" s="404"/>
      <c r="AF17" s="404"/>
      <c r="AG17" s="405"/>
      <c r="AH17" s="403">
        <v>4493</v>
      </c>
      <c r="AI17" s="404"/>
      <c r="AJ17" s="404"/>
      <c r="AK17" s="404"/>
      <c r="AL17" s="406"/>
      <c r="AM17" s="496"/>
      <c r="AN17" s="401"/>
      <c r="AO17" s="401"/>
      <c r="AP17" s="401"/>
      <c r="AQ17" s="401"/>
      <c r="AR17" s="401"/>
      <c r="AS17" s="401"/>
      <c r="AT17" s="402"/>
      <c r="AU17" s="484"/>
      <c r="AV17" s="485"/>
      <c r="AW17" s="485"/>
      <c r="AX17" s="485"/>
      <c r="AY17" s="407" t="s">
        <v>158</v>
      </c>
      <c r="AZ17" s="408"/>
      <c r="BA17" s="408"/>
      <c r="BB17" s="408"/>
      <c r="BC17" s="408"/>
      <c r="BD17" s="408"/>
      <c r="BE17" s="408"/>
      <c r="BF17" s="408"/>
      <c r="BG17" s="408"/>
      <c r="BH17" s="408"/>
      <c r="BI17" s="408"/>
      <c r="BJ17" s="408"/>
      <c r="BK17" s="408"/>
      <c r="BL17" s="408"/>
      <c r="BM17" s="409"/>
      <c r="BN17" s="427">
        <v>1685199</v>
      </c>
      <c r="BO17" s="428"/>
      <c r="BP17" s="428"/>
      <c r="BQ17" s="428"/>
      <c r="BR17" s="428"/>
      <c r="BS17" s="428"/>
      <c r="BT17" s="428"/>
      <c r="BU17" s="429"/>
      <c r="BV17" s="427">
        <v>1642637</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159</v>
      </c>
      <c r="C18" s="490"/>
      <c r="D18" s="490"/>
      <c r="E18" s="491"/>
      <c r="F18" s="491"/>
      <c r="G18" s="491"/>
      <c r="H18" s="491"/>
      <c r="I18" s="491"/>
      <c r="J18" s="491"/>
      <c r="K18" s="491"/>
      <c r="L18" s="492">
        <v>36.14</v>
      </c>
      <c r="M18" s="492"/>
      <c r="N18" s="492"/>
      <c r="O18" s="492"/>
      <c r="P18" s="492"/>
      <c r="Q18" s="492"/>
      <c r="R18" s="493"/>
      <c r="S18" s="493"/>
      <c r="T18" s="493"/>
      <c r="U18" s="493"/>
      <c r="V18" s="494"/>
      <c r="W18" s="508"/>
      <c r="X18" s="509"/>
      <c r="Y18" s="509"/>
      <c r="Z18" s="509"/>
      <c r="AA18" s="509"/>
      <c r="AB18" s="519"/>
      <c r="AC18" s="391">
        <v>71</v>
      </c>
      <c r="AD18" s="392"/>
      <c r="AE18" s="392"/>
      <c r="AF18" s="392"/>
      <c r="AG18" s="495"/>
      <c r="AH18" s="391">
        <v>71</v>
      </c>
      <c r="AI18" s="392"/>
      <c r="AJ18" s="392"/>
      <c r="AK18" s="392"/>
      <c r="AL18" s="393"/>
      <c r="AM18" s="496"/>
      <c r="AN18" s="401"/>
      <c r="AO18" s="401"/>
      <c r="AP18" s="401"/>
      <c r="AQ18" s="401"/>
      <c r="AR18" s="401"/>
      <c r="AS18" s="401"/>
      <c r="AT18" s="402"/>
      <c r="AU18" s="484"/>
      <c r="AV18" s="485"/>
      <c r="AW18" s="485"/>
      <c r="AX18" s="485"/>
      <c r="AY18" s="407" t="s">
        <v>160</v>
      </c>
      <c r="AZ18" s="408"/>
      <c r="BA18" s="408"/>
      <c r="BB18" s="408"/>
      <c r="BC18" s="408"/>
      <c r="BD18" s="408"/>
      <c r="BE18" s="408"/>
      <c r="BF18" s="408"/>
      <c r="BG18" s="408"/>
      <c r="BH18" s="408"/>
      <c r="BI18" s="408"/>
      <c r="BJ18" s="408"/>
      <c r="BK18" s="408"/>
      <c r="BL18" s="408"/>
      <c r="BM18" s="409"/>
      <c r="BN18" s="427">
        <v>4726309</v>
      </c>
      <c r="BO18" s="428"/>
      <c r="BP18" s="428"/>
      <c r="BQ18" s="428"/>
      <c r="BR18" s="428"/>
      <c r="BS18" s="428"/>
      <c r="BT18" s="428"/>
      <c r="BU18" s="429"/>
      <c r="BV18" s="427">
        <v>4825407</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161</v>
      </c>
      <c r="C19" s="490"/>
      <c r="D19" s="490"/>
      <c r="E19" s="491"/>
      <c r="F19" s="491"/>
      <c r="G19" s="491"/>
      <c r="H19" s="491"/>
      <c r="I19" s="491"/>
      <c r="J19" s="491"/>
      <c r="K19" s="491"/>
      <c r="L19" s="497">
        <v>465</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162</v>
      </c>
      <c r="AZ19" s="408"/>
      <c r="BA19" s="408"/>
      <c r="BB19" s="408"/>
      <c r="BC19" s="408"/>
      <c r="BD19" s="408"/>
      <c r="BE19" s="408"/>
      <c r="BF19" s="408"/>
      <c r="BG19" s="408"/>
      <c r="BH19" s="408"/>
      <c r="BI19" s="408"/>
      <c r="BJ19" s="408"/>
      <c r="BK19" s="408"/>
      <c r="BL19" s="408"/>
      <c r="BM19" s="409"/>
      <c r="BN19" s="427">
        <v>6050937</v>
      </c>
      <c r="BO19" s="428"/>
      <c r="BP19" s="428"/>
      <c r="BQ19" s="428"/>
      <c r="BR19" s="428"/>
      <c r="BS19" s="428"/>
      <c r="BT19" s="428"/>
      <c r="BU19" s="429"/>
      <c r="BV19" s="427">
        <v>6034053</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163</v>
      </c>
      <c r="C20" s="490"/>
      <c r="D20" s="490"/>
      <c r="E20" s="491"/>
      <c r="F20" s="491"/>
      <c r="G20" s="491"/>
      <c r="H20" s="491"/>
      <c r="I20" s="491"/>
      <c r="J20" s="491"/>
      <c r="K20" s="491"/>
      <c r="L20" s="497">
        <v>7349</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164</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165</v>
      </c>
      <c r="C22" s="457"/>
      <c r="D22" s="458"/>
      <c r="E22" s="465" t="s">
        <v>1</v>
      </c>
      <c r="F22" s="440"/>
      <c r="G22" s="440"/>
      <c r="H22" s="440"/>
      <c r="I22" s="440"/>
      <c r="J22" s="440"/>
      <c r="K22" s="441"/>
      <c r="L22" s="465" t="s">
        <v>166</v>
      </c>
      <c r="M22" s="440"/>
      <c r="N22" s="440"/>
      <c r="O22" s="440"/>
      <c r="P22" s="441"/>
      <c r="Q22" s="450" t="s">
        <v>167</v>
      </c>
      <c r="R22" s="451"/>
      <c r="S22" s="451"/>
      <c r="T22" s="451"/>
      <c r="U22" s="451"/>
      <c r="V22" s="466"/>
      <c r="W22" s="468" t="s">
        <v>168</v>
      </c>
      <c r="X22" s="457"/>
      <c r="Y22" s="458"/>
      <c r="Z22" s="465" t="s">
        <v>1</v>
      </c>
      <c r="AA22" s="440"/>
      <c r="AB22" s="440"/>
      <c r="AC22" s="440"/>
      <c r="AD22" s="440"/>
      <c r="AE22" s="440"/>
      <c r="AF22" s="440"/>
      <c r="AG22" s="441"/>
      <c r="AH22" s="439" t="s">
        <v>169</v>
      </c>
      <c r="AI22" s="440"/>
      <c r="AJ22" s="440"/>
      <c r="AK22" s="440"/>
      <c r="AL22" s="441"/>
      <c r="AM22" s="439" t="s">
        <v>170</v>
      </c>
      <c r="AN22" s="445"/>
      <c r="AO22" s="445"/>
      <c r="AP22" s="445"/>
      <c r="AQ22" s="445"/>
      <c r="AR22" s="446"/>
      <c r="AS22" s="450" t="s">
        <v>167</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171</v>
      </c>
      <c r="AZ23" s="420"/>
      <c r="BA23" s="420"/>
      <c r="BB23" s="420"/>
      <c r="BC23" s="420"/>
      <c r="BD23" s="420"/>
      <c r="BE23" s="420"/>
      <c r="BF23" s="420"/>
      <c r="BG23" s="420"/>
      <c r="BH23" s="420"/>
      <c r="BI23" s="420"/>
      <c r="BJ23" s="420"/>
      <c r="BK23" s="420"/>
      <c r="BL23" s="420"/>
      <c r="BM23" s="421"/>
      <c r="BN23" s="427">
        <v>13212666</v>
      </c>
      <c r="BO23" s="428"/>
      <c r="BP23" s="428"/>
      <c r="BQ23" s="428"/>
      <c r="BR23" s="428"/>
      <c r="BS23" s="428"/>
      <c r="BT23" s="428"/>
      <c r="BU23" s="429"/>
      <c r="BV23" s="427">
        <v>12724490</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172</v>
      </c>
      <c r="F24" s="401"/>
      <c r="G24" s="401"/>
      <c r="H24" s="401"/>
      <c r="I24" s="401"/>
      <c r="J24" s="401"/>
      <c r="K24" s="402"/>
      <c r="L24" s="403">
        <v>1</v>
      </c>
      <c r="M24" s="404"/>
      <c r="N24" s="404"/>
      <c r="O24" s="404"/>
      <c r="P24" s="405"/>
      <c r="Q24" s="403">
        <v>7050</v>
      </c>
      <c r="R24" s="404"/>
      <c r="S24" s="404"/>
      <c r="T24" s="404"/>
      <c r="U24" s="404"/>
      <c r="V24" s="405"/>
      <c r="W24" s="469"/>
      <c r="X24" s="460"/>
      <c r="Y24" s="461"/>
      <c r="Z24" s="400" t="s">
        <v>173</v>
      </c>
      <c r="AA24" s="401"/>
      <c r="AB24" s="401"/>
      <c r="AC24" s="401"/>
      <c r="AD24" s="401"/>
      <c r="AE24" s="401"/>
      <c r="AF24" s="401"/>
      <c r="AG24" s="402"/>
      <c r="AH24" s="403">
        <v>195</v>
      </c>
      <c r="AI24" s="404"/>
      <c r="AJ24" s="404"/>
      <c r="AK24" s="404"/>
      <c r="AL24" s="405"/>
      <c r="AM24" s="403">
        <v>577200</v>
      </c>
      <c r="AN24" s="404"/>
      <c r="AO24" s="404"/>
      <c r="AP24" s="404"/>
      <c r="AQ24" s="404"/>
      <c r="AR24" s="405"/>
      <c r="AS24" s="403">
        <v>2960</v>
      </c>
      <c r="AT24" s="404"/>
      <c r="AU24" s="404"/>
      <c r="AV24" s="404"/>
      <c r="AW24" s="404"/>
      <c r="AX24" s="406"/>
      <c r="AY24" s="394" t="s">
        <v>174</v>
      </c>
      <c r="AZ24" s="395"/>
      <c r="BA24" s="395"/>
      <c r="BB24" s="395"/>
      <c r="BC24" s="395"/>
      <c r="BD24" s="395"/>
      <c r="BE24" s="395"/>
      <c r="BF24" s="395"/>
      <c r="BG24" s="395"/>
      <c r="BH24" s="395"/>
      <c r="BI24" s="395"/>
      <c r="BJ24" s="395"/>
      <c r="BK24" s="395"/>
      <c r="BL24" s="395"/>
      <c r="BM24" s="396"/>
      <c r="BN24" s="427">
        <v>12315176</v>
      </c>
      <c r="BO24" s="428"/>
      <c r="BP24" s="428"/>
      <c r="BQ24" s="428"/>
      <c r="BR24" s="428"/>
      <c r="BS24" s="428"/>
      <c r="BT24" s="428"/>
      <c r="BU24" s="429"/>
      <c r="BV24" s="427">
        <v>11785714</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175</v>
      </c>
      <c r="F25" s="401"/>
      <c r="G25" s="401"/>
      <c r="H25" s="401"/>
      <c r="I25" s="401"/>
      <c r="J25" s="401"/>
      <c r="K25" s="402"/>
      <c r="L25" s="403">
        <v>1</v>
      </c>
      <c r="M25" s="404"/>
      <c r="N25" s="404"/>
      <c r="O25" s="404"/>
      <c r="P25" s="405"/>
      <c r="Q25" s="403">
        <v>5720</v>
      </c>
      <c r="R25" s="404"/>
      <c r="S25" s="404"/>
      <c r="T25" s="404"/>
      <c r="U25" s="404"/>
      <c r="V25" s="405"/>
      <c r="W25" s="469"/>
      <c r="X25" s="460"/>
      <c r="Y25" s="461"/>
      <c r="Z25" s="400" t="s">
        <v>176</v>
      </c>
      <c r="AA25" s="401"/>
      <c r="AB25" s="401"/>
      <c r="AC25" s="401"/>
      <c r="AD25" s="401"/>
      <c r="AE25" s="401"/>
      <c r="AF25" s="401"/>
      <c r="AG25" s="402"/>
      <c r="AH25" s="403" t="s">
        <v>177</v>
      </c>
      <c r="AI25" s="404"/>
      <c r="AJ25" s="404"/>
      <c r="AK25" s="404"/>
      <c r="AL25" s="405"/>
      <c r="AM25" s="403" t="s">
        <v>177</v>
      </c>
      <c r="AN25" s="404"/>
      <c r="AO25" s="404"/>
      <c r="AP25" s="404"/>
      <c r="AQ25" s="404"/>
      <c r="AR25" s="405"/>
      <c r="AS25" s="403" t="s">
        <v>177</v>
      </c>
      <c r="AT25" s="404"/>
      <c r="AU25" s="404"/>
      <c r="AV25" s="404"/>
      <c r="AW25" s="404"/>
      <c r="AX25" s="406"/>
      <c r="AY25" s="419" t="s">
        <v>178</v>
      </c>
      <c r="AZ25" s="420"/>
      <c r="BA25" s="420"/>
      <c r="BB25" s="420"/>
      <c r="BC25" s="420"/>
      <c r="BD25" s="420"/>
      <c r="BE25" s="420"/>
      <c r="BF25" s="420"/>
      <c r="BG25" s="420"/>
      <c r="BH25" s="420"/>
      <c r="BI25" s="420"/>
      <c r="BJ25" s="420"/>
      <c r="BK25" s="420"/>
      <c r="BL25" s="420"/>
      <c r="BM25" s="421"/>
      <c r="BN25" s="422">
        <v>470071</v>
      </c>
      <c r="BO25" s="423"/>
      <c r="BP25" s="423"/>
      <c r="BQ25" s="423"/>
      <c r="BR25" s="423"/>
      <c r="BS25" s="423"/>
      <c r="BT25" s="423"/>
      <c r="BU25" s="424"/>
      <c r="BV25" s="422">
        <v>529241</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179</v>
      </c>
      <c r="F26" s="401"/>
      <c r="G26" s="401"/>
      <c r="H26" s="401"/>
      <c r="I26" s="401"/>
      <c r="J26" s="401"/>
      <c r="K26" s="402"/>
      <c r="L26" s="403">
        <v>1</v>
      </c>
      <c r="M26" s="404"/>
      <c r="N26" s="404"/>
      <c r="O26" s="404"/>
      <c r="P26" s="405"/>
      <c r="Q26" s="403">
        <v>5150</v>
      </c>
      <c r="R26" s="404"/>
      <c r="S26" s="404"/>
      <c r="T26" s="404"/>
      <c r="U26" s="404"/>
      <c r="V26" s="405"/>
      <c r="W26" s="469"/>
      <c r="X26" s="460"/>
      <c r="Y26" s="461"/>
      <c r="Z26" s="400" t="s">
        <v>180</v>
      </c>
      <c r="AA26" s="482"/>
      <c r="AB26" s="482"/>
      <c r="AC26" s="482"/>
      <c r="AD26" s="482"/>
      <c r="AE26" s="482"/>
      <c r="AF26" s="482"/>
      <c r="AG26" s="483"/>
      <c r="AH26" s="403">
        <v>12</v>
      </c>
      <c r="AI26" s="404"/>
      <c r="AJ26" s="404"/>
      <c r="AK26" s="404"/>
      <c r="AL26" s="405"/>
      <c r="AM26" s="403">
        <v>40812</v>
      </c>
      <c r="AN26" s="404"/>
      <c r="AO26" s="404"/>
      <c r="AP26" s="404"/>
      <c r="AQ26" s="404"/>
      <c r="AR26" s="405"/>
      <c r="AS26" s="403">
        <v>3401</v>
      </c>
      <c r="AT26" s="404"/>
      <c r="AU26" s="404"/>
      <c r="AV26" s="404"/>
      <c r="AW26" s="404"/>
      <c r="AX26" s="406"/>
      <c r="AY26" s="436" t="s">
        <v>181</v>
      </c>
      <c r="AZ26" s="437"/>
      <c r="BA26" s="437"/>
      <c r="BB26" s="437"/>
      <c r="BC26" s="437"/>
      <c r="BD26" s="437"/>
      <c r="BE26" s="437"/>
      <c r="BF26" s="437"/>
      <c r="BG26" s="437"/>
      <c r="BH26" s="437"/>
      <c r="BI26" s="437"/>
      <c r="BJ26" s="437"/>
      <c r="BK26" s="437"/>
      <c r="BL26" s="437"/>
      <c r="BM26" s="438"/>
      <c r="BN26" s="427" t="s">
        <v>177</v>
      </c>
      <c r="BO26" s="428"/>
      <c r="BP26" s="428"/>
      <c r="BQ26" s="428"/>
      <c r="BR26" s="428"/>
      <c r="BS26" s="428"/>
      <c r="BT26" s="428"/>
      <c r="BU26" s="429"/>
      <c r="BV26" s="427" t="s">
        <v>177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182</v>
      </c>
      <c r="F27" s="401"/>
      <c r="G27" s="401"/>
      <c r="H27" s="401"/>
      <c r="I27" s="401"/>
      <c r="J27" s="401"/>
      <c r="K27" s="402"/>
      <c r="L27" s="403">
        <v>1</v>
      </c>
      <c r="M27" s="404"/>
      <c r="N27" s="404"/>
      <c r="O27" s="404"/>
      <c r="P27" s="405"/>
      <c r="Q27" s="403">
        <v>2985</v>
      </c>
      <c r="R27" s="404"/>
      <c r="S27" s="404"/>
      <c r="T27" s="404"/>
      <c r="U27" s="404"/>
      <c r="V27" s="405"/>
      <c r="W27" s="469"/>
      <c r="X27" s="460"/>
      <c r="Y27" s="461"/>
      <c r="Z27" s="400" t="s">
        <v>183</v>
      </c>
      <c r="AA27" s="401"/>
      <c r="AB27" s="401"/>
      <c r="AC27" s="401"/>
      <c r="AD27" s="401"/>
      <c r="AE27" s="401"/>
      <c r="AF27" s="401"/>
      <c r="AG27" s="402"/>
      <c r="AH27" s="403">
        <v>6</v>
      </c>
      <c r="AI27" s="404"/>
      <c r="AJ27" s="404"/>
      <c r="AK27" s="404"/>
      <c r="AL27" s="405"/>
      <c r="AM27" s="403">
        <v>17670</v>
      </c>
      <c r="AN27" s="404"/>
      <c r="AO27" s="404"/>
      <c r="AP27" s="404"/>
      <c r="AQ27" s="404"/>
      <c r="AR27" s="405"/>
      <c r="AS27" s="403">
        <v>2945</v>
      </c>
      <c r="AT27" s="404"/>
      <c r="AU27" s="404"/>
      <c r="AV27" s="404"/>
      <c r="AW27" s="404"/>
      <c r="AX27" s="406"/>
      <c r="AY27" s="433" t="s">
        <v>184</v>
      </c>
      <c r="AZ27" s="434"/>
      <c r="BA27" s="434"/>
      <c r="BB27" s="434"/>
      <c r="BC27" s="434"/>
      <c r="BD27" s="434"/>
      <c r="BE27" s="434"/>
      <c r="BF27" s="434"/>
      <c r="BG27" s="434"/>
      <c r="BH27" s="434"/>
      <c r="BI27" s="434"/>
      <c r="BJ27" s="434"/>
      <c r="BK27" s="434"/>
      <c r="BL27" s="434"/>
      <c r="BM27" s="435"/>
      <c r="BN27" s="430" t="s">
        <v>177</v>
      </c>
      <c r="BO27" s="431"/>
      <c r="BP27" s="431"/>
      <c r="BQ27" s="431"/>
      <c r="BR27" s="431"/>
      <c r="BS27" s="431"/>
      <c r="BT27" s="431"/>
      <c r="BU27" s="432"/>
      <c r="BV27" s="430" t="s">
        <v>177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185</v>
      </c>
      <c r="F28" s="401"/>
      <c r="G28" s="401"/>
      <c r="H28" s="401"/>
      <c r="I28" s="401"/>
      <c r="J28" s="401"/>
      <c r="K28" s="402"/>
      <c r="L28" s="403">
        <v>1</v>
      </c>
      <c r="M28" s="404"/>
      <c r="N28" s="404"/>
      <c r="O28" s="404"/>
      <c r="P28" s="405"/>
      <c r="Q28" s="403">
        <v>2643</v>
      </c>
      <c r="R28" s="404"/>
      <c r="S28" s="404"/>
      <c r="T28" s="404"/>
      <c r="U28" s="404"/>
      <c r="V28" s="405"/>
      <c r="W28" s="469"/>
      <c r="X28" s="460"/>
      <c r="Y28" s="461"/>
      <c r="Z28" s="400" t="s">
        <v>186</v>
      </c>
      <c r="AA28" s="401"/>
      <c r="AB28" s="401"/>
      <c r="AC28" s="401"/>
      <c r="AD28" s="401"/>
      <c r="AE28" s="401"/>
      <c r="AF28" s="401"/>
      <c r="AG28" s="402"/>
      <c r="AH28" s="403" t="s">
        <v>177</v>
      </c>
      <c r="AI28" s="404"/>
      <c r="AJ28" s="404"/>
      <c r="AK28" s="404"/>
      <c r="AL28" s="405"/>
      <c r="AM28" s="403" t="s">
        <v>177</v>
      </c>
      <c r="AN28" s="404"/>
      <c r="AO28" s="404"/>
      <c r="AP28" s="404"/>
      <c r="AQ28" s="404"/>
      <c r="AR28" s="405"/>
      <c r="AS28" s="403" t="s">
        <v>177</v>
      </c>
      <c r="AT28" s="404"/>
      <c r="AU28" s="404"/>
      <c r="AV28" s="404"/>
      <c r="AW28" s="404"/>
      <c r="AX28" s="406"/>
      <c r="AY28" s="410" t="s">
        <v>187</v>
      </c>
      <c r="AZ28" s="411"/>
      <c r="BA28" s="411"/>
      <c r="BB28" s="412"/>
      <c r="BC28" s="419" t="s">
        <v>48</v>
      </c>
      <c r="BD28" s="420"/>
      <c r="BE28" s="420"/>
      <c r="BF28" s="420"/>
      <c r="BG28" s="420"/>
      <c r="BH28" s="420"/>
      <c r="BI28" s="420"/>
      <c r="BJ28" s="420"/>
      <c r="BK28" s="420"/>
      <c r="BL28" s="420"/>
      <c r="BM28" s="421"/>
      <c r="BN28" s="422">
        <v>1329135</v>
      </c>
      <c r="BO28" s="423"/>
      <c r="BP28" s="423"/>
      <c r="BQ28" s="423"/>
      <c r="BR28" s="423"/>
      <c r="BS28" s="423"/>
      <c r="BT28" s="423"/>
      <c r="BU28" s="424"/>
      <c r="BV28" s="422">
        <v>1498095</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188</v>
      </c>
      <c r="F29" s="401"/>
      <c r="G29" s="401"/>
      <c r="H29" s="401"/>
      <c r="I29" s="401"/>
      <c r="J29" s="401"/>
      <c r="K29" s="402"/>
      <c r="L29" s="403">
        <v>14</v>
      </c>
      <c r="M29" s="404"/>
      <c r="N29" s="404"/>
      <c r="O29" s="404"/>
      <c r="P29" s="405"/>
      <c r="Q29" s="403">
        <v>2450</v>
      </c>
      <c r="R29" s="404"/>
      <c r="S29" s="404"/>
      <c r="T29" s="404"/>
      <c r="U29" s="404"/>
      <c r="V29" s="405"/>
      <c r="W29" s="470"/>
      <c r="X29" s="471"/>
      <c r="Y29" s="472"/>
      <c r="Z29" s="400" t="s">
        <v>189</v>
      </c>
      <c r="AA29" s="401"/>
      <c r="AB29" s="401"/>
      <c r="AC29" s="401"/>
      <c r="AD29" s="401"/>
      <c r="AE29" s="401"/>
      <c r="AF29" s="401"/>
      <c r="AG29" s="402"/>
      <c r="AH29" s="403">
        <v>201</v>
      </c>
      <c r="AI29" s="404"/>
      <c r="AJ29" s="404"/>
      <c r="AK29" s="404"/>
      <c r="AL29" s="405"/>
      <c r="AM29" s="403">
        <v>594870</v>
      </c>
      <c r="AN29" s="404"/>
      <c r="AO29" s="404"/>
      <c r="AP29" s="404"/>
      <c r="AQ29" s="404"/>
      <c r="AR29" s="405"/>
      <c r="AS29" s="403">
        <v>2960</v>
      </c>
      <c r="AT29" s="404"/>
      <c r="AU29" s="404"/>
      <c r="AV29" s="404"/>
      <c r="AW29" s="404"/>
      <c r="AX29" s="406"/>
      <c r="AY29" s="413"/>
      <c r="AZ29" s="414"/>
      <c r="BA29" s="414"/>
      <c r="BB29" s="415"/>
      <c r="BC29" s="407" t="s">
        <v>190</v>
      </c>
      <c r="BD29" s="408"/>
      <c r="BE29" s="408"/>
      <c r="BF29" s="408"/>
      <c r="BG29" s="408"/>
      <c r="BH29" s="408"/>
      <c r="BI29" s="408"/>
      <c r="BJ29" s="408"/>
      <c r="BK29" s="408"/>
      <c r="BL29" s="408"/>
      <c r="BM29" s="409"/>
      <c r="BN29" s="427">
        <v>299297</v>
      </c>
      <c r="BO29" s="428"/>
      <c r="BP29" s="428"/>
      <c r="BQ29" s="428"/>
      <c r="BR29" s="428"/>
      <c r="BS29" s="428"/>
      <c r="BT29" s="428"/>
      <c r="BU29" s="429"/>
      <c r="BV29" s="427">
        <v>299087</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191</v>
      </c>
      <c r="X30" s="480"/>
      <c r="Y30" s="480"/>
      <c r="Z30" s="480"/>
      <c r="AA30" s="480"/>
      <c r="AB30" s="480"/>
      <c r="AC30" s="480"/>
      <c r="AD30" s="480"/>
      <c r="AE30" s="480"/>
      <c r="AF30" s="480"/>
      <c r="AG30" s="481"/>
      <c r="AH30" s="391">
        <v>93.4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1229879</v>
      </c>
      <c r="BO30" s="431"/>
      <c r="BP30" s="431"/>
      <c r="BQ30" s="431"/>
      <c r="BR30" s="431"/>
      <c r="BS30" s="431"/>
      <c r="BT30" s="431"/>
      <c r="BU30" s="432"/>
      <c r="BV30" s="430">
        <v>1213674</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198</v>
      </c>
      <c r="D33" s="390"/>
      <c r="E33" s="389" t="s">
        <v>199</v>
      </c>
      <c r="F33" s="389"/>
      <c r="G33" s="389"/>
      <c r="H33" s="389"/>
      <c r="I33" s="389"/>
      <c r="J33" s="389"/>
      <c r="K33" s="389"/>
      <c r="L33" s="389"/>
      <c r="M33" s="389"/>
      <c r="N33" s="389"/>
      <c r="O33" s="389"/>
      <c r="P33" s="389"/>
      <c r="Q33" s="389"/>
      <c r="R33" s="389"/>
      <c r="S33" s="389"/>
      <c r="T33" s="215"/>
      <c r="U33" s="390" t="s">
        <v>198</v>
      </c>
      <c r="V33" s="390"/>
      <c r="W33" s="389" t="s">
        <v>199</v>
      </c>
      <c r="X33" s="389"/>
      <c r="Y33" s="389"/>
      <c r="Z33" s="389"/>
      <c r="AA33" s="389"/>
      <c r="AB33" s="389"/>
      <c r="AC33" s="389"/>
      <c r="AD33" s="389"/>
      <c r="AE33" s="389"/>
      <c r="AF33" s="389"/>
      <c r="AG33" s="389"/>
      <c r="AH33" s="389"/>
      <c r="AI33" s="389"/>
      <c r="AJ33" s="389"/>
      <c r="AK33" s="389"/>
      <c r="AL33" s="215"/>
      <c r="AM33" s="390" t="s">
        <v>198</v>
      </c>
      <c r="AN33" s="390"/>
      <c r="AO33" s="389" t="s">
        <v>199</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198</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国民健康保険事業勘定特別会計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IF('各会計、関係団体の財政状況及び健全化判断比率'!B30="","",'各会計、関係団体の財政状況及び健全化判断比率'!B30)</f>
        <v>水道事業会計</v>
      </c>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f>IF(BY34="","",MAX(C34:D43,U34:V43,AM34:AN43,BE34:BF43)+1)</f>
        <v>7</v>
      </c>
      <c r="BX34" s="386"/>
      <c r="BY34" s="385" t="str">
        <f>IF('各会計、関係団体の財政状況及び健全化判断比率'!B68="","",'各会計、関係団体の財政状況及び健全化判断比率'!B68)</f>
        <v>福岡県市町村消防団員等公務災害補償組合（一般会計）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17</v>
      </c>
      <c r="CP34" s="386"/>
      <c r="CQ34" s="385" t="str">
        <f>IF('各会計、関係団体の財政状況及び健全化判断比率'!BS7="","",'各会計、関係団体の財政状況及び健全化判断比率'!BS7)</f>
        <v>川崎町立病院</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学校給食センター特別会計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後期高齢者医療特別会計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8</v>
      </c>
      <c r="BX35" s="386"/>
      <c r="BY35" s="385" t="str">
        <f>IF('各会計、関係団体の財政状況及び健全化判断比率'!B69="","",'各会計、関係団体の財政状況及び健全化判断比率'!B69)</f>
        <v>福岡県市町村職員退職手当組合（一般会計）</v>
      </c>
      <c r="BZ35" s="385"/>
      <c r="CA35" s="385"/>
      <c r="CB35" s="385"/>
      <c r="CC35" s="385"/>
      <c r="CD35" s="385"/>
      <c r="CE35" s="385"/>
      <c r="CF35" s="385"/>
      <c r="CG35" s="385"/>
      <c r="CH35" s="385"/>
      <c r="CI35" s="385"/>
      <c r="CJ35" s="385"/>
      <c r="CK35" s="385"/>
      <c r="CL35" s="385"/>
      <c r="CM35" s="385"/>
      <c r="CN35" s="213"/>
      <c r="CO35" s="386">
        <f t="shared" ref="CO35:CO43" si="3">IF(CQ35="","",CO34+1)</f>
        <v>18</v>
      </c>
      <c r="CP35" s="386"/>
      <c r="CQ35" s="385" t="str">
        <f>IF('各会計、関係団体の財政状況及び健全化判断比率'!BS8="","",'各会計、関係団体の財政状況及び健全化判断比率'!BS8)</f>
        <v>川崎Ｄｅ・愛</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v>
      </c>
      <c r="DH35" s="387"/>
      <c r="DI35" s="217"/>
      <c r="DJ35" s="185"/>
      <c r="DK35" s="185"/>
      <c r="DL35" s="185"/>
      <c r="DM35" s="185"/>
      <c r="DN35" s="185"/>
      <c r="DO35" s="185"/>
    </row>
    <row r="36" spans="1:119" ht="32.25" customHeight="1">
      <c r="A36" s="186"/>
      <c r="B36" s="212"/>
      <c r="C36" s="386">
        <f>IF(E36="","",C35+1)</f>
        <v>3</v>
      </c>
      <c r="D36" s="386"/>
      <c r="E36" s="385" t="str">
        <f>IF('各会計、関係団体の財政状況及び健全化判断比率'!B9="","",'各会計、関係団体の財政状況及び健全化判断比率'!B9)</f>
        <v>住宅新築資金等貸付事業特別会計</v>
      </c>
      <c r="F36" s="385"/>
      <c r="G36" s="385"/>
      <c r="H36" s="385"/>
      <c r="I36" s="385"/>
      <c r="J36" s="385"/>
      <c r="K36" s="385"/>
      <c r="L36" s="385"/>
      <c r="M36" s="385"/>
      <c r="N36" s="385"/>
      <c r="O36" s="385"/>
      <c r="P36" s="385"/>
      <c r="Q36" s="385"/>
      <c r="R36" s="385"/>
      <c r="S36" s="385"/>
      <c r="T36" s="213"/>
      <c r="U36" s="386" t="str">
        <f t="shared" ref="U36:U43" si="4">IF(W36="","",U35+1)</f>
        <v/>
      </c>
      <c r="V36" s="386"/>
      <c r="W36" s="385"/>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9</v>
      </c>
      <c r="BX36" s="386"/>
      <c r="BY36" s="385" t="str">
        <f>IF('各会計、関係団体の財政状況及び健全化判断比率'!B70="","",'各会計、関係団体の財政状況及び健全化判断比率'!B70)</f>
        <v>福岡県市町村職員退職手当組合（基金特別会計）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10</v>
      </c>
      <c r="BX37" s="386"/>
      <c r="BY37" s="385" t="str">
        <f>IF('各会計、関係団体の財政状況及び健全化判断比率'!B71="","",'各会計、関係団体の財政状況及び健全化判断比率'!B71)</f>
        <v>福岡県自治会館管理組合（一般会計）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11</v>
      </c>
      <c r="BX38" s="386"/>
      <c r="BY38" s="385" t="str">
        <f>IF('各会計、関係団体の財政状況及び健全化判断比率'!B72="","",'各会計、関係団体の財政状況及び健全化判断比率'!B72)</f>
        <v>福岡県田川地区消防組合（一般会計）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12</v>
      </c>
      <c r="BX39" s="386"/>
      <c r="BY39" s="385" t="str">
        <f>IF('各会計、関係団体の財政状況及び健全化判断比率'!B73="","",'各会計、関係団体の財政状況及び健全化判断比率'!B73)</f>
        <v>田川郡東部環境衛生施設組合（一般会計）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13</v>
      </c>
      <c r="BX40" s="386"/>
      <c r="BY40" s="385" t="str">
        <f>IF('各会計、関係団体の財政状況及び健全化判断比率'!B74="","",'各会計、関係団体の財政状況及び健全化判断比率'!B74)</f>
        <v>田川地区斎場組合（一般会計）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14</v>
      </c>
      <c r="BX41" s="386"/>
      <c r="BY41" s="385" t="str">
        <f>IF('各会計、関係団体の財政状況及び健全化判断比率'!B75="","",'各会計、関係団体の財政状況及び健全化判断比率'!B75)</f>
        <v>福岡県自治振興組合（一般会計）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15</v>
      </c>
      <c r="BX42" s="386"/>
      <c r="BY42" s="385" t="str">
        <f>IF('各会計、関係団体の財政状況及び健全化判断比率'!B76="","",'各会計、関係団体の財政状況及び健全化判断比率'!B76)</f>
        <v>福岡県自治振興組合（公文書館事業特別会計）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16</v>
      </c>
      <c r="BX43" s="386"/>
      <c r="BY43" s="385" t="str">
        <f>IF('各会計、関係団体の財政状況及び健全化判断比率'!B77="","",'各会計、関係団体の財政状況及び健全化判断比率'!B77)</f>
        <v>田川地区清掃施設組合（一般会計）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AVxvh32GL24zC9Y5+5mKtxv4yIZJ1VdE0mwQk1kmtzfkx7RAa1Mehuht6R2Gfk4cQnep4wl7T5BDjcH2qgN+DA==" saltValue="l90GVf1TgtGz6LwVAgcqm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06" t="s">
        <v>558</v>
      </c>
      <c r="D34" s="1206"/>
      <c r="E34" s="1207"/>
      <c r="F34" s="32" t="s">
        <v>559</v>
      </c>
      <c r="G34" s="33" t="s">
        <v>560</v>
      </c>
      <c r="H34" s="33" t="s">
        <v>561</v>
      </c>
      <c r="I34" s="33" t="s">
        <v>562</v>
      </c>
      <c r="J34" s="34" t="s">
        <v>562</v>
      </c>
      <c r="K34" s="22"/>
      <c r="L34" s="22"/>
      <c r="M34" s="22"/>
      <c r="N34" s="22"/>
      <c r="O34" s="22"/>
      <c r="P34" s="22"/>
    </row>
    <row r="35" spans="1:16" ht="39" customHeight="1">
      <c r="A35" s="22"/>
      <c r="B35" s="35"/>
      <c r="C35" s="1200" t="s">
        <v>563</v>
      </c>
      <c r="D35" s="1201"/>
      <c r="E35" s="1202"/>
      <c r="F35" s="36" t="s">
        <v>564</v>
      </c>
      <c r="G35" s="37" t="s">
        <v>565</v>
      </c>
      <c r="H35" s="37" t="s">
        <v>566</v>
      </c>
      <c r="I35" s="37" t="s">
        <v>567</v>
      </c>
      <c r="J35" s="38" t="s">
        <v>568</v>
      </c>
      <c r="K35" s="22"/>
      <c r="L35" s="22"/>
      <c r="M35" s="22"/>
      <c r="N35" s="22"/>
      <c r="O35" s="22"/>
      <c r="P35" s="22"/>
    </row>
    <row r="36" spans="1:16" ht="39" customHeight="1">
      <c r="A36" s="22"/>
      <c r="B36" s="35"/>
      <c r="C36" s="1200" t="s">
        <v>569</v>
      </c>
      <c r="D36" s="1201"/>
      <c r="E36" s="1202"/>
      <c r="F36" s="36" t="s">
        <v>570</v>
      </c>
      <c r="G36" s="37" t="s">
        <v>571</v>
      </c>
      <c r="H36" s="37" t="s">
        <v>572</v>
      </c>
      <c r="I36" s="37" t="s">
        <v>573</v>
      </c>
      <c r="J36" s="38" t="s">
        <v>574</v>
      </c>
      <c r="K36" s="22"/>
      <c r="L36" s="22"/>
      <c r="M36" s="22"/>
      <c r="N36" s="22"/>
      <c r="O36" s="22"/>
      <c r="P36" s="22"/>
    </row>
    <row r="37" spans="1:16" ht="39" customHeight="1">
      <c r="A37" s="22"/>
      <c r="B37" s="35"/>
      <c r="C37" s="1200" t="s">
        <v>575</v>
      </c>
      <c r="D37" s="1201"/>
      <c r="E37" s="1202"/>
      <c r="F37" s="36">
        <v>27.14</v>
      </c>
      <c r="G37" s="37">
        <v>26</v>
      </c>
      <c r="H37" s="37">
        <v>23.95</v>
      </c>
      <c r="I37" s="37">
        <v>22.44</v>
      </c>
      <c r="J37" s="38">
        <v>18.37</v>
      </c>
      <c r="K37" s="22"/>
      <c r="L37" s="22"/>
      <c r="M37" s="22"/>
      <c r="N37" s="22"/>
      <c r="O37" s="22"/>
      <c r="P37" s="22"/>
    </row>
    <row r="38" spans="1:16" ht="39" customHeight="1">
      <c r="A38" s="22"/>
      <c r="B38" s="35"/>
      <c r="C38" s="1200" t="s">
        <v>576</v>
      </c>
      <c r="D38" s="1201"/>
      <c r="E38" s="1202"/>
      <c r="F38" s="36">
        <v>1.4</v>
      </c>
      <c r="G38" s="37">
        <v>1.22</v>
      </c>
      <c r="H38" s="37">
        <v>1.22</v>
      </c>
      <c r="I38" s="37">
        <v>1.1599999999999999</v>
      </c>
      <c r="J38" s="38">
        <v>3.87</v>
      </c>
      <c r="K38" s="22"/>
      <c r="L38" s="22"/>
      <c r="M38" s="22"/>
      <c r="N38" s="22"/>
      <c r="O38" s="22"/>
      <c r="P38" s="22"/>
    </row>
    <row r="39" spans="1:16" ht="39" customHeight="1">
      <c r="A39" s="22"/>
      <c r="B39" s="35"/>
      <c r="C39" s="1200" t="s">
        <v>577</v>
      </c>
      <c r="D39" s="1201"/>
      <c r="E39" s="1202"/>
      <c r="F39" s="36">
        <v>0.05</v>
      </c>
      <c r="G39" s="37">
        <v>0.06</v>
      </c>
      <c r="H39" s="37">
        <v>0.06</v>
      </c>
      <c r="I39" s="37">
        <v>0.06</v>
      </c>
      <c r="J39" s="38">
        <v>7.0000000000000007E-2</v>
      </c>
      <c r="K39" s="22"/>
      <c r="L39" s="22"/>
      <c r="M39" s="22"/>
      <c r="N39" s="22"/>
      <c r="O39" s="22"/>
      <c r="P39" s="22"/>
    </row>
    <row r="40" spans="1:16" ht="39" customHeight="1">
      <c r="A40" s="22"/>
      <c r="B40" s="35"/>
      <c r="C40" s="1200"/>
      <c r="D40" s="1201"/>
      <c r="E40" s="1202"/>
      <c r="F40" s="36"/>
      <c r="G40" s="37"/>
      <c r="H40" s="37"/>
      <c r="I40" s="37"/>
      <c r="J40" s="38"/>
      <c r="K40" s="22"/>
      <c r="L40" s="22"/>
      <c r="M40" s="22"/>
      <c r="N40" s="22"/>
      <c r="O40" s="22"/>
      <c r="P40" s="22"/>
    </row>
    <row r="41" spans="1:16" ht="39" customHeight="1">
      <c r="A41" s="22"/>
      <c r="B41" s="35"/>
      <c r="C41" s="1200"/>
      <c r="D41" s="1201"/>
      <c r="E41" s="1202"/>
      <c r="F41" s="36"/>
      <c r="G41" s="37"/>
      <c r="H41" s="37"/>
      <c r="I41" s="37"/>
      <c r="J41" s="38"/>
      <c r="K41" s="22"/>
      <c r="L41" s="22"/>
      <c r="M41" s="22"/>
      <c r="N41" s="22"/>
      <c r="O41" s="22"/>
      <c r="P41" s="22"/>
    </row>
    <row r="42" spans="1:16" ht="39" customHeight="1">
      <c r="A42" s="22"/>
      <c r="B42" s="39"/>
      <c r="C42" s="1200" t="s">
        <v>578</v>
      </c>
      <c r="D42" s="1201"/>
      <c r="E42" s="1202"/>
      <c r="F42" s="36" t="s">
        <v>509</v>
      </c>
      <c r="G42" s="37" t="s">
        <v>509</v>
      </c>
      <c r="H42" s="37" t="s">
        <v>509</v>
      </c>
      <c r="I42" s="37" t="s">
        <v>509</v>
      </c>
      <c r="J42" s="38" t="s">
        <v>509</v>
      </c>
      <c r="K42" s="22"/>
      <c r="L42" s="22"/>
      <c r="M42" s="22"/>
      <c r="N42" s="22"/>
      <c r="O42" s="22"/>
      <c r="P42" s="22"/>
    </row>
    <row r="43" spans="1:16" ht="39" customHeight="1" thickBot="1">
      <c r="A43" s="22"/>
      <c r="B43" s="40"/>
      <c r="C43" s="1203" t="s">
        <v>579</v>
      </c>
      <c r="D43" s="1204"/>
      <c r="E43" s="1205"/>
      <c r="F43" s="41" t="s">
        <v>509</v>
      </c>
      <c r="G43" s="42" t="s">
        <v>509</v>
      </c>
      <c r="H43" s="42" t="s">
        <v>509</v>
      </c>
      <c r="I43" s="42" t="s">
        <v>509</v>
      </c>
      <c r="J43" s="43" t="s">
        <v>509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eQCLgMHJKG4I8VVbNqa4hZem/IJj4OCD2QqsStUc+7NuZ8WDJqPP2bvoQ1dkrdWY92YSc11bPYAQemOZalDjg==" saltValue="WDmrigYtajBM9VjjZRul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26" t="s">
        <v>11</v>
      </c>
      <c r="C45" s="1227"/>
      <c r="D45" s="58"/>
      <c r="E45" s="1232" t="s">
        <v>12</v>
      </c>
      <c r="F45" s="1232"/>
      <c r="G45" s="1232"/>
      <c r="H45" s="1232"/>
      <c r="I45" s="1232"/>
      <c r="J45" s="1233"/>
      <c r="K45" s="59">
        <v>1366</v>
      </c>
      <c r="L45" s="60">
        <v>1389</v>
      </c>
      <c r="M45" s="60">
        <v>1373</v>
      </c>
      <c r="N45" s="60">
        <v>1451</v>
      </c>
      <c r="O45" s="61">
        <v>1359</v>
      </c>
      <c r="P45" s="48"/>
      <c r="Q45" s="48"/>
      <c r="R45" s="48"/>
      <c r="S45" s="48"/>
      <c r="T45" s="48"/>
      <c r="U45" s="48"/>
    </row>
    <row r="46" spans="1:21" ht="30.75" customHeight="1">
      <c r="A46" s="48"/>
      <c r="B46" s="1228"/>
      <c r="C46" s="1229"/>
      <c r="D46" s="62"/>
      <c r="E46" s="1210" t="s">
        <v>13</v>
      </c>
      <c r="F46" s="1210"/>
      <c r="G46" s="1210"/>
      <c r="H46" s="1210"/>
      <c r="I46" s="1210"/>
      <c r="J46" s="1211"/>
      <c r="K46" s="63" t="s">
        <v>509</v>
      </c>
      <c r="L46" s="64" t="s">
        <v>509</v>
      </c>
      <c r="M46" s="64" t="s">
        <v>509</v>
      </c>
      <c r="N46" s="64" t="s">
        <v>509</v>
      </c>
      <c r="O46" s="65" t="s">
        <v>509</v>
      </c>
      <c r="P46" s="48"/>
      <c r="Q46" s="48"/>
      <c r="R46" s="48"/>
      <c r="S46" s="48"/>
      <c r="T46" s="48"/>
      <c r="U46" s="48"/>
    </row>
    <row r="47" spans="1:21" ht="30.75" customHeight="1">
      <c r="A47" s="48"/>
      <c r="B47" s="1228"/>
      <c r="C47" s="1229"/>
      <c r="D47" s="62"/>
      <c r="E47" s="1210" t="s">
        <v>14</v>
      </c>
      <c r="F47" s="1210"/>
      <c r="G47" s="1210"/>
      <c r="H47" s="1210"/>
      <c r="I47" s="1210"/>
      <c r="J47" s="1211"/>
      <c r="K47" s="63" t="s">
        <v>509</v>
      </c>
      <c r="L47" s="64" t="s">
        <v>509</v>
      </c>
      <c r="M47" s="64" t="s">
        <v>509</v>
      </c>
      <c r="N47" s="64" t="s">
        <v>509</v>
      </c>
      <c r="O47" s="65" t="s">
        <v>509</v>
      </c>
      <c r="P47" s="48"/>
      <c r="Q47" s="48"/>
      <c r="R47" s="48"/>
      <c r="S47" s="48"/>
      <c r="T47" s="48"/>
      <c r="U47" s="48"/>
    </row>
    <row r="48" spans="1:21" ht="30.75" customHeight="1">
      <c r="A48" s="48"/>
      <c r="B48" s="1228"/>
      <c r="C48" s="1229"/>
      <c r="D48" s="62"/>
      <c r="E48" s="1210" t="s">
        <v>15</v>
      </c>
      <c r="F48" s="1210"/>
      <c r="G48" s="1210"/>
      <c r="H48" s="1210"/>
      <c r="I48" s="1210"/>
      <c r="J48" s="1211"/>
      <c r="K48" s="63">
        <v>3</v>
      </c>
      <c r="L48" s="64">
        <v>3</v>
      </c>
      <c r="M48" s="64">
        <v>4</v>
      </c>
      <c r="N48" s="64">
        <v>1</v>
      </c>
      <c r="O48" s="65">
        <v>27</v>
      </c>
      <c r="P48" s="48"/>
      <c r="Q48" s="48"/>
      <c r="R48" s="48"/>
      <c r="S48" s="48"/>
      <c r="T48" s="48"/>
      <c r="U48" s="48"/>
    </row>
    <row r="49" spans="1:21" ht="30.75" customHeight="1">
      <c r="A49" s="48"/>
      <c r="B49" s="1228"/>
      <c r="C49" s="1229"/>
      <c r="D49" s="62"/>
      <c r="E49" s="1210" t="s">
        <v>16</v>
      </c>
      <c r="F49" s="1210"/>
      <c r="G49" s="1210"/>
      <c r="H49" s="1210"/>
      <c r="I49" s="1210"/>
      <c r="J49" s="1211"/>
      <c r="K49" s="63">
        <v>37</v>
      </c>
      <c r="L49" s="64">
        <v>77</v>
      </c>
      <c r="M49" s="64">
        <v>78</v>
      </c>
      <c r="N49" s="64">
        <v>61</v>
      </c>
      <c r="O49" s="65">
        <v>62</v>
      </c>
      <c r="P49" s="48"/>
      <c r="Q49" s="48"/>
      <c r="R49" s="48"/>
      <c r="S49" s="48"/>
      <c r="T49" s="48"/>
      <c r="U49" s="48"/>
    </row>
    <row r="50" spans="1:21" ht="30.75" customHeight="1">
      <c r="A50" s="48"/>
      <c r="B50" s="1228"/>
      <c r="C50" s="1229"/>
      <c r="D50" s="62"/>
      <c r="E50" s="1210" t="s">
        <v>17</v>
      </c>
      <c r="F50" s="1210"/>
      <c r="G50" s="1210"/>
      <c r="H50" s="1210"/>
      <c r="I50" s="1210"/>
      <c r="J50" s="1211"/>
      <c r="K50" s="63" t="s">
        <v>509</v>
      </c>
      <c r="L50" s="64" t="s">
        <v>509</v>
      </c>
      <c r="M50" s="64" t="s">
        <v>509</v>
      </c>
      <c r="N50" s="64" t="s">
        <v>509</v>
      </c>
      <c r="O50" s="65" t="s">
        <v>509</v>
      </c>
      <c r="P50" s="48"/>
      <c r="Q50" s="48"/>
      <c r="R50" s="48"/>
      <c r="S50" s="48"/>
      <c r="T50" s="48"/>
      <c r="U50" s="48"/>
    </row>
    <row r="51" spans="1:21" ht="30.75" customHeight="1">
      <c r="A51" s="48"/>
      <c r="B51" s="1230"/>
      <c r="C51" s="1231"/>
      <c r="D51" s="66"/>
      <c r="E51" s="1210" t="s">
        <v>18</v>
      </c>
      <c r="F51" s="1210"/>
      <c r="G51" s="1210"/>
      <c r="H51" s="1210"/>
      <c r="I51" s="1210"/>
      <c r="J51" s="1211"/>
      <c r="K51" s="63">
        <v>2</v>
      </c>
      <c r="L51" s="64">
        <v>2</v>
      </c>
      <c r="M51" s="64">
        <v>1</v>
      </c>
      <c r="N51" s="64">
        <v>1</v>
      </c>
      <c r="O51" s="65">
        <v>1</v>
      </c>
      <c r="P51" s="48"/>
      <c r="Q51" s="48"/>
      <c r="R51" s="48"/>
      <c r="S51" s="48"/>
      <c r="T51" s="48"/>
      <c r="U51" s="48"/>
    </row>
    <row r="52" spans="1:21" ht="30.75" customHeight="1">
      <c r="A52" s="48"/>
      <c r="B52" s="1208" t="s">
        <v>19</v>
      </c>
      <c r="C52" s="1209"/>
      <c r="D52" s="66"/>
      <c r="E52" s="1210" t="s">
        <v>20</v>
      </c>
      <c r="F52" s="1210"/>
      <c r="G52" s="1210"/>
      <c r="H52" s="1210"/>
      <c r="I52" s="1210"/>
      <c r="J52" s="1211"/>
      <c r="K52" s="63">
        <v>1048</v>
      </c>
      <c r="L52" s="64">
        <v>1105</v>
      </c>
      <c r="M52" s="64">
        <v>1126</v>
      </c>
      <c r="N52" s="64">
        <v>1181</v>
      </c>
      <c r="O52" s="65">
        <v>1110</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360</v>
      </c>
      <c r="L53" s="69">
        <v>366</v>
      </c>
      <c r="M53" s="69">
        <v>330</v>
      </c>
      <c r="N53" s="69">
        <v>333</v>
      </c>
      <c r="O53" s="70">
        <v>339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c r="B57" s="1216" t="s">
        <v>25</v>
      </c>
      <c r="C57" s="1217"/>
      <c r="D57" s="1220" t="s">
        <v>26</v>
      </c>
      <c r="E57" s="1221"/>
      <c r="F57" s="1221"/>
      <c r="G57" s="1221"/>
      <c r="H57" s="1221"/>
      <c r="I57" s="1221"/>
      <c r="J57" s="1222"/>
      <c r="K57" s="82" t="s">
        <v>612</v>
      </c>
      <c r="L57" s="83" t="s">
        <v>612</v>
      </c>
      <c r="M57" s="83" t="s">
        <v>612</v>
      </c>
      <c r="N57" s="83" t="s">
        <v>614</v>
      </c>
      <c r="O57" s="84" t="s">
        <v>612</v>
      </c>
    </row>
    <row r="58" spans="1:21" ht="31.5" customHeight="1" thickBot="1">
      <c r="B58" s="1218"/>
      <c r="C58" s="1219"/>
      <c r="D58" s="1223" t="s">
        <v>27</v>
      </c>
      <c r="E58" s="1224"/>
      <c r="F58" s="1224"/>
      <c r="G58" s="1224"/>
      <c r="H58" s="1224"/>
      <c r="I58" s="1224"/>
      <c r="J58" s="1225"/>
      <c r="K58" s="85" t="s">
        <v>613</v>
      </c>
      <c r="L58" s="86" t="s">
        <v>612</v>
      </c>
      <c r="M58" s="86" t="s">
        <v>612</v>
      </c>
      <c r="N58" s="86" t="s">
        <v>612</v>
      </c>
      <c r="O58" s="87" t="s">
        <v>612</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HXTQmG35po+AaYYwSA49+ugqnuE8YQChgKsN64MYWVTHCmQOkJxo7WbcC24WDaS3rhZTs57yzMkMb9QVmMx6A==" saltValue="v7aXS7UHw/EVkkgwp48O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550</v>
      </c>
      <c r="J40" s="99" t="s">
        <v>551</v>
      </c>
      <c r="K40" s="99" t="s">
        <v>552</v>
      </c>
      <c r="L40" s="99" t="s">
        <v>553</v>
      </c>
      <c r="M40" s="100" t="s">
        <v>554</v>
      </c>
    </row>
    <row r="41" spans="2:13" ht="27.75" customHeight="1">
      <c r="B41" s="1246" t="s">
        <v>30</v>
      </c>
      <c r="C41" s="1247"/>
      <c r="D41" s="101"/>
      <c r="E41" s="1248" t="s">
        <v>31</v>
      </c>
      <c r="F41" s="1248"/>
      <c r="G41" s="1248"/>
      <c r="H41" s="1249"/>
      <c r="I41" s="102">
        <v>12955</v>
      </c>
      <c r="J41" s="103">
        <v>13380</v>
      </c>
      <c r="K41" s="103">
        <v>13207</v>
      </c>
      <c r="L41" s="103">
        <v>13205</v>
      </c>
      <c r="M41" s="104">
        <v>13605</v>
      </c>
    </row>
    <row r="42" spans="2:13" ht="27.75" customHeight="1">
      <c r="B42" s="1236"/>
      <c r="C42" s="1237"/>
      <c r="D42" s="105"/>
      <c r="E42" s="1240" t="s">
        <v>32</v>
      </c>
      <c r="F42" s="1240"/>
      <c r="G42" s="1240"/>
      <c r="H42" s="1241"/>
      <c r="I42" s="106" t="s">
        <v>509</v>
      </c>
      <c r="J42" s="107" t="s">
        <v>509</v>
      </c>
      <c r="K42" s="107" t="s">
        <v>509</v>
      </c>
      <c r="L42" s="107" t="s">
        <v>509</v>
      </c>
      <c r="M42" s="108" t="s">
        <v>509</v>
      </c>
    </row>
    <row r="43" spans="2:13" ht="27.75" customHeight="1">
      <c r="B43" s="1236"/>
      <c r="C43" s="1237"/>
      <c r="D43" s="105"/>
      <c r="E43" s="1240" t="s">
        <v>33</v>
      </c>
      <c r="F43" s="1240"/>
      <c r="G43" s="1240"/>
      <c r="H43" s="1241"/>
      <c r="I43" s="106">
        <v>20</v>
      </c>
      <c r="J43" s="107">
        <v>18</v>
      </c>
      <c r="K43" s="107">
        <v>20</v>
      </c>
      <c r="L43" s="107">
        <v>15</v>
      </c>
      <c r="M43" s="108">
        <v>57</v>
      </c>
    </row>
    <row r="44" spans="2:13" ht="27.75" customHeight="1">
      <c r="B44" s="1236"/>
      <c r="C44" s="1237"/>
      <c r="D44" s="105"/>
      <c r="E44" s="1240" t="s">
        <v>34</v>
      </c>
      <c r="F44" s="1240"/>
      <c r="G44" s="1240"/>
      <c r="H44" s="1241"/>
      <c r="I44" s="106">
        <v>538</v>
      </c>
      <c r="J44" s="107">
        <v>463</v>
      </c>
      <c r="K44" s="107">
        <v>381</v>
      </c>
      <c r="L44" s="107">
        <v>337</v>
      </c>
      <c r="M44" s="108">
        <v>286</v>
      </c>
    </row>
    <row r="45" spans="2:13" ht="27.75" customHeight="1">
      <c r="B45" s="1236"/>
      <c r="C45" s="1237"/>
      <c r="D45" s="105"/>
      <c r="E45" s="1240" t="s">
        <v>35</v>
      </c>
      <c r="F45" s="1240"/>
      <c r="G45" s="1240"/>
      <c r="H45" s="1241"/>
      <c r="I45" s="106">
        <v>2572</v>
      </c>
      <c r="J45" s="107">
        <v>2440</v>
      </c>
      <c r="K45" s="107">
        <v>2488</v>
      </c>
      <c r="L45" s="107">
        <v>2262</v>
      </c>
      <c r="M45" s="108">
        <v>2204</v>
      </c>
    </row>
    <row r="46" spans="2:13" ht="27.75" customHeight="1">
      <c r="B46" s="1236"/>
      <c r="C46" s="1237"/>
      <c r="D46" s="109"/>
      <c r="E46" s="1240" t="s">
        <v>36</v>
      </c>
      <c r="F46" s="1240"/>
      <c r="G46" s="1240"/>
      <c r="H46" s="1241"/>
      <c r="I46" s="106" t="s">
        <v>509</v>
      </c>
      <c r="J46" s="107" t="s">
        <v>509</v>
      </c>
      <c r="K46" s="107" t="s">
        <v>509</v>
      </c>
      <c r="L46" s="107" t="s">
        <v>509</v>
      </c>
      <c r="M46" s="108" t="s">
        <v>509</v>
      </c>
    </row>
    <row r="47" spans="2:13" ht="27.75" customHeight="1">
      <c r="B47" s="1236"/>
      <c r="C47" s="1237"/>
      <c r="D47" s="110"/>
      <c r="E47" s="1250" t="s">
        <v>37</v>
      </c>
      <c r="F47" s="1251"/>
      <c r="G47" s="1251"/>
      <c r="H47" s="1252"/>
      <c r="I47" s="106" t="s">
        <v>509</v>
      </c>
      <c r="J47" s="107" t="s">
        <v>509</v>
      </c>
      <c r="K47" s="107" t="s">
        <v>509</v>
      </c>
      <c r="L47" s="107" t="s">
        <v>509</v>
      </c>
      <c r="M47" s="108" t="s">
        <v>509</v>
      </c>
    </row>
    <row r="48" spans="2:13" ht="27.75" customHeight="1">
      <c r="B48" s="1236"/>
      <c r="C48" s="1237"/>
      <c r="D48" s="105"/>
      <c r="E48" s="1240" t="s">
        <v>38</v>
      </c>
      <c r="F48" s="1240"/>
      <c r="G48" s="1240"/>
      <c r="H48" s="1241"/>
      <c r="I48" s="106" t="s">
        <v>509</v>
      </c>
      <c r="J48" s="107" t="s">
        <v>509</v>
      </c>
      <c r="K48" s="107" t="s">
        <v>509</v>
      </c>
      <c r="L48" s="107" t="s">
        <v>509</v>
      </c>
      <c r="M48" s="108" t="s">
        <v>509</v>
      </c>
    </row>
    <row r="49" spans="2:13" ht="27.75" customHeight="1">
      <c r="B49" s="1238"/>
      <c r="C49" s="1239"/>
      <c r="D49" s="105"/>
      <c r="E49" s="1240" t="s">
        <v>39</v>
      </c>
      <c r="F49" s="1240"/>
      <c r="G49" s="1240"/>
      <c r="H49" s="1241"/>
      <c r="I49" s="106" t="s">
        <v>509</v>
      </c>
      <c r="J49" s="107" t="s">
        <v>509</v>
      </c>
      <c r="K49" s="107" t="s">
        <v>509</v>
      </c>
      <c r="L49" s="107" t="s">
        <v>509</v>
      </c>
      <c r="M49" s="108" t="s">
        <v>509</v>
      </c>
    </row>
    <row r="50" spans="2:13" ht="27.75" customHeight="1">
      <c r="B50" s="1234" t="s">
        <v>40</v>
      </c>
      <c r="C50" s="1235"/>
      <c r="D50" s="111"/>
      <c r="E50" s="1240" t="s">
        <v>41</v>
      </c>
      <c r="F50" s="1240"/>
      <c r="G50" s="1240"/>
      <c r="H50" s="1241"/>
      <c r="I50" s="106">
        <v>2792</v>
      </c>
      <c r="J50" s="107">
        <v>2994</v>
      </c>
      <c r="K50" s="107">
        <v>2943</v>
      </c>
      <c r="L50" s="107">
        <v>3011</v>
      </c>
      <c r="M50" s="108">
        <v>2858</v>
      </c>
    </row>
    <row r="51" spans="2:13" ht="27.75" customHeight="1">
      <c r="B51" s="1236"/>
      <c r="C51" s="1237"/>
      <c r="D51" s="105"/>
      <c r="E51" s="1240" t="s">
        <v>42</v>
      </c>
      <c r="F51" s="1240"/>
      <c r="G51" s="1240"/>
      <c r="H51" s="1241"/>
      <c r="I51" s="106">
        <v>1909</v>
      </c>
      <c r="J51" s="107">
        <v>1910</v>
      </c>
      <c r="K51" s="107">
        <v>1731</v>
      </c>
      <c r="L51" s="107">
        <v>1701</v>
      </c>
      <c r="M51" s="108">
        <v>1568</v>
      </c>
    </row>
    <row r="52" spans="2:13" ht="27.75" customHeight="1">
      <c r="B52" s="1238"/>
      <c r="C52" s="1239"/>
      <c r="D52" s="105"/>
      <c r="E52" s="1240" t="s">
        <v>43</v>
      </c>
      <c r="F52" s="1240"/>
      <c r="G52" s="1240"/>
      <c r="H52" s="1241"/>
      <c r="I52" s="106">
        <v>8694</v>
      </c>
      <c r="J52" s="107">
        <v>8911</v>
      </c>
      <c r="K52" s="107">
        <v>8735</v>
      </c>
      <c r="L52" s="107">
        <v>8839</v>
      </c>
      <c r="M52" s="108">
        <v>9169</v>
      </c>
    </row>
    <row r="53" spans="2:13" ht="27.75" customHeight="1" thickBot="1">
      <c r="B53" s="1242" t="s">
        <v>44</v>
      </c>
      <c r="C53" s="1243"/>
      <c r="D53" s="112"/>
      <c r="E53" s="1244" t="s">
        <v>45</v>
      </c>
      <c r="F53" s="1244"/>
      <c r="G53" s="1244"/>
      <c r="H53" s="1245"/>
      <c r="I53" s="113">
        <v>2690</v>
      </c>
      <c r="J53" s="114">
        <v>2485</v>
      </c>
      <c r="K53" s="114">
        <v>2687</v>
      </c>
      <c r="L53" s="114">
        <v>2267</v>
      </c>
      <c r="M53" s="115">
        <v>2556</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186ql/E16dQMizFZlAfesKrW+d1JQNlhMM7l2Jak3LW1tm2jlXdF1uFUy4R9RmzCeapFObbH4zCdH5t7mWSYQ==" saltValue="TewV3kzrZ+KKmwLr20pB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552</v>
      </c>
      <c r="G54" s="124" t="s">
        <v>553</v>
      </c>
      <c r="H54" s="125" t="s">
        <v>554</v>
      </c>
    </row>
    <row r="55" spans="2:8" ht="52.5" customHeight="1">
      <c r="B55" s="126"/>
      <c r="C55" s="1261" t="s">
        <v>48</v>
      </c>
      <c r="D55" s="1261"/>
      <c r="E55" s="1262"/>
      <c r="F55" s="127">
        <v>1487</v>
      </c>
      <c r="G55" s="127">
        <v>1498</v>
      </c>
      <c r="H55" s="128">
        <v>1329</v>
      </c>
    </row>
    <row r="56" spans="2:8" ht="52.5" customHeight="1">
      <c r="B56" s="129"/>
      <c r="C56" s="1263" t="s">
        <v>49</v>
      </c>
      <c r="D56" s="1263"/>
      <c r="E56" s="1264"/>
      <c r="F56" s="130">
        <v>302</v>
      </c>
      <c r="G56" s="130">
        <v>299</v>
      </c>
      <c r="H56" s="131">
        <v>299</v>
      </c>
    </row>
    <row r="57" spans="2:8" ht="53.25" customHeight="1">
      <c r="B57" s="129"/>
      <c r="C57" s="1265" t="s">
        <v>50</v>
      </c>
      <c r="D57" s="1265"/>
      <c r="E57" s="1266"/>
      <c r="F57" s="132">
        <v>1154</v>
      </c>
      <c r="G57" s="132">
        <v>1214</v>
      </c>
      <c r="H57" s="133">
        <v>1230</v>
      </c>
    </row>
    <row r="58" spans="2:8" ht="45.75" customHeight="1">
      <c r="B58" s="134"/>
      <c r="C58" s="1253" t="s">
        <v>605</v>
      </c>
      <c r="D58" s="1254"/>
      <c r="E58" s="1255"/>
      <c r="F58" s="135">
        <v>459</v>
      </c>
      <c r="G58" s="135">
        <v>459</v>
      </c>
      <c r="H58" s="136">
        <v>458</v>
      </c>
    </row>
    <row r="59" spans="2:8" ht="45.75" customHeight="1">
      <c r="B59" s="134"/>
      <c r="C59" s="1253" t="s">
        <v>606</v>
      </c>
      <c r="D59" s="1254"/>
      <c r="E59" s="1255"/>
      <c r="F59" s="135">
        <v>206</v>
      </c>
      <c r="G59" s="135">
        <v>246</v>
      </c>
      <c r="H59" s="136">
        <v>287</v>
      </c>
    </row>
    <row r="60" spans="2:8" ht="45.75" customHeight="1">
      <c r="B60" s="134"/>
      <c r="C60" s="1253" t="s">
        <v>607</v>
      </c>
      <c r="D60" s="1254"/>
      <c r="E60" s="1255"/>
      <c r="F60" s="135">
        <v>208</v>
      </c>
      <c r="G60" s="135">
        <v>209</v>
      </c>
      <c r="H60" s="136">
        <v>209</v>
      </c>
    </row>
    <row r="61" spans="2:8" ht="45.75" customHeight="1">
      <c r="B61" s="134"/>
      <c r="C61" s="1253" t="s">
        <v>608</v>
      </c>
      <c r="D61" s="1254"/>
      <c r="E61" s="1255"/>
      <c r="F61" s="135">
        <v>47</v>
      </c>
      <c r="G61" s="135">
        <v>115</v>
      </c>
      <c r="H61" s="136">
        <v>110</v>
      </c>
    </row>
    <row r="62" spans="2:8" ht="45.75" customHeight="1" thickBot="1">
      <c r="B62" s="137"/>
      <c r="C62" s="1256" t="s">
        <v>609</v>
      </c>
      <c r="D62" s="1257"/>
      <c r="E62" s="1258"/>
      <c r="F62" s="138">
        <v>95</v>
      </c>
      <c r="G62" s="138">
        <v>68</v>
      </c>
      <c r="H62" s="139">
        <v>68</v>
      </c>
    </row>
    <row r="63" spans="2:8" ht="52.5" customHeight="1" thickBot="1">
      <c r="B63" s="140"/>
      <c r="C63" s="1259" t="s">
        <v>51</v>
      </c>
      <c r="D63" s="1259"/>
      <c r="E63" s="1260"/>
      <c r="F63" s="141">
        <v>2943</v>
      </c>
      <c r="G63" s="141">
        <v>3011</v>
      </c>
      <c r="H63" s="142">
        <v>2858</v>
      </c>
    </row>
    <row r="64" spans="2:8" ht="15" customHeight="1"/>
    <row r="65" ht="0" hidden="1" customHeight="1"/>
    <row r="66" ht="0" hidden="1" customHeight="1"/>
  </sheetData>
  <sheetProtection algorithmName="SHA-512" hashValue="td4M3f6DEW8ugudO7a5tN0OCioLBClJC4bKXAokBGASfhXH5lr5RV5zhLBVL99oQypT6n5zshs2g7jQvL7dIng==" saltValue="cMURqtAwfPxdwIjXCTNe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1267" customWidth="1"/>
    <col min="2" max="107" width="2.5" style="1267" customWidth="1"/>
    <col min="108" max="108" width="6.125" style="1269" customWidth="1"/>
    <col min="109" max="109" width="5.875" style="1268" customWidth="1"/>
    <col min="110" max="110" width="19.125" style="1267" hidden="1"/>
    <col min="111" max="115" width="12.625" style="1267" hidden="1"/>
    <col min="116" max="349" width="8.625" style="1267" hidden="1"/>
    <col min="350" max="355" width="14.875" style="1267" hidden="1"/>
    <col min="356" max="357" width="15.875" style="1267" hidden="1"/>
    <col min="358" max="363" width="16.125" style="1267" hidden="1"/>
    <col min="364" max="364" width="6.125" style="1267" hidden="1"/>
    <col min="365" max="365" width="3" style="1267" hidden="1"/>
    <col min="366" max="605" width="8.625" style="1267" hidden="1"/>
    <col min="606" max="611" width="14.875" style="1267" hidden="1"/>
    <col min="612" max="613" width="15.875" style="1267" hidden="1"/>
    <col min="614" max="619" width="16.125" style="1267" hidden="1"/>
    <col min="620" max="620" width="6.125" style="1267" hidden="1"/>
    <col min="621" max="621" width="3" style="1267" hidden="1"/>
    <col min="622" max="861" width="8.625" style="1267" hidden="1"/>
    <col min="862" max="867" width="14.875" style="1267" hidden="1"/>
    <col min="868" max="869" width="15.875" style="1267" hidden="1"/>
    <col min="870" max="875" width="16.125" style="1267" hidden="1"/>
    <col min="876" max="876" width="6.125" style="1267" hidden="1"/>
    <col min="877" max="877" width="3" style="1267" hidden="1"/>
    <col min="878" max="1117" width="8.625" style="1267" hidden="1"/>
    <col min="1118" max="1123" width="14.875" style="1267" hidden="1"/>
    <col min="1124" max="1125" width="15.875" style="1267" hidden="1"/>
    <col min="1126" max="1131" width="16.125" style="1267" hidden="1"/>
    <col min="1132" max="1132" width="6.125" style="1267" hidden="1"/>
    <col min="1133" max="1133" width="3" style="1267" hidden="1"/>
    <col min="1134" max="1373" width="8.625" style="1267" hidden="1"/>
    <col min="1374" max="1379" width="14.875" style="1267" hidden="1"/>
    <col min="1380" max="1381" width="15.875" style="1267" hidden="1"/>
    <col min="1382" max="1387" width="16.125" style="1267" hidden="1"/>
    <col min="1388" max="1388" width="6.125" style="1267" hidden="1"/>
    <col min="1389" max="1389" width="3" style="1267" hidden="1"/>
    <col min="1390" max="1629" width="8.625" style="1267" hidden="1"/>
    <col min="1630" max="1635" width="14.875" style="1267" hidden="1"/>
    <col min="1636" max="1637" width="15.875" style="1267" hidden="1"/>
    <col min="1638" max="1643" width="16.125" style="1267" hidden="1"/>
    <col min="1644" max="1644" width="6.125" style="1267" hidden="1"/>
    <col min="1645" max="1645" width="3" style="1267" hidden="1"/>
    <col min="1646" max="1885" width="8.625" style="1267" hidden="1"/>
    <col min="1886" max="1891" width="14.875" style="1267" hidden="1"/>
    <col min="1892" max="1893" width="15.875" style="1267" hidden="1"/>
    <col min="1894" max="1899" width="16.125" style="1267" hidden="1"/>
    <col min="1900" max="1900" width="6.125" style="1267" hidden="1"/>
    <col min="1901" max="1901" width="3" style="1267" hidden="1"/>
    <col min="1902" max="2141" width="8.625" style="1267" hidden="1"/>
    <col min="2142" max="2147" width="14.875" style="1267" hidden="1"/>
    <col min="2148" max="2149" width="15.875" style="1267" hidden="1"/>
    <col min="2150" max="2155" width="16.125" style="1267" hidden="1"/>
    <col min="2156" max="2156" width="6.125" style="1267" hidden="1"/>
    <col min="2157" max="2157" width="3" style="1267" hidden="1"/>
    <col min="2158" max="2397" width="8.625" style="1267" hidden="1"/>
    <col min="2398" max="2403" width="14.875" style="1267" hidden="1"/>
    <col min="2404" max="2405" width="15.875" style="1267" hidden="1"/>
    <col min="2406" max="2411" width="16.125" style="1267" hidden="1"/>
    <col min="2412" max="2412" width="6.125" style="1267" hidden="1"/>
    <col min="2413" max="2413" width="3" style="1267" hidden="1"/>
    <col min="2414" max="2653" width="8.625" style="1267" hidden="1"/>
    <col min="2654" max="2659" width="14.875" style="1267" hidden="1"/>
    <col min="2660" max="2661" width="15.875" style="1267" hidden="1"/>
    <col min="2662" max="2667" width="16.125" style="1267" hidden="1"/>
    <col min="2668" max="2668" width="6.125" style="1267" hidden="1"/>
    <col min="2669" max="2669" width="3" style="1267" hidden="1"/>
    <col min="2670" max="2909" width="8.625" style="1267" hidden="1"/>
    <col min="2910" max="2915" width="14.875" style="1267" hidden="1"/>
    <col min="2916" max="2917" width="15.875" style="1267" hidden="1"/>
    <col min="2918" max="2923" width="16.125" style="1267" hidden="1"/>
    <col min="2924" max="2924" width="6.125" style="1267" hidden="1"/>
    <col min="2925" max="2925" width="3" style="1267" hidden="1"/>
    <col min="2926" max="3165" width="8.625" style="1267" hidden="1"/>
    <col min="3166" max="3171" width="14.875" style="1267" hidden="1"/>
    <col min="3172" max="3173" width="15.875" style="1267" hidden="1"/>
    <col min="3174" max="3179" width="16.125" style="1267" hidden="1"/>
    <col min="3180" max="3180" width="6.125" style="1267" hidden="1"/>
    <col min="3181" max="3181" width="3" style="1267" hidden="1"/>
    <col min="3182" max="3421" width="8.625" style="1267" hidden="1"/>
    <col min="3422" max="3427" width="14.875" style="1267" hidden="1"/>
    <col min="3428" max="3429" width="15.875" style="1267" hidden="1"/>
    <col min="3430" max="3435" width="16.125" style="1267" hidden="1"/>
    <col min="3436" max="3436" width="6.125" style="1267" hidden="1"/>
    <col min="3437" max="3437" width="3" style="1267" hidden="1"/>
    <col min="3438" max="3677" width="8.625" style="1267" hidden="1"/>
    <col min="3678" max="3683" width="14.875" style="1267" hidden="1"/>
    <col min="3684" max="3685" width="15.875" style="1267" hidden="1"/>
    <col min="3686" max="3691" width="16.125" style="1267" hidden="1"/>
    <col min="3692" max="3692" width="6.125" style="1267" hidden="1"/>
    <col min="3693" max="3693" width="3" style="1267" hidden="1"/>
    <col min="3694" max="3933" width="8.625" style="1267" hidden="1"/>
    <col min="3934" max="3939" width="14.875" style="1267" hidden="1"/>
    <col min="3940" max="3941" width="15.875" style="1267" hidden="1"/>
    <col min="3942" max="3947" width="16.125" style="1267" hidden="1"/>
    <col min="3948" max="3948" width="6.125" style="1267" hidden="1"/>
    <col min="3949" max="3949" width="3" style="1267" hidden="1"/>
    <col min="3950" max="4189" width="8.625" style="1267" hidden="1"/>
    <col min="4190" max="4195" width="14.875" style="1267" hidden="1"/>
    <col min="4196" max="4197" width="15.875" style="1267" hidden="1"/>
    <col min="4198" max="4203" width="16.125" style="1267" hidden="1"/>
    <col min="4204" max="4204" width="6.125" style="1267" hidden="1"/>
    <col min="4205" max="4205" width="3" style="1267" hidden="1"/>
    <col min="4206" max="4445" width="8.625" style="1267" hidden="1"/>
    <col min="4446" max="4451" width="14.875" style="1267" hidden="1"/>
    <col min="4452" max="4453" width="15.875" style="1267" hidden="1"/>
    <col min="4454" max="4459" width="16.125" style="1267" hidden="1"/>
    <col min="4460" max="4460" width="6.125" style="1267" hidden="1"/>
    <col min="4461" max="4461" width="3" style="1267" hidden="1"/>
    <col min="4462" max="4701" width="8.625" style="1267" hidden="1"/>
    <col min="4702" max="4707" width="14.875" style="1267" hidden="1"/>
    <col min="4708" max="4709" width="15.875" style="1267" hidden="1"/>
    <col min="4710" max="4715" width="16.125" style="1267" hidden="1"/>
    <col min="4716" max="4716" width="6.125" style="1267" hidden="1"/>
    <col min="4717" max="4717" width="3" style="1267" hidden="1"/>
    <col min="4718" max="4957" width="8.625" style="1267" hidden="1"/>
    <col min="4958" max="4963" width="14.875" style="1267" hidden="1"/>
    <col min="4964" max="4965" width="15.875" style="1267" hidden="1"/>
    <col min="4966" max="4971" width="16.125" style="1267" hidden="1"/>
    <col min="4972" max="4972" width="6.125" style="1267" hidden="1"/>
    <col min="4973" max="4973" width="3" style="1267" hidden="1"/>
    <col min="4974" max="5213" width="8.625" style="1267" hidden="1"/>
    <col min="5214" max="5219" width="14.875" style="1267" hidden="1"/>
    <col min="5220" max="5221" width="15.875" style="1267" hidden="1"/>
    <col min="5222" max="5227" width="16.125" style="1267" hidden="1"/>
    <col min="5228" max="5228" width="6.125" style="1267" hidden="1"/>
    <col min="5229" max="5229" width="3" style="1267" hidden="1"/>
    <col min="5230" max="5469" width="8.625" style="1267" hidden="1"/>
    <col min="5470" max="5475" width="14.875" style="1267" hidden="1"/>
    <col min="5476" max="5477" width="15.875" style="1267" hidden="1"/>
    <col min="5478" max="5483" width="16.125" style="1267" hidden="1"/>
    <col min="5484" max="5484" width="6.125" style="1267" hidden="1"/>
    <col min="5485" max="5485" width="3" style="1267" hidden="1"/>
    <col min="5486" max="5725" width="8.625" style="1267" hidden="1"/>
    <col min="5726" max="5731" width="14.875" style="1267" hidden="1"/>
    <col min="5732" max="5733" width="15.875" style="1267" hidden="1"/>
    <col min="5734" max="5739" width="16.125" style="1267" hidden="1"/>
    <col min="5740" max="5740" width="6.125" style="1267" hidden="1"/>
    <col min="5741" max="5741" width="3" style="1267" hidden="1"/>
    <col min="5742" max="5981" width="8.625" style="1267" hidden="1"/>
    <col min="5982" max="5987" width="14.875" style="1267" hidden="1"/>
    <col min="5988" max="5989" width="15.875" style="1267" hidden="1"/>
    <col min="5990" max="5995" width="16.125" style="1267" hidden="1"/>
    <col min="5996" max="5996" width="6.125" style="1267" hidden="1"/>
    <col min="5997" max="5997" width="3" style="1267" hidden="1"/>
    <col min="5998" max="6237" width="8.625" style="1267" hidden="1"/>
    <col min="6238" max="6243" width="14.875" style="1267" hidden="1"/>
    <col min="6244" max="6245" width="15.875" style="1267" hidden="1"/>
    <col min="6246" max="6251" width="16.125" style="1267" hidden="1"/>
    <col min="6252" max="6252" width="6.125" style="1267" hidden="1"/>
    <col min="6253" max="6253" width="3" style="1267" hidden="1"/>
    <col min="6254" max="6493" width="8.625" style="1267" hidden="1"/>
    <col min="6494" max="6499" width="14.875" style="1267" hidden="1"/>
    <col min="6500" max="6501" width="15.875" style="1267" hidden="1"/>
    <col min="6502" max="6507" width="16.125" style="1267" hidden="1"/>
    <col min="6508" max="6508" width="6.125" style="1267" hidden="1"/>
    <col min="6509" max="6509" width="3" style="1267" hidden="1"/>
    <col min="6510" max="6749" width="8.625" style="1267" hidden="1"/>
    <col min="6750" max="6755" width="14.875" style="1267" hidden="1"/>
    <col min="6756" max="6757" width="15.875" style="1267" hidden="1"/>
    <col min="6758" max="6763" width="16.125" style="1267" hidden="1"/>
    <col min="6764" max="6764" width="6.125" style="1267" hidden="1"/>
    <col min="6765" max="6765" width="3" style="1267" hidden="1"/>
    <col min="6766" max="7005" width="8.625" style="1267" hidden="1"/>
    <col min="7006" max="7011" width="14.875" style="1267" hidden="1"/>
    <col min="7012" max="7013" width="15.875" style="1267" hidden="1"/>
    <col min="7014" max="7019" width="16.125" style="1267" hidden="1"/>
    <col min="7020" max="7020" width="6.125" style="1267" hidden="1"/>
    <col min="7021" max="7021" width="3" style="1267" hidden="1"/>
    <col min="7022" max="7261" width="8.625" style="1267" hidden="1"/>
    <col min="7262" max="7267" width="14.875" style="1267" hidden="1"/>
    <col min="7268" max="7269" width="15.875" style="1267" hidden="1"/>
    <col min="7270" max="7275" width="16.125" style="1267" hidden="1"/>
    <col min="7276" max="7276" width="6.125" style="1267" hidden="1"/>
    <col min="7277" max="7277" width="3" style="1267" hidden="1"/>
    <col min="7278" max="7517" width="8.625" style="1267" hidden="1"/>
    <col min="7518" max="7523" width="14.875" style="1267" hidden="1"/>
    <col min="7524" max="7525" width="15.875" style="1267" hidden="1"/>
    <col min="7526" max="7531" width="16.125" style="1267" hidden="1"/>
    <col min="7532" max="7532" width="6.125" style="1267" hidden="1"/>
    <col min="7533" max="7533" width="3" style="1267" hidden="1"/>
    <col min="7534" max="7773" width="8.625" style="1267" hidden="1"/>
    <col min="7774" max="7779" width="14.875" style="1267" hidden="1"/>
    <col min="7780" max="7781" width="15.875" style="1267" hidden="1"/>
    <col min="7782" max="7787" width="16.125" style="1267" hidden="1"/>
    <col min="7788" max="7788" width="6.125" style="1267" hidden="1"/>
    <col min="7789" max="7789" width="3" style="1267" hidden="1"/>
    <col min="7790" max="8029" width="8.625" style="1267" hidden="1"/>
    <col min="8030" max="8035" width="14.875" style="1267" hidden="1"/>
    <col min="8036" max="8037" width="15.875" style="1267" hidden="1"/>
    <col min="8038" max="8043" width="16.125" style="1267" hidden="1"/>
    <col min="8044" max="8044" width="6.125" style="1267" hidden="1"/>
    <col min="8045" max="8045" width="3" style="1267" hidden="1"/>
    <col min="8046" max="8285" width="8.625" style="1267" hidden="1"/>
    <col min="8286" max="8291" width="14.875" style="1267" hidden="1"/>
    <col min="8292" max="8293" width="15.875" style="1267" hidden="1"/>
    <col min="8294" max="8299" width="16.125" style="1267" hidden="1"/>
    <col min="8300" max="8300" width="6.125" style="1267" hidden="1"/>
    <col min="8301" max="8301" width="3" style="1267" hidden="1"/>
    <col min="8302" max="8541" width="8.625" style="1267" hidden="1"/>
    <col min="8542" max="8547" width="14.875" style="1267" hidden="1"/>
    <col min="8548" max="8549" width="15.875" style="1267" hidden="1"/>
    <col min="8550" max="8555" width="16.125" style="1267" hidden="1"/>
    <col min="8556" max="8556" width="6.125" style="1267" hidden="1"/>
    <col min="8557" max="8557" width="3" style="1267" hidden="1"/>
    <col min="8558" max="8797" width="8.625" style="1267" hidden="1"/>
    <col min="8798" max="8803" width="14.875" style="1267" hidden="1"/>
    <col min="8804" max="8805" width="15.875" style="1267" hidden="1"/>
    <col min="8806" max="8811" width="16.125" style="1267" hidden="1"/>
    <col min="8812" max="8812" width="6.125" style="1267" hidden="1"/>
    <col min="8813" max="8813" width="3" style="1267" hidden="1"/>
    <col min="8814" max="9053" width="8.625" style="1267" hidden="1"/>
    <col min="9054" max="9059" width="14.875" style="1267" hidden="1"/>
    <col min="9060" max="9061" width="15.875" style="1267" hidden="1"/>
    <col min="9062" max="9067" width="16.125" style="1267" hidden="1"/>
    <col min="9068" max="9068" width="6.125" style="1267" hidden="1"/>
    <col min="9069" max="9069" width="3" style="1267" hidden="1"/>
    <col min="9070" max="9309" width="8.625" style="1267" hidden="1"/>
    <col min="9310" max="9315" width="14.875" style="1267" hidden="1"/>
    <col min="9316" max="9317" width="15.875" style="1267" hidden="1"/>
    <col min="9318" max="9323" width="16.125" style="1267" hidden="1"/>
    <col min="9324" max="9324" width="6.125" style="1267" hidden="1"/>
    <col min="9325" max="9325" width="3" style="1267" hidden="1"/>
    <col min="9326" max="9565" width="8.625" style="1267" hidden="1"/>
    <col min="9566" max="9571" width="14.875" style="1267" hidden="1"/>
    <col min="9572" max="9573" width="15.875" style="1267" hidden="1"/>
    <col min="9574" max="9579" width="16.125" style="1267" hidden="1"/>
    <col min="9580" max="9580" width="6.125" style="1267" hidden="1"/>
    <col min="9581" max="9581" width="3" style="1267" hidden="1"/>
    <col min="9582" max="9821" width="8.625" style="1267" hidden="1"/>
    <col min="9822" max="9827" width="14.875" style="1267" hidden="1"/>
    <col min="9828" max="9829" width="15.875" style="1267" hidden="1"/>
    <col min="9830" max="9835" width="16.125" style="1267" hidden="1"/>
    <col min="9836" max="9836" width="6.125" style="1267" hidden="1"/>
    <col min="9837" max="9837" width="3" style="1267" hidden="1"/>
    <col min="9838" max="10077" width="8.625" style="1267" hidden="1"/>
    <col min="10078" max="10083" width="14.875" style="1267" hidden="1"/>
    <col min="10084" max="10085" width="15.875" style="1267" hidden="1"/>
    <col min="10086" max="10091" width="16.125" style="1267" hidden="1"/>
    <col min="10092" max="10092" width="6.125" style="1267" hidden="1"/>
    <col min="10093" max="10093" width="3" style="1267" hidden="1"/>
    <col min="10094" max="10333" width="8.625" style="1267" hidden="1"/>
    <col min="10334" max="10339" width="14.875" style="1267" hidden="1"/>
    <col min="10340" max="10341" width="15.875" style="1267" hidden="1"/>
    <col min="10342" max="10347" width="16.125" style="1267" hidden="1"/>
    <col min="10348" max="10348" width="6.125" style="1267" hidden="1"/>
    <col min="10349" max="10349" width="3" style="1267" hidden="1"/>
    <col min="10350" max="10589" width="8.625" style="1267" hidden="1"/>
    <col min="10590" max="10595" width="14.875" style="1267" hidden="1"/>
    <col min="10596" max="10597" width="15.875" style="1267" hidden="1"/>
    <col min="10598" max="10603" width="16.125" style="1267" hidden="1"/>
    <col min="10604" max="10604" width="6.125" style="1267" hidden="1"/>
    <col min="10605" max="10605" width="3" style="1267" hidden="1"/>
    <col min="10606" max="10845" width="8.625" style="1267" hidden="1"/>
    <col min="10846" max="10851" width="14.875" style="1267" hidden="1"/>
    <col min="10852" max="10853" width="15.875" style="1267" hidden="1"/>
    <col min="10854" max="10859" width="16.125" style="1267" hidden="1"/>
    <col min="10860" max="10860" width="6.125" style="1267" hidden="1"/>
    <col min="10861" max="10861" width="3" style="1267" hidden="1"/>
    <col min="10862" max="11101" width="8.625" style="1267" hidden="1"/>
    <col min="11102" max="11107" width="14.875" style="1267" hidden="1"/>
    <col min="11108" max="11109" width="15.875" style="1267" hidden="1"/>
    <col min="11110" max="11115" width="16.125" style="1267" hidden="1"/>
    <col min="11116" max="11116" width="6.125" style="1267" hidden="1"/>
    <col min="11117" max="11117" width="3" style="1267" hidden="1"/>
    <col min="11118" max="11357" width="8.625" style="1267" hidden="1"/>
    <col min="11358" max="11363" width="14.875" style="1267" hidden="1"/>
    <col min="11364" max="11365" width="15.875" style="1267" hidden="1"/>
    <col min="11366" max="11371" width="16.125" style="1267" hidden="1"/>
    <col min="11372" max="11372" width="6.125" style="1267" hidden="1"/>
    <col min="11373" max="11373" width="3" style="1267" hidden="1"/>
    <col min="11374" max="11613" width="8.625" style="1267" hidden="1"/>
    <col min="11614" max="11619" width="14.875" style="1267" hidden="1"/>
    <col min="11620" max="11621" width="15.875" style="1267" hidden="1"/>
    <col min="11622" max="11627" width="16.125" style="1267" hidden="1"/>
    <col min="11628" max="11628" width="6.125" style="1267" hidden="1"/>
    <col min="11629" max="11629" width="3" style="1267" hidden="1"/>
    <col min="11630" max="11869" width="8.625" style="1267" hidden="1"/>
    <col min="11870" max="11875" width="14.875" style="1267" hidden="1"/>
    <col min="11876" max="11877" width="15.875" style="1267" hidden="1"/>
    <col min="11878" max="11883" width="16.125" style="1267" hidden="1"/>
    <col min="11884" max="11884" width="6.125" style="1267" hidden="1"/>
    <col min="11885" max="11885" width="3" style="1267" hidden="1"/>
    <col min="11886" max="12125" width="8.625" style="1267" hidden="1"/>
    <col min="12126" max="12131" width="14.875" style="1267" hidden="1"/>
    <col min="12132" max="12133" width="15.875" style="1267" hidden="1"/>
    <col min="12134" max="12139" width="16.125" style="1267" hidden="1"/>
    <col min="12140" max="12140" width="6.125" style="1267" hidden="1"/>
    <col min="12141" max="12141" width="3" style="1267" hidden="1"/>
    <col min="12142" max="12381" width="8.625" style="1267" hidden="1"/>
    <col min="12382" max="12387" width="14.875" style="1267" hidden="1"/>
    <col min="12388" max="12389" width="15.875" style="1267" hidden="1"/>
    <col min="12390" max="12395" width="16.125" style="1267" hidden="1"/>
    <col min="12396" max="12396" width="6.125" style="1267" hidden="1"/>
    <col min="12397" max="12397" width="3" style="1267" hidden="1"/>
    <col min="12398" max="12637" width="8.625" style="1267" hidden="1"/>
    <col min="12638" max="12643" width="14.875" style="1267" hidden="1"/>
    <col min="12644" max="12645" width="15.875" style="1267" hidden="1"/>
    <col min="12646" max="12651" width="16.125" style="1267" hidden="1"/>
    <col min="12652" max="12652" width="6.125" style="1267" hidden="1"/>
    <col min="12653" max="12653" width="3" style="1267" hidden="1"/>
    <col min="12654" max="12893" width="8.625" style="1267" hidden="1"/>
    <col min="12894" max="12899" width="14.875" style="1267" hidden="1"/>
    <col min="12900" max="12901" width="15.875" style="1267" hidden="1"/>
    <col min="12902" max="12907" width="16.125" style="1267" hidden="1"/>
    <col min="12908" max="12908" width="6.125" style="1267" hidden="1"/>
    <col min="12909" max="12909" width="3" style="1267" hidden="1"/>
    <col min="12910" max="13149" width="8.625" style="1267" hidden="1"/>
    <col min="13150" max="13155" width="14.875" style="1267" hidden="1"/>
    <col min="13156" max="13157" width="15.875" style="1267" hidden="1"/>
    <col min="13158" max="13163" width="16.125" style="1267" hidden="1"/>
    <col min="13164" max="13164" width="6.125" style="1267" hidden="1"/>
    <col min="13165" max="13165" width="3" style="1267" hidden="1"/>
    <col min="13166" max="13405" width="8.625" style="1267" hidden="1"/>
    <col min="13406" max="13411" width="14.875" style="1267" hidden="1"/>
    <col min="13412" max="13413" width="15.875" style="1267" hidden="1"/>
    <col min="13414" max="13419" width="16.125" style="1267" hidden="1"/>
    <col min="13420" max="13420" width="6.125" style="1267" hidden="1"/>
    <col min="13421" max="13421" width="3" style="1267" hidden="1"/>
    <col min="13422" max="13661" width="8.625" style="1267" hidden="1"/>
    <col min="13662" max="13667" width="14.875" style="1267" hidden="1"/>
    <col min="13668" max="13669" width="15.875" style="1267" hidden="1"/>
    <col min="13670" max="13675" width="16.125" style="1267" hidden="1"/>
    <col min="13676" max="13676" width="6.125" style="1267" hidden="1"/>
    <col min="13677" max="13677" width="3" style="1267" hidden="1"/>
    <col min="13678" max="13917" width="8.625" style="1267" hidden="1"/>
    <col min="13918" max="13923" width="14.875" style="1267" hidden="1"/>
    <col min="13924" max="13925" width="15.875" style="1267" hidden="1"/>
    <col min="13926" max="13931" width="16.125" style="1267" hidden="1"/>
    <col min="13932" max="13932" width="6.125" style="1267" hidden="1"/>
    <col min="13933" max="13933" width="3" style="1267" hidden="1"/>
    <col min="13934" max="14173" width="8.625" style="1267" hidden="1"/>
    <col min="14174" max="14179" width="14.875" style="1267" hidden="1"/>
    <col min="14180" max="14181" width="15.875" style="1267" hidden="1"/>
    <col min="14182" max="14187" width="16.125" style="1267" hidden="1"/>
    <col min="14188" max="14188" width="6.125" style="1267" hidden="1"/>
    <col min="14189" max="14189" width="3" style="1267" hidden="1"/>
    <col min="14190" max="14429" width="8.625" style="1267" hidden="1"/>
    <col min="14430" max="14435" width="14.875" style="1267" hidden="1"/>
    <col min="14436" max="14437" width="15.875" style="1267" hidden="1"/>
    <col min="14438" max="14443" width="16.125" style="1267" hidden="1"/>
    <col min="14444" max="14444" width="6.125" style="1267" hidden="1"/>
    <col min="14445" max="14445" width="3" style="1267" hidden="1"/>
    <col min="14446" max="14685" width="8.625" style="1267" hidden="1"/>
    <col min="14686" max="14691" width="14.875" style="1267" hidden="1"/>
    <col min="14692" max="14693" width="15.875" style="1267" hidden="1"/>
    <col min="14694" max="14699" width="16.125" style="1267" hidden="1"/>
    <col min="14700" max="14700" width="6.125" style="1267" hidden="1"/>
    <col min="14701" max="14701" width="3" style="1267" hidden="1"/>
    <col min="14702" max="14941" width="8.625" style="1267" hidden="1"/>
    <col min="14942" max="14947" width="14.875" style="1267" hidden="1"/>
    <col min="14948" max="14949" width="15.875" style="1267" hidden="1"/>
    <col min="14950" max="14955" width="16.125" style="1267" hidden="1"/>
    <col min="14956" max="14956" width="6.125" style="1267" hidden="1"/>
    <col min="14957" max="14957" width="3" style="1267" hidden="1"/>
    <col min="14958" max="15197" width="8.625" style="1267" hidden="1"/>
    <col min="15198" max="15203" width="14.875" style="1267" hidden="1"/>
    <col min="15204" max="15205" width="15.875" style="1267" hidden="1"/>
    <col min="15206" max="15211" width="16.125" style="1267" hidden="1"/>
    <col min="15212" max="15212" width="6.125" style="1267" hidden="1"/>
    <col min="15213" max="15213" width="3" style="1267" hidden="1"/>
    <col min="15214" max="15453" width="8.625" style="1267" hidden="1"/>
    <col min="15454" max="15459" width="14.875" style="1267" hidden="1"/>
    <col min="15460" max="15461" width="15.875" style="1267" hidden="1"/>
    <col min="15462" max="15467" width="16.125" style="1267" hidden="1"/>
    <col min="15468" max="15468" width="6.125" style="1267" hidden="1"/>
    <col min="15469" max="15469" width="3" style="1267" hidden="1"/>
    <col min="15470" max="15709" width="8.625" style="1267" hidden="1"/>
    <col min="15710" max="15715" width="14.875" style="1267" hidden="1"/>
    <col min="15716" max="15717" width="15.875" style="1267" hidden="1"/>
    <col min="15718" max="15723" width="16.125" style="1267" hidden="1"/>
    <col min="15724" max="15724" width="6.125" style="1267" hidden="1"/>
    <col min="15725" max="15725" width="3" style="1267" hidden="1"/>
    <col min="15726" max="15965" width="8.625" style="1267" hidden="1"/>
    <col min="15966" max="15971" width="14.875" style="1267" hidden="1"/>
    <col min="15972" max="15973" width="15.875" style="1267" hidden="1"/>
    <col min="15974" max="15979" width="16.125" style="1267" hidden="1"/>
    <col min="15980" max="15980" width="6.125" style="1267" hidden="1"/>
    <col min="15981" max="15981" width="3" style="1267" hidden="1"/>
    <col min="15982" max="16221" width="8.625" style="1267" hidden="1"/>
    <col min="16222" max="16227" width="14.875" style="1267" hidden="1"/>
    <col min="16228" max="16229" width="15.875" style="1267" hidden="1"/>
    <col min="16230" max="16235" width="16.125" style="1267" hidden="1"/>
    <col min="16236" max="16236" width="6.125" style="1267" hidden="1"/>
    <col min="16237" max="16237" width="3" style="1267" hidden="1"/>
    <col min="16238" max="16384" width="8.625" style="1267" hidden="1"/>
  </cols>
  <sheetData>
    <row r="1" spans="1:143" ht="42.75" customHeight="1">
      <c r="A1" s="1327"/>
      <c r="B1" s="1326"/>
      <c r="DD1" s="1267"/>
      <c r="DE1" s="1267"/>
    </row>
    <row r="2" spans="1:143" ht="25.5" customHeight="1">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5">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5">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5">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5">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5">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5">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5">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626</v>
      </c>
    </row>
    <row r="11" spans="1:143" s="290" customFormat="1" ht="13.5">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626</v>
      </c>
    </row>
    <row r="13" spans="1:143" s="290" customFormat="1" ht="13.5">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5">
      <c r="DD19" s="1267"/>
      <c r="DE19" s="1267"/>
    </row>
    <row r="20" spans="1:351" ht="13.5">
      <c r="DD20" s="1267"/>
      <c r="DE20" s="1267"/>
    </row>
    <row r="21" spans="1:351" ht="17.25">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7.25">
      <c r="B22" s="1268"/>
      <c r="MM22" s="1322"/>
    </row>
    <row r="23" spans="1:351" ht="13.5">
      <c r="B23" s="1268"/>
    </row>
    <row r="24" spans="1:351" ht="13.5">
      <c r="B24" s="1268"/>
    </row>
    <row r="25" spans="1:351" ht="13.5">
      <c r="B25" s="1268"/>
    </row>
    <row r="26" spans="1:351" ht="13.5">
      <c r="B26" s="1268"/>
    </row>
    <row r="27" spans="1:351" ht="13.5">
      <c r="B27" s="1268"/>
    </row>
    <row r="28" spans="1:351" ht="13.5">
      <c r="B28" s="1268"/>
    </row>
    <row r="29" spans="1:351" ht="13.5">
      <c r="B29" s="1268"/>
    </row>
    <row r="30" spans="1:351" ht="13.5">
      <c r="B30" s="1268"/>
    </row>
    <row r="31" spans="1:351" ht="13.5">
      <c r="B31" s="1268"/>
    </row>
    <row r="32" spans="1:351" ht="13.5">
      <c r="B32" s="1268"/>
    </row>
    <row r="33" spans="2:109" ht="13.5">
      <c r="B33" s="1268"/>
    </row>
    <row r="34" spans="2:109" ht="13.5">
      <c r="B34" s="1268"/>
    </row>
    <row r="35" spans="2:109" ht="13.5">
      <c r="B35" s="1268"/>
    </row>
    <row r="36" spans="2:109" ht="13.5">
      <c r="B36" s="1268"/>
    </row>
    <row r="37" spans="2:109" ht="13.5">
      <c r="B37" s="1268"/>
    </row>
    <row r="38" spans="2:109" ht="13.5">
      <c r="B38" s="1268"/>
    </row>
    <row r="39" spans="2:109" ht="13.5">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5">
      <c r="B40" s="1309"/>
      <c r="DD40" s="1309"/>
      <c r="DE40" s="1267"/>
    </row>
    <row r="41" spans="2:109" ht="17.25">
      <c r="B41" s="1321" t="s">
        <v>625</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5">
      <c r="B42" s="1268"/>
      <c r="G42" s="1305"/>
      <c r="I42" s="1304"/>
      <c r="J42" s="1304"/>
      <c r="K42" s="1304"/>
      <c r="AM42" s="1305"/>
      <c r="AN42" s="1305" t="s">
        <v>621</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c r="B43" s="1268"/>
      <c r="AN43" s="1303" t="s">
        <v>624</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5">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5">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5">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5">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5">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5">
      <c r="B49" s="1268"/>
      <c r="AN49" s="1267" t="s">
        <v>619</v>
      </c>
    </row>
    <row r="50" spans="1:109" ht="13.5">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550</v>
      </c>
      <c r="BQ50" s="1277"/>
      <c r="BR50" s="1277"/>
      <c r="BS50" s="1277"/>
      <c r="BT50" s="1277"/>
      <c r="BU50" s="1277"/>
      <c r="BV50" s="1277"/>
      <c r="BW50" s="1277"/>
      <c r="BX50" s="1277" t="s">
        <v>551</v>
      </c>
      <c r="BY50" s="1277"/>
      <c r="BZ50" s="1277"/>
      <c r="CA50" s="1277"/>
      <c r="CB50" s="1277"/>
      <c r="CC50" s="1277"/>
      <c r="CD50" s="1277"/>
      <c r="CE50" s="1277"/>
      <c r="CF50" s="1277" t="s">
        <v>552</v>
      </c>
      <c r="CG50" s="1277"/>
      <c r="CH50" s="1277"/>
      <c r="CI50" s="1277"/>
      <c r="CJ50" s="1277"/>
      <c r="CK50" s="1277"/>
      <c r="CL50" s="1277"/>
      <c r="CM50" s="1277"/>
      <c r="CN50" s="1277" t="s">
        <v>553</v>
      </c>
      <c r="CO50" s="1277"/>
      <c r="CP50" s="1277"/>
      <c r="CQ50" s="1277"/>
      <c r="CR50" s="1277"/>
      <c r="CS50" s="1277"/>
      <c r="CT50" s="1277"/>
      <c r="CU50" s="1277"/>
      <c r="CV50" s="1277" t="s">
        <v>554</v>
      </c>
      <c r="CW50" s="1277"/>
      <c r="CX50" s="1277"/>
      <c r="CY50" s="1277"/>
      <c r="CZ50" s="1277"/>
      <c r="DA50" s="1277"/>
      <c r="DB50" s="1277"/>
      <c r="DC50" s="1277"/>
    </row>
    <row r="51" spans="1:109" ht="13.5" customHeight="1">
      <c r="B51" s="1268"/>
      <c r="G51" s="1284"/>
      <c r="H51" s="1284"/>
      <c r="I51" s="1318"/>
      <c r="J51" s="1318"/>
      <c r="K51" s="1283"/>
      <c r="L51" s="1283"/>
      <c r="M51" s="1283"/>
      <c r="N51" s="1283"/>
      <c r="AM51" s="1282"/>
      <c r="AN51" s="1276" t="s">
        <v>618</v>
      </c>
      <c r="AO51" s="1276"/>
      <c r="AP51" s="1276"/>
      <c r="AQ51" s="1276"/>
      <c r="AR51" s="1276"/>
      <c r="AS51" s="1276"/>
      <c r="AT51" s="1276"/>
      <c r="AU51" s="1276"/>
      <c r="AV51" s="1276"/>
      <c r="AW51" s="1276"/>
      <c r="AX51" s="1276"/>
      <c r="AY51" s="1276"/>
      <c r="AZ51" s="1276"/>
      <c r="BA51" s="1276"/>
      <c r="BB51" s="1276" t="s">
        <v>616</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275">
        <v>61</v>
      </c>
      <c r="BY51" s="1275"/>
      <c r="BZ51" s="1275"/>
      <c r="CA51" s="1275"/>
      <c r="CB51" s="1275"/>
      <c r="CC51" s="1275"/>
      <c r="CD51" s="1275"/>
      <c r="CE51" s="1275"/>
      <c r="CF51" s="1275">
        <v>67</v>
      </c>
      <c r="CG51" s="1275"/>
      <c r="CH51" s="1275"/>
      <c r="CI51" s="1275"/>
      <c r="CJ51" s="1275"/>
      <c r="CK51" s="1275"/>
      <c r="CL51" s="1275"/>
      <c r="CM51" s="1275"/>
      <c r="CN51" s="1275">
        <v>56.6</v>
      </c>
      <c r="CO51" s="1275"/>
      <c r="CP51" s="1275"/>
      <c r="CQ51" s="1275"/>
      <c r="CR51" s="1275"/>
      <c r="CS51" s="1275"/>
      <c r="CT51" s="1275"/>
      <c r="CU51" s="1275"/>
      <c r="CV51" s="1317"/>
      <c r="CW51" s="1275"/>
      <c r="CX51" s="1275"/>
      <c r="CY51" s="1275"/>
      <c r="CZ51" s="1275"/>
      <c r="DA51" s="1275"/>
      <c r="DB51" s="1275"/>
      <c r="DC51" s="1275"/>
    </row>
    <row r="52" spans="1:109" ht="13.5">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623</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275">
        <v>58.2</v>
      </c>
      <c r="BY53" s="1275"/>
      <c r="BZ53" s="1275"/>
      <c r="CA53" s="1275"/>
      <c r="CB53" s="1275"/>
      <c r="CC53" s="1275"/>
      <c r="CD53" s="1275"/>
      <c r="CE53" s="1275"/>
      <c r="CF53" s="1275">
        <v>59.2</v>
      </c>
      <c r="CG53" s="1275"/>
      <c r="CH53" s="1275"/>
      <c r="CI53" s="1275"/>
      <c r="CJ53" s="1275"/>
      <c r="CK53" s="1275"/>
      <c r="CL53" s="1275"/>
      <c r="CM53" s="1275"/>
      <c r="CN53" s="1275">
        <v>59.7</v>
      </c>
      <c r="CO53" s="1275"/>
      <c r="CP53" s="1275"/>
      <c r="CQ53" s="1275"/>
      <c r="CR53" s="1275"/>
      <c r="CS53" s="1275"/>
      <c r="CT53" s="1275"/>
      <c r="CU53" s="1275"/>
      <c r="CV53" s="1317"/>
      <c r="CW53" s="1275"/>
      <c r="CX53" s="1275"/>
      <c r="CY53" s="1275"/>
      <c r="CZ53" s="1275"/>
      <c r="DA53" s="1275"/>
      <c r="DB53" s="1275"/>
      <c r="DC53" s="1275"/>
    </row>
    <row r="54" spans="1:109" ht="13.5">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c r="A55" s="1304"/>
      <c r="B55" s="1268"/>
      <c r="G55" s="1280"/>
      <c r="H55" s="1280"/>
      <c r="I55" s="1280"/>
      <c r="J55" s="1280"/>
      <c r="K55" s="1283"/>
      <c r="L55" s="1283"/>
      <c r="M55" s="1283"/>
      <c r="N55" s="1283"/>
      <c r="AN55" s="1277" t="s">
        <v>617</v>
      </c>
      <c r="AO55" s="1277"/>
      <c r="AP55" s="1277"/>
      <c r="AQ55" s="1277"/>
      <c r="AR55" s="1277"/>
      <c r="AS55" s="1277"/>
      <c r="AT55" s="1277"/>
      <c r="AU55" s="1277"/>
      <c r="AV55" s="1277"/>
      <c r="AW55" s="1277"/>
      <c r="AX55" s="1277"/>
      <c r="AY55" s="1277"/>
      <c r="AZ55" s="1277"/>
      <c r="BA55" s="1277"/>
      <c r="BB55" s="1276" t="s">
        <v>616</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275">
        <v>36.5</v>
      </c>
      <c r="BY55" s="1275"/>
      <c r="BZ55" s="1275"/>
      <c r="CA55" s="1275"/>
      <c r="CB55" s="1275"/>
      <c r="CC55" s="1275"/>
      <c r="CD55" s="1275"/>
      <c r="CE55" s="1275"/>
      <c r="CF55" s="1275">
        <v>32.9</v>
      </c>
      <c r="CG55" s="1275"/>
      <c r="CH55" s="1275"/>
      <c r="CI55" s="1275"/>
      <c r="CJ55" s="1275"/>
      <c r="CK55" s="1275"/>
      <c r="CL55" s="1275"/>
      <c r="CM55" s="1275"/>
      <c r="CN55" s="1275">
        <v>28.5</v>
      </c>
      <c r="CO55" s="1275"/>
      <c r="CP55" s="1275"/>
      <c r="CQ55" s="1275"/>
      <c r="CR55" s="1275"/>
      <c r="CS55" s="1275"/>
      <c r="CT55" s="1275"/>
      <c r="CU55" s="1275"/>
      <c r="CV55" s="1317"/>
      <c r="CW55" s="1275"/>
      <c r="CX55" s="1275"/>
      <c r="CY55" s="1275"/>
      <c r="CZ55" s="1275"/>
      <c r="DA55" s="1275"/>
      <c r="DB55" s="1275"/>
      <c r="DC55" s="1275"/>
    </row>
    <row r="56" spans="1:109" ht="13.5">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5">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623</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275">
        <v>54.1</v>
      </c>
      <c r="BY57" s="1275"/>
      <c r="BZ57" s="1275"/>
      <c r="CA57" s="1275"/>
      <c r="CB57" s="1275"/>
      <c r="CC57" s="1275"/>
      <c r="CD57" s="1275"/>
      <c r="CE57" s="1275"/>
      <c r="CF57" s="1275">
        <v>57</v>
      </c>
      <c r="CG57" s="1275"/>
      <c r="CH57" s="1275"/>
      <c r="CI57" s="1275"/>
      <c r="CJ57" s="1275"/>
      <c r="CK57" s="1275"/>
      <c r="CL57" s="1275"/>
      <c r="CM57" s="1275"/>
      <c r="CN57" s="1275">
        <v>59.7</v>
      </c>
      <c r="CO57" s="1275"/>
      <c r="CP57" s="1275"/>
      <c r="CQ57" s="1275"/>
      <c r="CR57" s="1275"/>
      <c r="CS57" s="1275"/>
      <c r="CT57" s="1275"/>
      <c r="CU57" s="1275"/>
      <c r="CV57" s="1317"/>
      <c r="CW57" s="1275"/>
      <c r="CX57" s="1275"/>
      <c r="CY57" s="1275"/>
      <c r="CZ57" s="1275"/>
      <c r="DA57" s="1275"/>
      <c r="DB57" s="1275"/>
      <c r="DC57" s="1275"/>
      <c r="DD57" s="1315"/>
      <c r="DE57" s="1310"/>
    </row>
    <row r="58" spans="1:109" s="1304" customFormat="1" ht="13.5">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5">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5">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5">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5">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7.25">
      <c r="B63" s="1308" t="s">
        <v>622</v>
      </c>
    </row>
    <row r="64" spans="1:109" ht="13.5">
      <c r="B64" s="1268"/>
      <c r="G64" s="1305"/>
      <c r="I64" s="1307"/>
      <c r="J64" s="1307"/>
      <c r="K64" s="1307"/>
      <c r="L64" s="1307"/>
      <c r="M64" s="1307"/>
      <c r="N64" s="1306"/>
      <c r="AM64" s="1305"/>
      <c r="AN64" s="1305" t="s">
        <v>621</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s="1267" customFormat="1" ht="13.5">
      <c r="B65" s="1268"/>
      <c r="AN65" s="1303" t="s">
        <v>620</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s="1267" customFormat="1" ht="13.5">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s="1267" customFormat="1" ht="13.5">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s="1267" customFormat="1" ht="13.5">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s="1267" customFormat="1" ht="13.5">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s="1267" customFormat="1" ht="13.5">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s="1267" customFormat="1" ht="13.5">
      <c r="B71" s="1268"/>
      <c r="G71" s="1290"/>
      <c r="I71" s="1293"/>
      <c r="J71" s="1292"/>
      <c r="K71" s="1292"/>
      <c r="L71" s="1291"/>
      <c r="M71" s="1292"/>
      <c r="N71" s="1291"/>
      <c r="AM71" s="1290"/>
      <c r="AN71" s="1267" t="s">
        <v>619</v>
      </c>
    </row>
    <row r="72" spans="2:107" s="1267" customFormat="1" ht="13.5">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550</v>
      </c>
      <c r="BQ72" s="1277"/>
      <c r="BR72" s="1277"/>
      <c r="BS72" s="1277"/>
      <c r="BT72" s="1277"/>
      <c r="BU72" s="1277"/>
      <c r="BV72" s="1277"/>
      <c r="BW72" s="1277"/>
      <c r="BX72" s="1277" t="s">
        <v>551</v>
      </c>
      <c r="BY72" s="1277"/>
      <c r="BZ72" s="1277"/>
      <c r="CA72" s="1277"/>
      <c r="CB72" s="1277"/>
      <c r="CC72" s="1277"/>
      <c r="CD72" s="1277"/>
      <c r="CE72" s="1277"/>
      <c r="CF72" s="1277" t="s">
        <v>552</v>
      </c>
      <c r="CG72" s="1277"/>
      <c r="CH72" s="1277"/>
      <c r="CI72" s="1277"/>
      <c r="CJ72" s="1277"/>
      <c r="CK72" s="1277"/>
      <c r="CL72" s="1277"/>
      <c r="CM72" s="1277"/>
      <c r="CN72" s="1277" t="s">
        <v>553</v>
      </c>
      <c r="CO72" s="1277"/>
      <c r="CP72" s="1277"/>
      <c r="CQ72" s="1277"/>
      <c r="CR72" s="1277"/>
      <c r="CS72" s="1277"/>
      <c r="CT72" s="1277"/>
      <c r="CU72" s="1277"/>
      <c r="CV72" s="1277" t="s">
        <v>554</v>
      </c>
      <c r="CW72" s="1277"/>
      <c r="CX72" s="1277"/>
      <c r="CY72" s="1277"/>
      <c r="CZ72" s="1277"/>
      <c r="DA72" s="1277"/>
      <c r="DB72" s="1277"/>
      <c r="DC72" s="1277"/>
    </row>
    <row r="73" spans="2:107" s="1267" customFormat="1" ht="13.5">
      <c r="B73" s="1268"/>
      <c r="G73" s="1284"/>
      <c r="H73" s="1284"/>
      <c r="I73" s="1284"/>
      <c r="J73" s="1284"/>
      <c r="K73" s="1281"/>
      <c r="L73" s="1281"/>
      <c r="M73" s="1281"/>
      <c r="N73" s="1281"/>
      <c r="AM73" s="1282"/>
      <c r="AN73" s="1276" t="s">
        <v>618</v>
      </c>
      <c r="AO73" s="1276"/>
      <c r="AP73" s="1276"/>
      <c r="AQ73" s="1276"/>
      <c r="AR73" s="1276"/>
      <c r="AS73" s="1276"/>
      <c r="AT73" s="1276"/>
      <c r="AU73" s="1276"/>
      <c r="AV73" s="1276"/>
      <c r="AW73" s="1276"/>
      <c r="AX73" s="1276"/>
      <c r="AY73" s="1276"/>
      <c r="AZ73" s="1276"/>
      <c r="BA73" s="1276"/>
      <c r="BB73" s="1276" t="s">
        <v>616</v>
      </c>
      <c r="BC73" s="1276"/>
      <c r="BD73" s="1276"/>
      <c r="BE73" s="1276"/>
      <c r="BF73" s="1276"/>
      <c r="BG73" s="1276"/>
      <c r="BH73" s="1276"/>
      <c r="BI73" s="1276"/>
      <c r="BJ73" s="1276"/>
      <c r="BK73" s="1276"/>
      <c r="BL73" s="1276"/>
      <c r="BM73" s="1276"/>
      <c r="BN73" s="1276"/>
      <c r="BO73" s="1276"/>
      <c r="BP73" s="1275">
        <v>68.5</v>
      </c>
      <c r="BQ73" s="1275"/>
      <c r="BR73" s="1275"/>
      <c r="BS73" s="1275"/>
      <c r="BT73" s="1275"/>
      <c r="BU73" s="1275"/>
      <c r="BV73" s="1275"/>
      <c r="BW73" s="1275"/>
      <c r="BX73" s="1275">
        <v>61</v>
      </c>
      <c r="BY73" s="1275"/>
      <c r="BZ73" s="1275"/>
      <c r="CA73" s="1275"/>
      <c r="CB73" s="1275"/>
      <c r="CC73" s="1275"/>
      <c r="CD73" s="1275"/>
      <c r="CE73" s="1275"/>
      <c r="CF73" s="1275">
        <v>67</v>
      </c>
      <c r="CG73" s="1275"/>
      <c r="CH73" s="1275"/>
      <c r="CI73" s="1275"/>
      <c r="CJ73" s="1275"/>
      <c r="CK73" s="1275"/>
      <c r="CL73" s="1275"/>
      <c r="CM73" s="1275"/>
      <c r="CN73" s="1275">
        <v>56.6</v>
      </c>
      <c r="CO73" s="1275"/>
      <c r="CP73" s="1275"/>
      <c r="CQ73" s="1275"/>
      <c r="CR73" s="1275"/>
      <c r="CS73" s="1275"/>
      <c r="CT73" s="1275"/>
      <c r="CU73" s="1275"/>
      <c r="CV73" s="1275">
        <v>65</v>
      </c>
      <c r="CW73" s="1275"/>
      <c r="CX73" s="1275"/>
      <c r="CY73" s="1275"/>
      <c r="CZ73" s="1275"/>
      <c r="DA73" s="1275"/>
      <c r="DB73" s="1275"/>
      <c r="DC73" s="1275"/>
    </row>
    <row r="74" spans="2:107" s="1267" customFormat="1" ht="13.5">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s="1267" customFormat="1" ht="13.5">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615</v>
      </c>
      <c r="BC75" s="1276"/>
      <c r="BD75" s="1276"/>
      <c r="BE75" s="1276"/>
      <c r="BF75" s="1276"/>
      <c r="BG75" s="1276"/>
      <c r="BH75" s="1276"/>
      <c r="BI75" s="1276"/>
      <c r="BJ75" s="1276"/>
      <c r="BK75" s="1276"/>
      <c r="BL75" s="1276"/>
      <c r="BM75" s="1276"/>
      <c r="BN75" s="1276"/>
      <c r="BO75" s="1276"/>
      <c r="BP75" s="1275">
        <v>10.199999999999999</v>
      </c>
      <c r="BQ75" s="1275"/>
      <c r="BR75" s="1275"/>
      <c r="BS75" s="1275"/>
      <c r="BT75" s="1275"/>
      <c r="BU75" s="1275"/>
      <c r="BV75" s="1275"/>
      <c r="BW75" s="1275"/>
      <c r="BX75" s="1275">
        <v>9.5</v>
      </c>
      <c r="BY75" s="1275"/>
      <c r="BZ75" s="1275"/>
      <c r="CA75" s="1275"/>
      <c r="CB75" s="1275"/>
      <c r="CC75" s="1275"/>
      <c r="CD75" s="1275"/>
      <c r="CE75" s="1275"/>
      <c r="CF75" s="1275">
        <v>8.8000000000000007</v>
      </c>
      <c r="CG75" s="1275"/>
      <c r="CH75" s="1275"/>
      <c r="CI75" s="1275"/>
      <c r="CJ75" s="1275"/>
      <c r="CK75" s="1275"/>
      <c r="CL75" s="1275"/>
      <c r="CM75" s="1275"/>
      <c r="CN75" s="1275">
        <v>8.5</v>
      </c>
      <c r="CO75" s="1275"/>
      <c r="CP75" s="1275"/>
      <c r="CQ75" s="1275"/>
      <c r="CR75" s="1275"/>
      <c r="CS75" s="1275"/>
      <c r="CT75" s="1275"/>
      <c r="CU75" s="1275"/>
      <c r="CV75" s="1275">
        <v>8.4</v>
      </c>
      <c r="CW75" s="1275"/>
      <c r="CX75" s="1275"/>
      <c r="CY75" s="1275"/>
      <c r="CZ75" s="1275"/>
      <c r="DA75" s="1275"/>
      <c r="DB75" s="1275"/>
      <c r="DC75" s="1275"/>
    </row>
    <row r="76" spans="2:107" s="1267" customFormat="1" ht="13.5">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s="1267" customFormat="1" ht="13.5">
      <c r="B77" s="1268"/>
      <c r="G77" s="1280"/>
      <c r="H77" s="1280"/>
      <c r="I77" s="1280"/>
      <c r="J77" s="1280"/>
      <c r="K77" s="1281"/>
      <c r="L77" s="1281"/>
      <c r="M77" s="1281"/>
      <c r="N77" s="1281"/>
      <c r="AN77" s="1277" t="s">
        <v>617</v>
      </c>
      <c r="AO77" s="1277"/>
      <c r="AP77" s="1277"/>
      <c r="AQ77" s="1277"/>
      <c r="AR77" s="1277"/>
      <c r="AS77" s="1277"/>
      <c r="AT77" s="1277"/>
      <c r="AU77" s="1277"/>
      <c r="AV77" s="1277"/>
      <c r="AW77" s="1277"/>
      <c r="AX77" s="1277"/>
      <c r="AY77" s="1277"/>
      <c r="AZ77" s="1277"/>
      <c r="BA77" s="1277"/>
      <c r="BB77" s="1276" t="s">
        <v>616</v>
      </c>
      <c r="BC77" s="1276"/>
      <c r="BD77" s="1276"/>
      <c r="BE77" s="1276"/>
      <c r="BF77" s="1276"/>
      <c r="BG77" s="1276"/>
      <c r="BH77" s="1276"/>
      <c r="BI77" s="1276"/>
      <c r="BJ77" s="1276"/>
      <c r="BK77" s="1276"/>
      <c r="BL77" s="1276"/>
      <c r="BM77" s="1276"/>
      <c r="BN77" s="1276"/>
      <c r="BO77" s="1276"/>
      <c r="BP77" s="1275">
        <v>48.7</v>
      </c>
      <c r="BQ77" s="1275"/>
      <c r="BR77" s="1275"/>
      <c r="BS77" s="1275"/>
      <c r="BT77" s="1275"/>
      <c r="BU77" s="1275"/>
      <c r="BV77" s="1275"/>
      <c r="BW77" s="1275"/>
      <c r="BX77" s="1275">
        <v>36.5</v>
      </c>
      <c r="BY77" s="1275"/>
      <c r="BZ77" s="1275"/>
      <c r="CA77" s="1275"/>
      <c r="CB77" s="1275"/>
      <c r="CC77" s="1275"/>
      <c r="CD77" s="1275"/>
      <c r="CE77" s="1275"/>
      <c r="CF77" s="1275">
        <v>32.9</v>
      </c>
      <c r="CG77" s="1275"/>
      <c r="CH77" s="1275"/>
      <c r="CI77" s="1275"/>
      <c r="CJ77" s="1275"/>
      <c r="CK77" s="1275"/>
      <c r="CL77" s="1275"/>
      <c r="CM77" s="1275"/>
      <c r="CN77" s="1275">
        <v>28.5</v>
      </c>
      <c r="CO77" s="1275"/>
      <c r="CP77" s="1275"/>
      <c r="CQ77" s="1275"/>
      <c r="CR77" s="1275"/>
      <c r="CS77" s="1275"/>
      <c r="CT77" s="1275"/>
      <c r="CU77" s="1275"/>
      <c r="CV77" s="1275">
        <v>20.5</v>
      </c>
      <c r="CW77" s="1275"/>
      <c r="CX77" s="1275"/>
      <c r="CY77" s="1275"/>
      <c r="CZ77" s="1275"/>
      <c r="DA77" s="1275"/>
      <c r="DB77" s="1275"/>
      <c r="DC77" s="1275"/>
    </row>
    <row r="78" spans="2:107" s="1267" customFormat="1" ht="13.5">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s="1267" customFormat="1" ht="13.5">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615</v>
      </c>
      <c r="BC79" s="1276"/>
      <c r="BD79" s="1276"/>
      <c r="BE79" s="1276"/>
      <c r="BF79" s="1276"/>
      <c r="BG79" s="1276"/>
      <c r="BH79" s="1276"/>
      <c r="BI79" s="1276"/>
      <c r="BJ79" s="1276"/>
      <c r="BK79" s="1276"/>
      <c r="BL79" s="1276"/>
      <c r="BM79" s="1276"/>
      <c r="BN79" s="1276"/>
      <c r="BO79" s="1276"/>
      <c r="BP79" s="1275">
        <v>10.4</v>
      </c>
      <c r="BQ79" s="1275"/>
      <c r="BR79" s="1275"/>
      <c r="BS79" s="1275"/>
      <c r="BT79" s="1275"/>
      <c r="BU79" s="1275"/>
      <c r="BV79" s="1275"/>
      <c r="BW79" s="1275"/>
      <c r="BX79" s="1275">
        <v>9</v>
      </c>
      <c r="BY79" s="1275"/>
      <c r="BZ79" s="1275"/>
      <c r="CA79" s="1275"/>
      <c r="CB79" s="1275"/>
      <c r="CC79" s="1275"/>
      <c r="CD79" s="1275"/>
      <c r="CE79" s="1275"/>
      <c r="CF79" s="1275">
        <v>8.1999999999999993</v>
      </c>
      <c r="CG79" s="1275"/>
      <c r="CH79" s="1275"/>
      <c r="CI79" s="1275"/>
      <c r="CJ79" s="1275"/>
      <c r="CK79" s="1275"/>
      <c r="CL79" s="1275"/>
      <c r="CM79" s="1275"/>
      <c r="CN79" s="1275">
        <v>8</v>
      </c>
      <c r="CO79" s="1275"/>
      <c r="CP79" s="1275"/>
      <c r="CQ79" s="1275"/>
      <c r="CR79" s="1275"/>
      <c r="CS79" s="1275"/>
      <c r="CT79" s="1275"/>
      <c r="CU79" s="1275"/>
      <c r="CV79" s="1275">
        <v>7.9</v>
      </c>
      <c r="CW79" s="1275"/>
      <c r="CX79" s="1275"/>
      <c r="CY79" s="1275"/>
      <c r="CZ79" s="1275"/>
      <c r="DA79" s="1275"/>
      <c r="DB79" s="1275"/>
      <c r="DC79" s="1275"/>
    </row>
    <row r="80" spans="2:107" s="1267" customFormat="1" ht="13.5">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c r="B81" s="1268"/>
    </row>
    <row r="82" spans="2:109" ht="17.25">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5">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5">
      <c r="DD84" s="1267"/>
      <c r="DE84" s="1267"/>
    </row>
    <row r="85" spans="2:109" ht="13.5">
      <c r="DD85" s="1267"/>
      <c r="DE85" s="1267"/>
    </row>
    <row r="86" spans="2:109" ht="13.5" hidden="1">
      <c r="DD86" s="1267"/>
      <c r="DE86" s="1267"/>
    </row>
    <row r="87" spans="2:109" ht="13.5" hidden="1">
      <c r="K87" s="1270"/>
      <c r="AQ87" s="1270"/>
      <c r="BC87" s="1270"/>
      <c r="BO87" s="1270"/>
      <c r="CA87" s="1270"/>
      <c r="CM87" s="1270"/>
      <c r="CY87" s="1270"/>
      <c r="DD87" s="1267"/>
      <c r="DE87" s="1267"/>
    </row>
    <row r="88" spans="2:109" ht="13.5" hidden="1">
      <c r="DD88" s="1267"/>
      <c r="DE88" s="1267"/>
    </row>
    <row r="89" spans="2:109" ht="13.5" hidden="1">
      <c r="DD89" s="1267"/>
      <c r="DE89" s="1267"/>
    </row>
    <row r="90" spans="2:109" ht="13.5" hidden="1">
      <c r="DD90" s="1267"/>
      <c r="DE90" s="1267"/>
    </row>
    <row r="91" spans="2:109" ht="13.5" hidden="1">
      <c r="DD91" s="1267"/>
      <c r="DE91" s="1267"/>
    </row>
    <row r="92" spans="2:109" ht="13.5" hidden="1" customHeight="1">
      <c r="DD92" s="1267"/>
      <c r="DE92" s="1267"/>
    </row>
    <row r="93" spans="2:109" ht="13.5" hidden="1" customHeight="1">
      <c r="DD93" s="1267"/>
      <c r="DE93" s="1267"/>
    </row>
    <row r="94" spans="2:109" ht="13.5" hidden="1" customHeight="1">
      <c r="DD94" s="1267"/>
      <c r="DE94" s="1267"/>
    </row>
    <row r="95" spans="2:109" ht="13.5" hidden="1" customHeight="1">
      <c r="DD95" s="1267"/>
      <c r="DE95" s="1267"/>
    </row>
    <row r="96" spans="2:109" ht="13.5" hidden="1" customHeight="1">
      <c r="DD96" s="1267"/>
      <c r="DE96" s="1267"/>
    </row>
    <row r="97" spans="108:109" ht="13.5" hidden="1" customHeight="1">
      <c r="DD97" s="1267"/>
      <c r="DE97" s="1267"/>
    </row>
    <row r="98" spans="108:109" ht="13.5" hidden="1" customHeight="1">
      <c r="DD98" s="1267"/>
      <c r="DE98" s="1267"/>
    </row>
    <row r="99" spans="108:109" ht="13.5" hidden="1" customHeight="1">
      <c r="DD99" s="1267"/>
      <c r="DE99" s="1267"/>
    </row>
    <row r="100" spans="108:109" ht="13.5" hidden="1" customHeight="1">
      <c r="DD100" s="1267"/>
      <c r="DE100" s="1267"/>
    </row>
    <row r="101" spans="108:109" ht="13.5" hidden="1" customHeight="1">
      <c r="DD101" s="1267"/>
      <c r="DE101" s="1267"/>
    </row>
    <row r="102" spans="108:109" ht="13.5" hidden="1" customHeight="1">
      <c r="DD102" s="1267"/>
      <c r="DE102" s="1267"/>
    </row>
    <row r="103" spans="108:109" ht="13.5" hidden="1" customHeight="1">
      <c r="DD103" s="1267"/>
      <c r="DE103" s="1267"/>
    </row>
    <row r="104" spans="108:109" ht="13.5" hidden="1" customHeight="1">
      <c r="DD104" s="1267"/>
      <c r="DE104" s="1267"/>
    </row>
    <row r="105" spans="108:109" ht="13.5" hidden="1" customHeight="1">
      <c r="DD105" s="1267"/>
      <c r="DE105" s="1267"/>
    </row>
    <row r="106" spans="108:109" ht="13.5" hidden="1" customHeight="1">
      <c r="DD106" s="1267"/>
      <c r="DE106" s="1267"/>
    </row>
    <row r="107" spans="108:109" ht="13.5" hidden="1" customHeight="1">
      <c r="DD107" s="1267"/>
      <c r="DE107" s="1267"/>
    </row>
    <row r="108" spans="108:109" ht="13.5" hidden="1" customHeight="1">
      <c r="DD108" s="1267"/>
      <c r="DE108" s="1267"/>
    </row>
    <row r="109" spans="108:109" ht="13.5" hidden="1" customHeight="1">
      <c r="DD109" s="1267"/>
      <c r="DE109" s="1267"/>
    </row>
    <row r="110" spans="108:109" ht="13.5" hidden="1" customHeight="1">
      <c r="DD110" s="1267"/>
      <c r="DE110" s="1267"/>
    </row>
    <row r="111" spans="108:109" ht="13.5" hidden="1" customHeight="1">
      <c r="DD111" s="1267"/>
      <c r="DE111" s="1267"/>
    </row>
    <row r="112" spans="108:109" ht="13.5" hidden="1" customHeight="1">
      <c r="DD112" s="1267"/>
      <c r="DE112" s="1267"/>
    </row>
    <row r="113" spans="108:109" ht="13.5" hidden="1" customHeight="1">
      <c r="DD113" s="1267"/>
      <c r="DE113" s="1267"/>
    </row>
    <row r="114" spans="108:109" ht="13.5" hidden="1" customHeight="1">
      <c r="DD114" s="1267"/>
      <c r="DE114" s="1267"/>
    </row>
    <row r="115" spans="108:109" ht="13.5" hidden="1" customHeight="1">
      <c r="DD115" s="1267"/>
      <c r="DE115" s="1267"/>
    </row>
    <row r="116" spans="108:109" ht="13.5" hidden="1" customHeight="1">
      <c r="DD116" s="1267"/>
      <c r="DE116" s="1267"/>
    </row>
    <row r="117" spans="108:109" ht="13.5" hidden="1" customHeight="1">
      <c r="DD117" s="1267"/>
      <c r="DE117" s="1267"/>
    </row>
    <row r="118" spans="108:109" ht="13.5" hidden="1" customHeight="1">
      <c r="DD118" s="1267"/>
      <c r="DE118" s="1267"/>
    </row>
    <row r="119" spans="108:109" ht="13.5" hidden="1" customHeight="1">
      <c r="DD119" s="1267"/>
      <c r="DE119" s="1267"/>
    </row>
    <row r="120" spans="108:109" ht="13.5" hidden="1" customHeight="1">
      <c r="DD120" s="1267"/>
      <c r="DE120" s="1267"/>
    </row>
    <row r="121" spans="108:109" ht="13.5" hidden="1" customHeight="1">
      <c r="DD121" s="1267"/>
      <c r="DE121" s="1267"/>
    </row>
    <row r="122" spans="108:109" ht="13.5" hidden="1" customHeight="1">
      <c r="DD122" s="1267"/>
      <c r="DE122" s="1267"/>
    </row>
    <row r="123" spans="108:109" ht="13.5" hidden="1" customHeight="1">
      <c r="DD123" s="1267"/>
      <c r="DE123" s="1267"/>
    </row>
    <row r="124" spans="108:109" ht="13.5" hidden="1" customHeight="1">
      <c r="DD124" s="1267"/>
      <c r="DE124" s="1267"/>
    </row>
    <row r="125" spans="108:109" ht="13.5" hidden="1" customHeight="1">
      <c r="DD125" s="1267"/>
      <c r="DE125" s="1267"/>
    </row>
    <row r="126" spans="108:109" ht="13.5" hidden="1" customHeight="1">
      <c r="DD126" s="1267"/>
      <c r="DE126" s="1267"/>
    </row>
    <row r="127" spans="108:109" ht="13.5" hidden="1" customHeight="1">
      <c r="DD127" s="1267"/>
      <c r="DE127" s="1267"/>
    </row>
    <row r="128" spans="108:109" ht="13.5" hidden="1" customHeight="1">
      <c r="DD128" s="1267"/>
      <c r="DE128" s="1267"/>
    </row>
    <row r="129" spans="108:109" ht="13.5" hidden="1" customHeight="1">
      <c r="DD129" s="1267"/>
      <c r="DE129" s="1267"/>
    </row>
    <row r="130" spans="108:109" ht="13.5" hidden="1" customHeight="1">
      <c r="DD130" s="1267"/>
      <c r="DE130" s="1267"/>
    </row>
    <row r="131" spans="108:109" ht="13.5" hidden="1" customHeight="1">
      <c r="DD131" s="1267"/>
      <c r="DE131" s="1267"/>
    </row>
    <row r="132" spans="108:109" ht="13.5" hidden="1" customHeight="1">
      <c r="DD132" s="1267"/>
      <c r="DE132" s="1267"/>
    </row>
    <row r="133" spans="108:109" ht="13.5" hidden="1" customHeight="1">
      <c r="DD133" s="1267"/>
      <c r="DE133" s="1267"/>
    </row>
    <row r="134" spans="108:109" ht="13.5" hidden="1" customHeight="1">
      <c r="DD134" s="1267"/>
      <c r="DE134" s="1267"/>
    </row>
    <row r="135" spans="108:109" ht="13.5" hidden="1" customHeight="1">
      <c r="DD135" s="1267"/>
      <c r="DE135" s="1267"/>
    </row>
    <row r="136" spans="108:109" ht="13.5" hidden="1" customHeight="1">
      <c r="DD136" s="1267"/>
      <c r="DE136" s="1267"/>
    </row>
    <row r="137" spans="108:109" ht="13.5" hidden="1" customHeight="1">
      <c r="DD137" s="1267"/>
      <c r="DE137" s="1267"/>
    </row>
    <row r="138" spans="108:109" ht="13.5" hidden="1" customHeight="1">
      <c r="DD138" s="1267"/>
      <c r="DE138" s="1267"/>
    </row>
    <row r="139" spans="108:109" ht="13.5" hidden="1" customHeight="1">
      <c r="DD139" s="1267"/>
      <c r="DE139" s="1267"/>
    </row>
    <row r="140" spans="108:109" ht="13.5" hidden="1" customHeight="1">
      <c r="DD140" s="1267"/>
      <c r="DE140" s="1267"/>
    </row>
    <row r="141" spans="108:109" ht="13.5" hidden="1" customHeight="1">
      <c r="DD141" s="1267"/>
      <c r="DE141" s="1267"/>
    </row>
    <row r="142" spans="108:109" ht="13.5" hidden="1" customHeight="1">
      <c r="DD142" s="1267"/>
      <c r="DE142" s="1267"/>
    </row>
    <row r="143" spans="108:109" ht="13.5" hidden="1" customHeight="1">
      <c r="DD143" s="1267"/>
      <c r="DE143" s="1267"/>
    </row>
    <row r="144" spans="108:109" ht="13.5" hidden="1" customHeight="1">
      <c r="DD144" s="1267"/>
      <c r="DE144" s="1267"/>
    </row>
    <row r="145" spans="108:109" ht="13.5" hidden="1" customHeight="1">
      <c r="DD145" s="1267"/>
      <c r="DE145" s="1267"/>
    </row>
    <row r="146" spans="108:109" ht="13.5" hidden="1" customHeight="1">
      <c r="DD146" s="1267"/>
      <c r="DE146" s="1267"/>
    </row>
    <row r="147" spans="108:109" ht="13.5" hidden="1" customHeight="1">
      <c r="DD147" s="1267"/>
      <c r="DE147" s="1267"/>
    </row>
    <row r="148" spans="108:109" ht="13.5" hidden="1" customHeight="1">
      <c r="DD148" s="1267"/>
      <c r="DE148" s="1267"/>
    </row>
    <row r="149" spans="108:109" ht="13.5" hidden="1" customHeight="1">
      <c r="DD149" s="1267"/>
      <c r="DE149" s="1267"/>
    </row>
    <row r="150" spans="108:109" ht="13.5" hidden="1" customHeight="1">
      <c r="DD150" s="1267"/>
      <c r="DE150" s="1267"/>
    </row>
    <row r="151" spans="108:109" ht="13.5" hidden="1" customHeight="1">
      <c r="DD151" s="1267"/>
      <c r="DE151" s="1267"/>
    </row>
    <row r="152" spans="108:109" ht="13.5" hidden="1" customHeight="1">
      <c r="DD152" s="1267"/>
      <c r="DE152" s="1267"/>
    </row>
    <row r="153" spans="108:109" ht="13.5" hidden="1" customHeight="1">
      <c r="DD153" s="1267"/>
      <c r="DE153" s="1267"/>
    </row>
    <row r="154" spans="108:109" ht="13.5" hidden="1" customHeight="1">
      <c r="DD154" s="1267"/>
      <c r="DE154" s="1267"/>
    </row>
    <row r="155" spans="108:109" ht="13.5" hidden="1" customHeight="1">
      <c r="DD155" s="1267"/>
      <c r="DE155" s="1267"/>
    </row>
    <row r="156" spans="108:109" ht="13.5" hidden="1" customHeight="1">
      <c r="DD156" s="1267"/>
      <c r="DE156" s="1267"/>
    </row>
    <row r="157" spans="108:109" ht="13.5" hidden="1" customHeight="1">
      <c r="DD157" s="1267"/>
      <c r="DE157" s="1267"/>
    </row>
    <row r="158" spans="108:109" ht="13.5" hidden="1" customHeight="1">
      <c r="DD158" s="1267"/>
      <c r="DE158" s="1267"/>
    </row>
    <row r="159" spans="108:109" ht="13.5" hidden="1" customHeight="1">
      <c r="DD159" s="1267"/>
      <c r="DE159" s="1267"/>
    </row>
    <row r="160" spans="108:109" ht="13.5" hidden="1" customHeight="1">
      <c r="DD160" s="1267"/>
      <c r="DE160" s="1267"/>
    </row>
    <row r="161" s="1267" customFormat="1" ht="13.5" hidden="1" customHeight="1"/>
    <row r="162" s="1267" customFormat="1" ht="13.5" hidden="1" customHeight="1"/>
    <row r="163" s="1267" customFormat="1" ht="13.5" hidden="1" customHeight="1"/>
    <row r="164" s="1267" customFormat="1" ht="13.5" hidden="1" customHeight="1"/>
    <row r="165" s="1267" customFormat="1" ht="13.5" hidden="1" customHeight="1"/>
    <row r="166" s="1267" customFormat="1" ht="13.5" hidden="1" customHeight="1"/>
    <row r="167" s="1267" customFormat="1" ht="13.5" hidden="1" customHeight="1"/>
    <row r="168" s="1267" customFormat="1" ht="13.5" hidden="1" customHeight="1"/>
    <row r="169" s="1267" customFormat="1" ht="13.5" hidden="1" customHeight="1"/>
    <row r="170" s="1267" customFormat="1" ht="13.5" hidden="1" customHeight="1"/>
    <row r="171" s="1267" customFormat="1" ht="13.5" hidden="1" customHeight="1"/>
    <row r="172" s="1267" customFormat="1" ht="13.5" hidden="1" customHeight="1"/>
    <row r="173" s="1267" customFormat="1" ht="13.5" hidden="1" customHeight="1"/>
    <row r="174" s="1267" customFormat="1" ht="13.5" hidden="1" customHeight="1"/>
    <row r="175" s="1267" customFormat="1" ht="13.5" hidden="1" customHeight="1"/>
    <row r="176" s="1267" customFormat="1" ht="13.5" hidden="1" customHeight="1"/>
    <row r="177" s="1267" customFormat="1" ht="13.5" hidden="1" customHeight="1"/>
    <row r="178" s="1267" customFormat="1" ht="13.5" hidden="1" customHeight="1"/>
    <row r="179" s="1267" customFormat="1" ht="13.5" hidden="1" customHeight="1"/>
    <row r="180" s="1267" customFormat="1" ht="13.5" hidden="1" customHeight="1"/>
    <row r="181" s="1267" customFormat="1" ht="13.5" hidden="1" customHeight="1"/>
    <row r="182" s="1267" customFormat="1" ht="13.5" hidden="1" customHeight="1"/>
    <row r="183" s="1267" customFormat="1" ht="13.5" hidden="1" customHeight="1"/>
    <row r="184" s="1267" customFormat="1" ht="13.5" hidden="1" customHeight="1"/>
    <row r="185" s="1267" customFormat="1" ht="13.5" hidden="1" customHeight="1"/>
    <row r="186" s="1267" customFormat="1" ht="13.5" hidden="1" customHeight="1"/>
    <row r="187" s="1267" customFormat="1" ht="13.5" hidden="1" customHeight="1"/>
    <row r="188" s="1267" customFormat="1" ht="13.5" hidden="1" customHeight="1"/>
    <row r="189" s="1267" customFormat="1" ht="13.5" hidden="1" customHeight="1"/>
    <row r="190" s="1267" customFormat="1" ht="13.5" hidden="1" customHeight="1"/>
    <row r="191" s="1267" customFormat="1" ht="13.5" hidden="1" customHeight="1"/>
  </sheetData>
  <sheetProtection algorithmName="SHA-512" hashValue="JXXzYZj13WpKG7xkQdsB1gweBopssqvYqTSZGXQ+TMM2cfdDtH1vzy3+WCRkhECiW2zT8sYBWZnMd1CssWkruQ==" saltValue="959N+UCFdIwi/xT1loEkEg=="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s="290" customFormat="1" ht="13.5" customHeight="1"/>
    <row r="2" spans="2:34" s="290" customFormat="1">
      <c r="B2" s="291"/>
      <c r="C2" s="291"/>
      <c r="D2" s="291"/>
      <c r="E2" s="291"/>
      <c r="F2" s="291"/>
      <c r="G2" s="291"/>
      <c r="H2" s="291"/>
      <c r="I2" s="291"/>
      <c r="J2" s="291"/>
      <c r="K2" s="291"/>
      <c r="L2" s="291"/>
      <c r="M2" s="291"/>
      <c r="N2" s="291"/>
      <c r="O2" s="291"/>
      <c r="P2" s="291"/>
      <c r="Q2" s="291"/>
      <c r="R2" s="291"/>
      <c r="T2" s="291"/>
      <c r="U2" s="291"/>
      <c r="V2" s="291"/>
      <c r="W2" s="291"/>
      <c r="X2" s="291"/>
      <c r="Y2" s="291"/>
      <c r="Z2" s="291"/>
      <c r="AA2" s="291"/>
      <c r="AB2" s="291"/>
      <c r="AC2" s="291"/>
      <c r="AD2" s="291"/>
      <c r="AE2" s="291"/>
      <c r="AF2" s="291"/>
      <c r="AG2" s="291"/>
    </row>
    <row r="3" spans="2:34" s="290" customFormat="1">
      <c r="B3" s="291"/>
      <c r="T3" s="291"/>
    </row>
    <row r="4" spans="2:34" s="290" customFormat="1">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row>
    <row r="5" spans="2:34" s="290" customFormat="1">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row>
    <row r="6" spans="2:34" s="290" customFormat="1">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row>
    <row r="7" spans="2:34" s="290" customFormat="1">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row>
    <row r="8" spans="2:34" s="290" customFormat="1">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row>
    <row r="9" spans="2:34" s="290" customFormat="1">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row>
    <row r="10" spans="2:34" s="290" customFormat="1">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row>
    <row r="11" spans="2:34" s="290" customFormat="1">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row>
    <row r="12" spans="2:34" s="290" customFormat="1">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row>
    <row r="13" spans="2:34" s="290" customFormat="1">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row>
    <row r="14" spans="2:34" s="290" customFormat="1">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row>
    <row r="15" spans="2:34" s="290" customFormat="1">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row>
    <row r="16" spans="2:34" s="290" customFormat="1">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row>
    <row r="17" spans="12:34" s="290" customFormat="1">
      <c r="L17" s="291"/>
      <c r="M17" s="291"/>
      <c r="N17" s="291"/>
      <c r="O17" s="291"/>
      <c r="P17" s="291"/>
      <c r="Q17" s="291"/>
      <c r="R17" s="291"/>
      <c r="S17" s="291"/>
      <c r="T17" s="291"/>
      <c r="U17" s="291"/>
      <c r="V17" s="291"/>
      <c r="W17" s="291"/>
      <c r="X17" s="291"/>
      <c r="Y17" s="291"/>
      <c r="Z17" s="291"/>
      <c r="AA17" s="291"/>
      <c r="AB17" s="291"/>
      <c r="AC17" s="291"/>
      <c r="AD17" s="291"/>
      <c r="AE17" s="291"/>
      <c r="AF17" s="291"/>
      <c r="AG17" s="291"/>
    </row>
    <row r="18" spans="12:34" s="290" customFormat="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row>
    <row r="19" spans="12:34" s="290" customFormat="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row>
    <row r="20" spans="12:34" s="290" customFormat="1">
      <c r="L20" s="291"/>
      <c r="M20" s="291"/>
      <c r="N20" s="291"/>
      <c r="O20" s="291"/>
      <c r="P20" s="291"/>
      <c r="Q20" s="291"/>
      <c r="R20" s="291"/>
      <c r="S20" s="291"/>
      <c r="T20" s="291"/>
      <c r="U20" s="291"/>
      <c r="V20" s="291"/>
      <c r="W20" s="291"/>
      <c r="X20" s="291"/>
      <c r="Y20" s="291"/>
      <c r="Z20" s="291"/>
      <c r="AA20" s="291"/>
      <c r="AB20" s="291"/>
      <c r="AC20" s="291"/>
      <c r="AD20" s="291"/>
      <c r="AE20" s="291"/>
      <c r="AF20" s="291"/>
      <c r="AG20" s="291"/>
    </row>
    <row r="21" spans="12:34" s="290" customFormat="1">
      <c r="L21" s="291"/>
      <c r="M21" s="291"/>
      <c r="N21" s="291"/>
      <c r="O21" s="291"/>
      <c r="P21" s="291"/>
      <c r="Q21" s="291"/>
      <c r="R21" s="291"/>
      <c r="S21" s="291"/>
      <c r="T21" s="291"/>
      <c r="U21" s="291"/>
      <c r="V21" s="291"/>
      <c r="W21" s="291"/>
      <c r="X21" s="291"/>
      <c r="Y21" s="291"/>
      <c r="Z21" s="291"/>
      <c r="AA21" s="291"/>
      <c r="AB21" s="291"/>
      <c r="AC21" s="291"/>
      <c r="AD21" s="291"/>
      <c r="AE21" s="291"/>
      <c r="AF21" s="291"/>
      <c r="AG21" s="291"/>
    </row>
    <row r="22" spans="12:34" s="290" customFormat="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row>
    <row r="23" spans="12:34" s="290" customFormat="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row>
    <row r="24" spans="12:34" s="290" customFormat="1">
      <c r="L24" s="291"/>
      <c r="M24" s="291"/>
      <c r="N24" s="291"/>
      <c r="O24" s="291"/>
      <c r="P24" s="291"/>
      <c r="R24" s="291"/>
      <c r="S24" s="291"/>
      <c r="T24" s="291"/>
      <c r="U24" s="291"/>
      <c r="V24" s="291"/>
      <c r="W24" s="291"/>
      <c r="X24" s="291"/>
      <c r="Y24" s="291"/>
      <c r="Z24" s="291"/>
      <c r="AA24" s="291"/>
      <c r="AB24" s="291"/>
      <c r="AC24" s="291"/>
      <c r="AD24" s="291"/>
      <c r="AE24" s="291"/>
      <c r="AF24" s="291"/>
      <c r="AG24" s="291"/>
      <c r="AH24" s="291"/>
    </row>
    <row r="25" spans="12:34" s="290" customFormat="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row>
    <row r="26" spans="12:34" s="290" customFormat="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row>
    <row r="27" spans="12:34" s="290" customFormat="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row>
    <row r="28" spans="12:34" s="290" customFormat="1">
      <c r="L28" s="291"/>
      <c r="M28" s="291"/>
      <c r="N28" s="291"/>
      <c r="P28" s="291"/>
      <c r="Q28" s="291"/>
      <c r="R28" s="291"/>
      <c r="S28" s="291"/>
      <c r="U28" s="291"/>
      <c r="V28" s="291"/>
      <c r="W28" s="291"/>
      <c r="X28" s="291"/>
      <c r="Y28" s="291"/>
      <c r="Z28" s="291"/>
      <c r="AA28" s="291"/>
      <c r="AB28" s="291"/>
      <c r="AC28" s="291"/>
      <c r="AD28" s="291"/>
      <c r="AE28" s="291"/>
      <c r="AF28" s="291"/>
      <c r="AG28" s="291"/>
    </row>
    <row r="29" spans="12:34" s="290" customFormat="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row>
    <row r="30" spans="12:34" s="290" customFormat="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row>
    <row r="31" spans="12:34" s="290" customFormat="1">
      <c r="L31" s="291"/>
      <c r="M31" s="291"/>
      <c r="N31" s="291"/>
      <c r="O31" s="291"/>
      <c r="P31" s="291"/>
      <c r="R31" s="291"/>
      <c r="S31" s="291"/>
      <c r="T31" s="291"/>
      <c r="U31" s="291"/>
      <c r="V31" s="291"/>
      <c r="W31" s="291"/>
      <c r="X31" s="291"/>
      <c r="Y31" s="291"/>
      <c r="Z31" s="291"/>
      <c r="AA31" s="291"/>
      <c r="AB31" s="291"/>
      <c r="AC31" s="291"/>
      <c r="AD31" s="291"/>
      <c r="AE31" s="291"/>
      <c r="AF31" s="291"/>
      <c r="AG31" s="291"/>
      <c r="AH31" s="291"/>
    </row>
    <row r="32" spans="12:34" s="290" customFormat="1">
      <c r="M32" s="291"/>
      <c r="N32" s="291"/>
      <c r="O32" s="291"/>
      <c r="P32" s="291"/>
      <c r="Q32" s="291"/>
      <c r="R32" s="291"/>
      <c r="S32" s="291"/>
      <c r="T32" s="291"/>
      <c r="U32" s="291"/>
      <c r="V32" s="291"/>
      <c r="W32" s="291"/>
      <c r="X32" s="291"/>
      <c r="Y32" s="291"/>
      <c r="Z32" s="291"/>
      <c r="AA32" s="291"/>
      <c r="AB32" s="291"/>
      <c r="AC32" s="291"/>
      <c r="AD32" s="291"/>
      <c r="AE32" s="291"/>
      <c r="AF32" s="291"/>
      <c r="AG32" s="291"/>
      <c r="AH32" s="291"/>
    </row>
    <row r="33" spans="2:34" s="290" customFormat="1">
      <c r="B33" s="291"/>
      <c r="D33" s="291"/>
      <c r="F33" s="291"/>
      <c r="H33" s="291"/>
      <c r="J33" s="291"/>
      <c r="K33" s="291"/>
      <c r="L33" s="291"/>
      <c r="M33" s="291"/>
      <c r="N33" s="291"/>
      <c r="O33" s="291"/>
      <c r="P33" s="291"/>
      <c r="Q33" s="291"/>
      <c r="R33" s="291"/>
      <c r="S33" s="291"/>
      <c r="T33" s="291"/>
      <c r="U33" s="291"/>
      <c r="V33" s="291"/>
      <c r="W33" s="291"/>
      <c r="Y33" s="291"/>
      <c r="Z33" s="291"/>
      <c r="AA33" s="291"/>
      <c r="AB33" s="291"/>
      <c r="AC33" s="291"/>
      <c r="AD33" s="291"/>
      <c r="AE33" s="291"/>
      <c r="AF33" s="291"/>
      <c r="AG33" s="291"/>
      <c r="AH33" s="291"/>
    </row>
    <row r="34" spans="2:34" s="290" customFormat="1">
      <c r="C34" s="291"/>
      <c r="D34" s="291"/>
      <c r="E34" s="291"/>
      <c r="F34" s="291"/>
      <c r="G34" s="291"/>
      <c r="H34" s="291"/>
      <c r="I34" s="291"/>
      <c r="J34" s="291"/>
      <c r="K34" s="291"/>
      <c r="L34" s="291"/>
      <c r="M34" s="291"/>
      <c r="N34" s="291"/>
      <c r="O34" s="291"/>
      <c r="Q34" s="291"/>
      <c r="S34" s="291"/>
      <c r="U34" s="291"/>
      <c r="V34" s="291"/>
      <c r="W34" s="291"/>
      <c r="X34" s="291"/>
      <c r="Y34" s="291"/>
      <c r="Z34" s="291"/>
      <c r="AA34" s="291"/>
      <c r="AB34" s="291"/>
      <c r="AC34" s="291"/>
      <c r="AD34" s="291"/>
      <c r="AE34" s="291"/>
      <c r="AF34" s="291"/>
      <c r="AG34" s="291"/>
      <c r="AH34" s="291"/>
    </row>
    <row r="35" spans="2:34" s="290" customFormat="1">
      <c r="B35" s="291"/>
      <c r="C35" s="291"/>
      <c r="E35" s="291"/>
      <c r="F35" s="291"/>
      <c r="G35" s="291"/>
      <c r="H35" s="291"/>
      <c r="I35" s="291"/>
      <c r="J35" s="291"/>
      <c r="K35" s="291"/>
      <c r="L35" s="291"/>
      <c r="M35" s="291"/>
      <c r="N35" s="291"/>
      <c r="O35" s="291"/>
      <c r="P35" s="291"/>
      <c r="Q35" s="291"/>
      <c r="R35" s="291"/>
      <c r="S35" s="291"/>
      <c r="T35" s="291"/>
      <c r="U35" s="291"/>
      <c r="V35" s="291"/>
      <c r="X35" s="291"/>
      <c r="Y35" s="291"/>
      <c r="Z35" s="291"/>
      <c r="AA35" s="291"/>
      <c r="AB35" s="291"/>
    </row>
    <row r="36" spans="2:34" s="290" customFormat="1">
      <c r="B36" s="291"/>
      <c r="C36" s="291"/>
      <c r="D36" s="291"/>
      <c r="E36" s="291"/>
      <c r="F36" s="291"/>
      <c r="G36" s="291"/>
      <c r="I36" s="291"/>
      <c r="L36" s="291"/>
      <c r="N36" s="291"/>
      <c r="O36" s="291"/>
      <c r="P36" s="291"/>
      <c r="Q36" s="291"/>
      <c r="R36" s="291"/>
      <c r="S36" s="291"/>
      <c r="T36" s="291"/>
      <c r="U36" s="291"/>
      <c r="V36" s="291"/>
      <c r="W36" s="291"/>
      <c r="X36" s="291"/>
    </row>
    <row r="37" spans="2:34" s="290" customFormat="1">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row>
    <row r="38" spans="2:34" s="290" customFormat="1">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row>
    <row r="39" spans="2:34" s="290" customFormat="1">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row>
    <row r="40" spans="2:34" s="290" customFormat="1">
      <c r="B40" s="291"/>
      <c r="C40" s="291"/>
      <c r="D40" s="291"/>
      <c r="E40" s="291"/>
      <c r="F40" s="291"/>
      <c r="G40" s="291"/>
      <c r="H40" s="291"/>
      <c r="I40" s="291"/>
      <c r="J40" s="291"/>
      <c r="K40" s="291"/>
      <c r="L40" s="291"/>
      <c r="M40" s="291"/>
      <c r="N40" s="291"/>
      <c r="O40" s="291"/>
      <c r="P40" s="291"/>
      <c r="Q40" s="291"/>
      <c r="R40" s="291"/>
      <c r="S40" s="291"/>
      <c r="T40" s="291"/>
      <c r="U40" s="291"/>
      <c r="V40" s="291"/>
      <c r="W40" s="291"/>
      <c r="Y40" s="291"/>
      <c r="Z40" s="291"/>
      <c r="AA40" s="291"/>
      <c r="AB40" s="291"/>
      <c r="AC40" s="291"/>
      <c r="AD40" s="291"/>
      <c r="AE40" s="291"/>
      <c r="AF40" s="291"/>
      <c r="AG40" s="291"/>
      <c r="AH40" s="291"/>
    </row>
    <row r="41" spans="2:34" s="290" customFormat="1">
      <c r="B41" s="291"/>
      <c r="C41" s="291"/>
      <c r="D41" s="291"/>
      <c r="E41" s="291"/>
      <c r="F41" s="291"/>
      <c r="G41" s="291"/>
      <c r="H41" s="291"/>
      <c r="I41" s="291"/>
      <c r="J41" s="291"/>
      <c r="K41" s="291"/>
      <c r="L41" s="291"/>
      <c r="M41" s="291"/>
      <c r="N41" s="291"/>
      <c r="O41" s="291"/>
      <c r="P41" s="291"/>
      <c r="Q41" s="291"/>
      <c r="S41" s="291"/>
      <c r="T41" s="291"/>
      <c r="U41" s="291"/>
      <c r="V41" s="291"/>
      <c r="W41" s="291"/>
      <c r="X41" s="291"/>
      <c r="Y41" s="291"/>
      <c r="Z41" s="291"/>
      <c r="AA41" s="291"/>
      <c r="AB41" s="291"/>
      <c r="AC41" s="291"/>
      <c r="AD41" s="291"/>
      <c r="AE41" s="291"/>
      <c r="AF41" s="291"/>
      <c r="AG41" s="291"/>
      <c r="AH41" s="291"/>
    </row>
    <row r="42" spans="2:34" s="290" customFormat="1">
      <c r="B42" s="291"/>
      <c r="C42" s="291"/>
      <c r="D42" s="291"/>
      <c r="E42" s="291"/>
      <c r="F42" s="291"/>
      <c r="G42" s="291"/>
      <c r="H42" s="291"/>
      <c r="I42" s="291"/>
      <c r="J42" s="291"/>
      <c r="K42" s="291"/>
      <c r="L42" s="291"/>
      <c r="M42" s="291"/>
      <c r="N42" s="291"/>
      <c r="O42" s="291"/>
      <c r="P42" s="291"/>
      <c r="Q42" s="291"/>
      <c r="R42" s="291"/>
      <c r="S42" s="291"/>
      <c r="T42" s="291"/>
      <c r="U42" s="291"/>
      <c r="V42" s="291"/>
      <c r="X42" s="291"/>
      <c r="Y42" s="291"/>
      <c r="Z42" s="291"/>
      <c r="AA42" s="291"/>
      <c r="AB42" s="291"/>
      <c r="AC42" s="291"/>
      <c r="AD42" s="291"/>
      <c r="AE42" s="291"/>
      <c r="AF42" s="291"/>
      <c r="AG42" s="291"/>
      <c r="AH42" s="291"/>
    </row>
    <row r="43" spans="2:34" s="290" customFormat="1">
      <c r="B43" s="291"/>
      <c r="C43" s="291"/>
      <c r="D43" s="291"/>
      <c r="E43" s="291"/>
      <c r="F43" s="291"/>
      <c r="G43" s="291"/>
      <c r="H43" s="291"/>
      <c r="I43" s="291"/>
      <c r="J43" s="291"/>
      <c r="K43" s="291"/>
      <c r="L43" s="291"/>
      <c r="M43" s="291"/>
      <c r="N43" s="291"/>
      <c r="O43" s="291"/>
      <c r="P43" s="291"/>
      <c r="Q43" s="291"/>
      <c r="R43" s="291"/>
      <c r="S43" s="291"/>
      <c r="T43" s="291"/>
      <c r="U43" s="291"/>
      <c r="V43" s="291"/>
      <c r="W43" s="291"/>
      <c r="X43" s="291"/>
    </row>
    <row r="44" spans="2:34" s="290" customFormat="1">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row>
    <row r="45" spans="2:34" s="290" customFormat="1">
      <c r="B45" s="291"/>
      <c r="C45" s="291"/>
      <c r="D45" s="291"/>
      <c r="E45" s="291"/>
      <c r="F45" s="291"/>
      <c r="G45" s="291"/>
      <c r="H45" s="291"/>
      <c r="I45" s="291"/>
      <c r="J45" s="291"/>
      <c r="K45" s="291"/>
      <c r="L45" s="291"/>
      <c r="M45" s="291"/>
      <c r="N45" s="291"/>
      <c r="O45" s="291"/>
      <c r="P45" s="291"/>
      <c r="Q45" s="291"/>
      <c r="R45" s="291"/>
      <c r="S45" s="291"/>
      <c r="T45" s="291"/>
      <c r="U45" s="291"/>
      <c r="V45" s="291"/>
      <c r="W45" s="291"/>
      <c r="Y45" s="291"/>
      <c r="Z45" s="291"/>
      <c r="AA45" s="291"/>
      <c r="AB45" s="291"/>
      <c r="AC45" s="291"/>
      <c r="AD45" s="291"/>
      <c r="AE45" s="291"/>
      <c r="AF45" s="291"/>
      <c r="AG45" s="291"/>
      <c r="AH45" s="291"/>
    </row>
    <row r="46" spans="2:34" s="290" customFormat="1">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row>
    <row r="47" spans="2:34" s="290" customFormat="1">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row>
    <row r="48" spans="2:34" s="290" customFormat="1">
      <c r="B48" s="291"/>
      <c r="C48" s="291"/>
      <c r="D48" s="291"/>
      <c r="E48" s="291"/>
      <c r="F48" s="291"/>
      <c r="G48" s="291"/>
      <c r="H48" s="291"/>
      <c r="I48" s="291"/>
      <c r="J48" s="291"/>
      <c r="K48" s="291"/>
      <c r="L48" s="291"/>
      <c r="M48" s="291"/>
      <c r="N48" s="291"/>
      <c r="O48" s="291"/>
      <c r="P48" s="291"/>
      <c r="Q48" s="291"/>
      <c r="R48" s="291"/>
      <c r="S48" s="291"/>
      <c r="T48" s="291"/>
      <c r="U48" s="291"/>
      <c r="V48" s="291"/>
      <c r="X48" s="291"/>
    </row>
    <row r="49" spans="28:34" s="290" customFormat="1">
      <c r="AB49" s="291"/>
      <c r="AC49" s="291"/>
      <c r="AD49" s="291"/>
      <c r="AE49" s="291"/>
      <c r="AF49" s="291"/>
      <c r="AG49" s="291"/>
      <c r="AH49" s="291"/>
    </row>
    <row r="50" spans="28:34" s="290" customFormat="1">
      <c r="AB50" s="291"/>
      <c r="AC50" s="291"/>
      <c r="AD50" s="291"/>
    </row>
    <row r="51" spans="28:34" s="290" customFormat="1">
      <c r="AB51" s="291"/>
    </row>
    <row r="52" spans="28:34" s="290" customFormat="1">
      <c r="AB52" s="291"/>
      <c r="AC52" s="291"/>
      <c r="AD52" s="291"/>
      <c r="AE52" s="291"/>
      <c r="AF52" s="291"/>
      <c r="AG52" s="291"/>
      <c r="AH52" s="291"/>
    </row>
    <row r="53" spans="28:34" s="290" customFormat="1">
      <c r="AB53" s="291"/>
      <c r="AC53" s="291"/>
      <c r="AD53" s="291"/>
      <c r="AE53" s="291"/>
    </row>
    <row r="54" spans="28:34" s="290" customFormat="1">
      <c r="AB54" s="291"/>
      <c r="AC54" s="291"/>
      <c r="AD54" s="291"/>
      <c r="AE54" s="291"/>
      <c r="AF54" s="291"/>
      <c r="AG54" s="291"/>
    </row>
    <row r="55" spans="28:34" s="290" customFormat="1">
      <c r="AB55" s="291"/>
      <c r="AC55" s="291"/>
      <c r="AD55" s="291"/>
      <c r="AE55" s="291"/>
      <c r="AF55" s="291"/>
      <c r="AG55" s="291"/>
      <c r="AH55" s="291"/>
    </row>
    <row r="56" spans="28:34" s="290" customFormat="1"/>
    <row r="57" spans="28:34" s="290" customFormat="1">
      <c r="AB57" s="291"/>
      <c r="AC57" s="291"/>
      <c r="AD57" s="291"/>
      <c r="AE57" s="291"/>
      <c r="AF57" s="291"/>
      <c r="AG57" s="291"/>
    </row>
    <row r="58" spans="28:34" s="290" customFormat="1">
      <c r="AB58" s="291"/>
      <c r="AC58" s="291"/>
      <c r="AD58" s="291"/>
      <c r="AE58" s="291"/>
      <c r="AF58" s="291"/>
      <c r="AG58" s="291"/>
    </row>
    <row r="59" spans="28:34" s="290" customFormat="1">
      <c r="AB59" s="291"/>
      <c r="AC59" s="291"/>
      <c r="AD59" s="291"/>
      <c r="AE59" s="291"/>
      <c r="AF59" s="291"/>
      <c r="AG59" s="291"/>
      <c r="AH59" s="291"/>
    </row>
    <row r="60" spans="28:34" s="290" customFormat="1">
      <c r="AB60" s="291"/>
      <c r="AC60" s="291"/>
      <c r="AD60" s="291"/>
      <c r="AE60" s="291"/>
      <c r="AF60" s="291"/>
      <c r="AG60" s="291"/>
      <c r="AH60" s="291"/>
    </row>
    <row r="61" spans="28:34" s="290" customFormat="1">
      <c r="AB61" s="291"/>
      <c r="AC61" s="291"/>
      <c r="AD61" s="291"/>
      <c r="AE61" s="291"/>
      <c r="AF61" s="291"/>
      <c r="AG61" s="291"/>
      <c r="AH61" s="291"/>
    </row>
    <row r="62" spans="28:34" s="290" customFormat="1">
      <c r="AB62" s="291"/>
      <c r="AC62" s="291"/>
      <c r="AD62" s="291"/>
      <c r="AE62" s="291"/>
      <c r="AF62" s="291"/>
      <c r="AG62" s="291"/>
      <c r="AH62" s="291"/>
    </row>
    <row r="63" spans="28:34" s="290" customFormat="1">
      <c r="AB63" s="291"/>
      <c r="AC63" s="291"/>
      <c r="AD63" s="291"/>
      <c r="AE63" s="291"/>
      <c r="AF63" s="291"/>
      <c r="AG63" s="291"/>
    </row>
    <row r="64" spans="28:34" s="290" customFormat="1">
      <c r="AB64" s="291"/>
      <c r="AC64" s="291"/>
      <c r="AD64" s="291"/>
      <c r="AE64" s="291"/>
      <c r="AF64" s="291"/>
    </row>
    <row r="65" spans="28:34" s="290" customFormat="1">
      <c r="AB65" s="291"/>
      <c r="AC65" s="291"/>
      <c r="AD65" s="291"/>
      <c r="AE65" s="291"/>
      <c r="AF65" s="291"/>
      <c r="AG65" s="291"/>
      <c r="AH65" s="291"/>
    </row>
    <row r="66" spans="28:34" s="290" customFormat="1">
      <c r="AB66" s="291"/>
      <c r="AC66" s="291"/>
      <c r="AD66" s="291"/>
      <c r="AE66" s="291"/>
      <c r="AF66" s="291"/>
      <c r="AG66" s="291"/>
      <c r="AH66" s="291"/>
    </row>
    <row r="67" spans="28:34" s="290" customFormat="1">
      <c r="AB67" s="291"/>
      <c r="AC67" s="291"/>
      <c r="AD67" s="291"/>
      <c r="AE67" s="291"/>
      <c r="AF67" s="291"/>
      <c r="AG67" s="291"/>
      <c r="AH67" s="291"/>
    </row>
    <row r="68" spans="28:34" s="290" customFormat="1"/>
    <row r="69" spans="28:34" s="290" customFormat="1">
      <c r="AB69" s="291"/>
      <c r="AC69" s="291"/>
      <c r="AD69" s="291"/>
      <c r="AE69" s="291"/>
    </row>
    <row r="70" spans="28:34" s="290" customFormat="1">
      <c r="AB70" s="291"/>
      <c r="AC70" s="291"/>
      <c r="AD70" s="291"/>
      <c r="AE70" s="291"/>
      <c r="AF70" s="291"/>
      <c r="AG70" s="291"/>
      <c r="AH70" s="291"/>
    </row>
    <row r="71" spans="28:34" s="290" customFormat="1">
      <c r="AB71" s="291"/>
      <c r="AC71" s="291"/>
      <c r="AD71" s="291"/>
      <c r="AE71" s="291"/>
      <c r="AF71" s="291"/>
      <c r="AG71" s="291"/>
      <c r="AH71" s="291"/>
    </row>
    <row r="72" spans="28:34" s="290" customFormat="1">
      <c r="AB72" s="291"/>
      <c r="AC72" s="291"/>
      <c r="AD72" s="291"/>
      <c r="AE72" s="291"/>
      <c r="AF72" s="291"/>
      <c r="AG72" s="291"/>
      <c r="AH72" s="291"/>
    </row>
    <row r="73" spans="28:34" s="290" customFormat="1">
      <c r="AB73" s="291"/>
      <c r="AC73" s="291"/>
      <c r="AD73" s="291"/>
      <c r="AE73" s="291"/>
      <c r="AF73" s="291"/>
      <c r="AG73" s="291"/>
      <c r="AH73" s="291"/>
    </row>
    <row r="74" spans="28:34" s="290" customFormat="1">
      <c r="AB74" s="291"/>
      <c r="AC74" s="291"/>
      <c r="AD74" s="291"/>
      <c r="AE74" s="291"/>
      <c r="AF74" s="291"/>
      <c r="AG74" s="291"/>
      <c r="AH74" s="291"/>
    </row>
    <row r="75" spans="28:34" s="290" customFormat="1">
      <c r="AB75" s="291"/>
      <c r="AC75" s="291"/>
      <c r="AD75" s="291"/>
      <c r="AE75" s="291"/>
      <c r="AF75" s="291"/>
      <c r="AG75" s="291"/>
    </row>
    <row r="76" spans="28:34" s="290" customFormat="1">
      <c r="AB76" s="291"/>
      <c r="AC76" s="291"/>
      <c r="AD76" s="291"/>
      <c r="AE76" s="291"/>
    </row>
    <row r="77" spans="28:34" s="290" customFormat="1">
      <c r="AB77" s="291"/>
      <c r="AC77" s="291"/>
      <c r="AD77" s="291"/>
      <c r="AE77" s="291"/>
      <c r="AF77" s="291"/>
    </row>
    <row r="78" spans="28:34" s="290" customFormat="1">
      <c r="AB78" s="291"/>
      <c r="AC78" s="291"/>
      <c r="AD78" s="291"/>
      <c r="AE78" s="291"/>
      <c r="AF78" s="291"/>
      <c r="AG78" s="291"/>
      <c r="AH78" s="291"/>
    </row>
    <row r="79" spans="28:34" s="290" customFormat="1">
      <c r="AB79" s="291"/>
      <c r="AC79" s="291"/>
      <c r="AD79" s="291"/>
      <c r="AE79" s="291"/>
      <c r="AF79" s="291"/>
      <c r="AG79" s="291"/>
      <c r="AH79" s="291"/>
    </row>
    <row r="80" spans="28:34" s="290" customFormat="1">
      <c r="AB80" s="291"/>
      <c r="AC80" s="291"/>
      <c r="AD80" s="291"/>
      <c r="AE80" s="291"/>
      <c r="AF80" s="291"/>
      <c r="AG80" s="291"/>
      <c r="AH80" s="291"/>
    </row>
    <row r="81" spans="25:34" s="290" customFormat="1">
      <c r="Y81" s="291"/>
      <c r="Z81" s="291"/>
      <c r="AA81" s="291"/>
      <c r="AB81" s="291"/>
      <c r="AC81" s="291"/>
      <c r="AD81" s="291"/>
      <c r="AE81" s="291"/>
      <c r="AF81" s="291"/>
      <c r="AG81" s="291"/>
      <c r="AH81" s="291"/>
    </row>
    <row r="82" spans="25:34" s="290" customFormat="1">
      <c r="Z82" s="291"/>
      <c r="AA82" s="291"/>
      <c r="AB82" s="291"/>
      <c r="AC82" s="291"/>
      <c r="AD82" s="291"/>
      <c r="AE82" s="291"/>
      <c r="AF82" s="291"/>
      <c r="AG82" s="291"/>
      <c r="AH82" s="291"/>
    </row>
    <row r="83" spans="25:34" s="290" customFormat="1"/>
    <row r="84" spans="25:34" s="290" customFormat="1">
      <c r="Y84" s="291"/>
      <c r="Z84" s="291"/>
      <c r="AA84" s="291"/>
      <c r="AB84" s="291"/>
      <c r="AC84" s="291"/>
      <c r="AD84" s="291"/>
      <c r="AE84" s="291"/>
      <c r="AF84" s="291"/>
      <c r="AG84" s="291"/>
      <c r="AH84" s="291"/>
    </row>
    <row r="85" spans="25:34" s="290" customFormat="1">
      <c r="Y85" s="291"/>
      <c r="Z85" s="291"/>
      <c r="AA85" s="291"/>
      <c r="AB85" s="291"/>
      <c r="AC85" s="291"/>
      <c r="AD85" s="291"/>
      <c r="AE85" s="291"/>
      <c r="AF85" s="291"/>
      <c r="AG85" s="291"/>
      <c r="AH85" s="291"/>
    </row>
    <row r="86" spans="25:34" s="290" customFormat="1">
      <c r="Y86" s="291"/>
      <c r="Z86" s="291"/>
      <c r="AA86" s="291"/>
      <c r="AB86" s="291"/>
      <c r="AC86" s="291"/>
      <c r="AD86" s="291"/>
      <c r="AE86" s="291"/>
      <c r="AF86" s="291"/>
      <c r="AG86" s="291"/>
      <c r="AH86" s="291"/>
    </row>
    <row r="87" spans="25:34" s="290" customFormat="1">
      <c r="Y87" s="291"/>
      <c r="Z87" s="291"/>
      <c r="AA87" s="291"/>
      <c r="AB87" s="291"/>
      <c r="AC87" s="291"/>
      <c r="AD87" s="291"/>
      <c r="AE87" s="291"/>
      <c r="AF87" s="291"/>
      <c r="AG87" s="291"/>
      <c r="AH87" s="291"/>
    </row>
    <row r="88" spans="25:34" s="290" customFormat="1">
      <c r="Y88" s="291"/>
      <c r="Z88" s="291"/>
      <c r="AA88" s="291"/>
      <c r="AB88" s="291"/>
      <c r="AC88" s="291"/>
      <c r="AD88" s="291"/>
      <c r="AE88" s="291"/>
      <c r="AF88" s="291"/>
      <c r="AG88" s="291"/>
    </row>
    <row r="89" spans="25:34" s="290" customFormat="1">
      <c r="Y89" s="291"/>
      <c r="Z89" s="291"/>
      <c r="AA89" s="291"/>
      <c r="AB89" s="291"/>
      <c r="AC89" s="291"/>
      <c r="AD89" s="291"/>
      <c r="AE89" s="291"/>
      <c r="AF89" s="291"/>
      <c r="AG89" s="291"/>
      <c r="AH89" s="291"/>
    </row>
    <row r="90" spans="25:34" s="290" customFormat="1">
      <c r="Y90" s="291"/>
      <c r="Z90" s="291"/>
      <c r="AA90" s="291"/>
      <c r="AB90" s="291"/>
      <c r="AC90" s="291"/>
      <c r="AD90" s="291"/>
      <c r="AE90" s="291"/>
      <c r="AF90" s="291"/>
      <c r="AG90" s="291"/>
      <c r="AH90" s="291"/>
    </row>
    <row r="91" spans="25:34" s="290" customFormat="1">
      <c r="Y91" s="291"/>
      <c r="Z91" s="291"/>
      <c r="AA91" s="291"/>
      <c r="AB91" s="291"/>
      <c r="AC91" s="291"/>
      <c r="AD91" s="291"/>
      <c r="AE91" s="291"/>
      <c r="AF91" s="291"/>
      <c r="AG91" s="291"/>
      <c r="AH91" s="291"/>
    </row>
    <row r="92" spans="25:34" s="290" customFormat="1" ht="13.5" customHeight="1">
      <c r="Y92" s="291"/>
      <c r="Z92" s="291"/>
      <c r="AA92" s="291"/>
      <c r="AB92" s="291"/>
      <c r="AC92" s="291"/>
      <c r="AD92" s="291"/>
      <c r="AE92" s="291"/>
      <c r="AF92" s="291"/>
      <c r="AG92" s="291"/>
      <c r="AH92" s="291"/>
    </row>
    <row r="93" spans="25:34" s="290" customFormat="1" ht="13.5" customHeight="1">
      <c r="Y93" s="291"/>
      <c r="Z93" s="291"/>
      <c r="AA93" s="291"/>
      <c r="AB93" s="291"/>
      <c r="AC93" s="291"/>
      <c r="AD93" s="291"/>
      <c r="AE93" s="291"/>
      <c r="AF93" s="291"/>
      <c r="AG93" s="291"/>
      <c r="AH93" s="291"/>
    </row>
    <row r="94" spans="25:34" s="290" customFormat="1" ht="13.5" customHeight="1">
      <c r="Y94" s="291"/>
      <c r="Z94" s="291"/>
      <c r="AA94" s="291"/>
      <c r="AB94" s="291"/>
      <c r="AC94" s="291"/>
      <c r="AD94" s="291"/>
      <c r="AE94" s="291"/>
    </row>
    <row r="95" spans="25:34" s="290" customFormat="1" ht="13.5" customHeight="1">
      <c r="Y95" s="291"/>
      <c r="Z95" s="291"/>
      <c r="AA95" s="291"/>
      <c r="AB95" s="291"/>
      <c r="AC95" s="291"/>
      <c r="AD95" s="291"/>
      <c r="AE95" s="291"/>
      <c r="AF95" s="291"/>
      <c r="AG95" s="291"/>
    </row>
    <row r="96" spans="25:34" s="290" customFormat="1" ht="13.5" customHeight="1">
      <c r="Y96" s="291"/>
      <c r="Z96" s="291"/>
      <c r="AA96" s="291"/>
      <c r="AB96" s="291"/>
      <c r="AC96" s="291"/>
      <c r="AD96" s="291"/>
      <c r="AE96" s="291"/>
      <c r="AF96" s="291"/>
      <c r="AG96" s="291"/>
      <c r="AH96" s="291"/>
    </row>
    <row r="97" spans="33:34" s="290" customFormat="1" ht="13.5" customHeight="1">
      <c r="AG97" s="291"/>
      <c r="AH97" s="291"/>
    </row>
    <row r="98" spans="33:34" s="290" customFormat="1" ht="13.5" customHeight="1">
      <c r="AG98" s="291"/>
      <c r="AH98" s="291"/>
    </row>
    <row r="99" spans="33:34" s="290" customFormat="1" ht="13.5" customHeight="1">
      <c r="AG99" s="291"/>
      <c r="AH99" s="291"/>
    </row>
    <row r="100" spans="33:34" s="290" customFormat="1" ht="13.5" customHeight="1">
      <c r="AG100" s="291"/>
      <c r="AH100" s="291"/>
    </row>
    <row r="101" spans="33:34" s="290" customFormat="1" ht="13.5" customHeight="1">
      <c r="AG101" s="291"/>
    </row>
    <row r="102" spans="33:34" s="290" customFormat="1" ht="13.5" customHeight="1">
      <c r="AG102" s="291"/>
      <c r="AH102" s="291"/>
    </row>
    <row r="103" spans="33:34" s="290" customFormat="1" ht="13.5" customHeight="1">
      <c r="AG103" s="291"/>
      <c r="AH103" s="291"/>
    </row>
    <row r="104" spans="33:34" s="290" customFormat="1" ht="13.5" customHeight="1"/>
    <row r="105" spans="33:34" s="290" customFormat="1" ht="13.5" customHeight="1">
      <c r="AG105" s="291"/>
      <c r="AH105" s="291"/>
    </row>
    <row r="106" spans="33:34" s="290" customFormat="1" ht="13.5" customHeight="1">
      <c r="AG106" s="291"/>
      <c r="AH106" s="291"/>
    </row>
    <row r="107" spans="33:34" s="290" customFormat="1" ht="13.5" customHeight="1">
      <c r="AG107" s="291"/>
      <c r="AH107" s="291"/>
    </row>
    <row r="108" spans="33:34" s="290" customFormat="1" ht="13.5" customHeight="1">
      <c r="AG108" s="291"/>
      <c r="AH108" s="291"/>
    </row>
    <row r="109" spans="33:34" s="290" customFormat="1" ht="13.5" customHeight="1">
      <c r="AG109" s="291"/>
      <c r="AH109" s="291"/>
    </row>
    <row r="110" spans="33:34" s="290" customFormat="1" ht="13.5" customHeight="1">
      <c r="AG110" s="291"/>
      <c r="AH110" s="291"/>
    </row>
    <row r="111" spans="33:34" s="290" customFormat="1" ht="13.5" customHeight="1">
      <c r="AG111" s="291"/>
      <c r="AH111" s="291"/>
    </row>
    <row r="112" spans="33:34" s="290" customFormat="1" ht="13.5" customHeight="1">
      <c r="AG112" s="291"/>
      <c r="AH112" s="291"/>
    </row>
    <row r="113" spans="34:122" s="290" customFormat="1" ht="13.5" customHeight="1">
      <c r="AH113" s="291"/>
    </row>
    <row r="114" spans="34:122" s="290" customFormat="1" ht="13.5" customHeight="1">
      <c r="AH114" s="291"/>
    </row>
    <row r="115" spans="34:122" s="290" customFormat="1" ht="13.5" customHeight="1">
      <c r="AH115" s="291"/>
    </row>
    <row r="116" spans="34:122" s="290" customFormat="1" ht="13.5" customHeight="1"/>
    <row r="117" spans="34:122" s="290" customFormat="1" ht="13.5" customHeight="1">
      <c r="AH117" s="291"/>
    </row>
    <row r="118" spans="34:122" s="290" customFormat="1" ht="13.5" customHeight="1">
      <c r="AH118" s="291"/>
    </row>
    <row r="119" spans="34:122" s="290" customFormat="1" ht="13.5" customHeight="1">
      <c r="AH119" s="291"/>
    </row>
    <row r="120" spans="34:122" s="290" customFormat="1" ht="13.5" customHeight="1"/>
    <row r="121" spans="34:122" s="290" customFormat="1" ht="13.5" customHeight="1"/>
    <row r="122" spans="34:122" s="290" customFormat="1" ht="13.5" customHeight="1">
      <c r="AH122" s="291"/>
    </row>
    <row r="123" spans="34:122" s="290" customFormat="1" ht="13.5" customHeight="1">
      <c r="AH123" s="291"/>
    </row>
    <row r="124" spans="34:122" s="290" customFormat="1" ht="13.5" customHeight="1">
      <c r="AH124" s="291"/>
    </row>
    <row r="125" spans="34:122" s="290" customFormat="1" ht="13.5" customHeight="1">
      <c r="AH125" s="291"/>
      <c r="DR125" s="290" t="s">
        <v>627</v>
      </c>
    </row>
    <row r="126" spans="34:122" s="290" customFormat="1" ht="13.5" hidden="1" customHeight="1">
      <c r="AH126" s="291"/>
    </row>
    <row r="127" spans="34:122" s="290" customFormat="1" ht="13.5" hidden="1" customHeight="1">
      <c r="AH127" s="291"/>
    </row>
    <row r="128" spans="34:122" s="290" customFormat="1" ht="13.5" hidden="1" customHeight="1">
      <c r="AH128" s="291"/>
    </row>
    <row r="129" s="290" customFormat="1" ht="13.5" hidden="1" customHeight="1"/>
    <row r="130" s="290" customFormat="1" ht="13.5" hidden="1" customHeight="1"/>
    <row r="131" s="290" customFormat="1" ht="13.5" hidden="1" customHeight="1"/>
    <row r="132" s="290" customFormat="1" ht="13.5" hidden="1" customHeight="1"/>
    <row r="133" s="290" customFormat="1" ht="13.5" hidden="1" customHeight="1"/>
    <row r="134" s="290" customFormat="1" ht="13.5" hidden="1" customHeight="1"/>
    <row r="135" s="290" customFormat="1" ht="13.5" hidden="1" customHeight="1"/>
  </sheetData>
  <sheetProtection algorithmName="SHA-512" hashValue="x3sLeOITkB0AVtpgMN/QVSb7K0JtsWyp+NzHSl9E7iDy/LYkG2jGBdmOPaJPJHRiASZxrC4t+ZbjeEkYM6figg==" saltValue="xjRhmQn1rAtZB7IXbIAH1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s="290" customFormat="1" ht="13.5" customHeight="1"/>
    <row r="2" spans="2:34" s="290" customFormat="1">
      <c r="B2" s="291"/>
      <c r="C2" s="291"/>
      <c r="D2" s="291"/>
      <c r="E2" s="291"/>
      <c r="F2" s="291"/>
      <c r="G2" s="291"/>
      <c r="H2" s="291"/>
      <c r="I2" s="291"/>
      <c r="J2" s="291"/>
      <c r="K2" s="291"/>
      <c r="L2" s="291"/>
      <c r="M2" s="291"/>
      <c r="N2" s="291"/>
      <c r="O2" s="291"/>
      <c r="P2" s="291"/>
      <c r="Q2" s="291"/>
      <c r="R2" s="291"/>
      <c r="T2" s="291"/>
      <c r="U2" s="291"/>
      <c r="V2" s="291"/>
      <c r="W2" s="291"/>
      <c r="X2" s="291"/>
      <c r="Y2" s="291"/>
      <c r="Z2" s="291"/>
      <c r="AA2" s="291"/>
      <c r="AB2" s="291"/>
      <c r="AC2" s="291"/>
      <c r="AD2" s="291"/>
      <c r="AE2" s="291"/>
      <c r="AF2" s="291"/>
      <c r="AG2" s="291"/>
    </row>
    <row r="3" spans="2:34" s="290" customFormat="1">
      <c r="B3" s="291"/>
      <c r="T3" s="291"/>
    </row>
    <row r="4" spans="2:34" s="290" customFormat="1">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row>
    <row r="5" spans="2:34" s="290" customFormat="1">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row>
    <row r="6" spans="2:34" s="290" customFormat="1">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row>
    <row r="7" spans="2:34" s="290" customFormat="1">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row>
    <row r="8" spans="2:34" s="290" customFormat="1">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row>
    <row r="9" spans="2:34" s="290" customFormat="1">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row>
    <row r="10" spans="2:34" s="290" customFormat="1">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row>
    <row r="11" spans="2:34" s="290" customFormat="1">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row>
    <row r="12" spans="2:34" s="290" customFormat="1">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row>
    <row r="13" spans="2:34" s="290" customFormat="1">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row>
    <row r="14" spans="2:34" s="290" customFormat="1">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row>
    <row r="15" spans="2:34" s="290" customFormat="1">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row>
    <row r="16" spans="2:34" s="290" customFormat="1">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row>
    <row r="17" spans="12:34" s="290" customFormat="1">
      <c r="L17" s="291"/>
      <c r="M17" s="291"/>
      <c r="N17" s="291"/>
      <c r="O17" s="291"/>
      <c r="P17" s="291"/>
      <c r="Q17" s="291"/>
      <c r="R17" s="291"/>
      <c r="S17" s="291"/>
      <c r="T17" s="291"/>
      <c r="U17" s="291"/>
      <c r="V17" s="291"/>
      <c r="W17" s="291"/>
      <c r="X17" s="291"/>
      <c r="Y17" s="291"/>
      <c r="Z17" s="291"/>
      <c r="AA17" s="291"/>
      <c r="AB17" s="291"/>
      <c r="AC17" s="291"/>
      <c r="AD17" s="291"/>
      <c r="AE17" s="291"/>
      <c r="AF17" s="291"/>
      <c r="AG17" s="291"/>
    </row>
    <row r="18" spans="12:34" s="290" customFormat="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row>
    <row r="19" spans="12:34" s="290" customFormat="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row>
    <row r="20" spans="12:34" s="290" customFormat="1">
      <c r="L20" s="291"/>
      <c r="M20" s="291"/>
      <c r="N20" s="291"/>
      <c r="O20" s="291"/>
      <c r="P20" s="291"/>
      <c r="Q20" s="291"/>
      <c r="R20" s="291"/>
      <c r="S20" s="291"/>
      <c r="T20" s="291"/>
      <c r="U20" s="291"/>
      <c r="V20" s="291"/>
      <c r="W20" s="291"/>
      <c r="X20" s="291"/>
      <c r="Y20" s="291"/>
      <c r="Z20" s="291"/>
      <c r="AA20" s="291"/>
      <c r="AB20" s="291"/>
      <c r="AC20" s="291"/>
      <c r="AD20" s="291"/>
      <c r="AE20" s="291"/>
      <c r="AF20" s="291"/>
      <c r="AG20" s="291"/>
    </row>
    <row r="21" spans="12:34" s="290" customFormat="1">
      <c r="L21" s="291"/>
      <c r="M21" s="291"/>
      <c r="N21" s="291"/>
      <c r="O21" s="291"/>
      <c r="P21" s="291"/>
      <c r="Q21" s="291"/>
      <c r="R21" s="291"/>
      <c r="S21" s="291"/>
      <c r="T21" s="291"/>
      <c r="U21" s="291"/>
      <c r="V21" s="291"/>
      <c r="W21" s="291"/>
      <c r="X21" s="291"/>
      <c r="Y21" s="291"/>
      <c r="Z21" s="291"/>
      <c r="AA21" s="291"/>
      <c r="AB21" s="291"/>
      <c r="AC21" s="291"/>
      <c r="AD21" s="291"/>
      <c r="AE21" s="291"/>
      <c r="AF21" s="291"/>
      <c r="AG21" s="291"/>
    </row>
    <row r="22" spans="12:34" s="290" customFormat="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row>
    <row r="23" spans="12:34" s="290" customFormat="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row>
    <row r="24" spans="12:34" s="290" customFormat="1">
      <c r="L24" s="291"/>
      <c r="M24" s="291"/>
      <c r="N24" s="291"/>
      <c r="O24" s="291"/>
      <c r="P24" s="291"/>
      <c r="R24" s="291"/>
      <c r="S24" s="291"/>
      <c r="T24" s="291"/>
      <c r="U24" s="291"/>
      <c r="V24" s="291"/>
      <c r="W24" s="291"/>
      <c r="X24" s="291"/>
      <c r="Y24" s="291"/>
      <c r="Z24" s="291"/>
      <c r="AA24" s="291"/>
      <c r="AB24" s="291"/>
      <c r="AC24" s="291"/>
      <c r="AD24" s="291"/>
      <c r="AE24" s="291"/>
      <c r="AF24" s="291"/>
      <c r="AG24" s="291"/>
      <c r="AH24" s="291"/>
    </row>
    <row r="25" spans="12:34" s="290" customFormat="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row>
    <row r="26" spans="12:34" s="290" customFormat="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row>
    <row r="27" spans="12:34" s="290" customFormat="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row>
    <row r="28" spans="12:34" s="290" customFormat="1">
      <c r="L28" s="291"/>
      <c r="M28" s="291"/>
      <c r="N28" s="291"/>
      <c r="P28" s="291"/>
      <c r="Q28" s="291"/>
      <c r="R28" s="291"/>
      <c r="S28" s="291"/>
      <c r="U28" s="291"/>
      <c r="V28" s="291"/>
      <c r="W28" s="291"/>
      <c r="X28" s="291"/>
      <c r="Y28" s="291"/>
      <c r="Z28" s="291"/>
      <c r="AA28" s="291"/>
      <c r="AB28" s="291"/>
      <c r="AC28" s="291"/>
      <c r="AD28" s="291"/>
      <c r="AE28" s="291"/>
      <c r="AF28" s="291"/>
      <c r="AG28" s="291"/>
    </row>
    <row r="29" spans="12:34" s="290" customFormat="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row>
    <row r="30" spans="12:34" s="290" customFormat="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row>
    <row r="31" spans="12:34" s="290" customFormat="1">
      <c r="L31" s="291"/>
      <c r="M31" s="291"/>
      <c r="N31" s="291"/>
      <c r="O31" s="291"/>
      <c r="P31" s="291"/>
      <c r="R31" s="291"/>
      <c r="S31" s="291"/>
      <c r="T31" s="291"/>
      <c r="U31" s="291"/>
      <c r="V31" s="291"/>
      <c r="W31" s="291"/>
      <c r="X31" s="291"/>
      <c r="Y31" s="291"/>
      <c r="Z31" s="291"/>
      <c r="AA31" s="291"/>
      <c r="AB31" s="291"/>
      <c r="AC31" s="291"/>
      <c r="AD31" s="291"/>
      <c r="AE31" s="291"/>
      <c r="AF31" s="291"/>
      <c r="AG31" s="291"/>
      <c r="AH31" s="291"/>
    </row>
    <row r="32" spans="12:34" s="290" customFormat="1">
      <c r="M32" s="291"/>
      <c r="N32" s="291"/>
      <c r="O32" s="291"/>
      <c r="P32" s="291"/>
      <c r="Q32" s="291"/>
      <c r="R32" s="291"/>
      <c r="S32" s="291"/>
      <c r="T32" s="291"/>
      <c r="U32" s="291"/>
      <c r="V32" s="291"/>
      <c r="W32" s="291"/>
      <c r="X32" s="291"/>
      <c r="Y32" s="291"/>
      <c r="Z32" s="291"/>
      <c r="AA32" s="291"/>
      <c r="AB32" s="291"/>
      <c r="AC32" s="291"/>
      <c r="AD32" s="291"/>
      <c r="AE32" s="291"/>
      <c r="AF32" s="291"/>
      <c r="AG32" s="291"/>
      <c r="AH32" s="291"/>
    </row>
    <row r="33" spans="2:34" s="290" customFormat="1">
      <c r="B33" s="291"/>
      <c r="D33" s="291"/>
      <c r="F33" s="291"/>
      <c r="H33" s="291"/>
      <c r="J33" s="291"/>
      <c r="K33" s="291"/>
      <c r="L33" s="291"/>
      <c r="M33" s="291"/>
      <c r="N33" s="291"/>
      <c r="O33" s="291"/>
      <c r="P33" s="291"/>
      <c r="Q33" s="291"/>
      <c r="R33" s="291"/>
      <c r="S33" s="291"/>
      <c r="T33" s="291"/>
      <c r="U33" s="291"/>
      <c r="V33" s="291"/>
      <c r="W33" s="291"/>
      <c r="Y33" s="291"/>
      <c r="Z33" s="291"/>
      <c r="AA33" s="291"/>
      <c r="AB33" s="291"/>
      <c r="AC33" s="291"/>
      <c r="AD33" s="291"/>
      <c r="AE33" s="291"/>
      <c r="AF33" s="291"/>
      <c r="AG33" s="291"/>
      <c r="AH33" s="291"/>
    </row>
    <row r="34" spans="2:34" s="290" customFormat="1">
      <c r="C34" s="291"/>
      <c r="D34" s="291"/>
      <c r="E34" s="291"/>
      <c r="F34" s="291"/>
      <c r="G34" s="291"/>
      <c r="H34" s="291"/>
      <c r="I34" s="291"/>
      <c r="J34" s="291"/>
      <c r="K34" s="291"/>
      <c r="L34" s="291"/>
      <c r="M34" s="291"/>
      <c r="N34" s="291"/>
      <c r="O34" s="291"/>
      <c r="Q34" s="291"/>
      <c r="S34" s="291"/>
      <c r="U34" s="291"/>
      <c r="V34" s="291"/>
      <c r="W34" s="291"/>
      <c r="X34" s="291"/>
      <c r="Y34" s="291"/>
      <c r="Z34" s="291"/>
      <c r="AA34" s="291"/>
      <c r="AB34" s="291"/>
      <c r="AC34" s="291"/>
      <c r="AD34" s="291"/>
      <c r="AE34" s="291"/>
      <c r="AF34" s="291"/>
      <c r="AG34" s="291"/>
      <c r="AH34" s="291"/>
    </row>
    <row r="35" spans="2:34" s="290" customFormat="1">
      <c r="B35" s="291"/>
      <c r="C35" s="291"/>
      <c r="E35" s="291"/>
      <c r="F35" s="291"/>
      <c r="G35" s="291"/>
      <c r="H35" s="291"/>
      <c r="I35" s="291"/>
      <c r="J35" s="291"/>
      <c r="K35" s="291"/>
      <c r="L35" s="291"/>
      <c r="M35" s="291"/>
      <c r="N35" s="291"/>
      <c r="O35" s="291"/>
      <c r="P35" s="291"/>
      <c r="Q35" s="291"/>
      <c r="R35" s="291"/>
      <c r="S35" s="291"/>
      <c r="T35" s="291"/>
      <c r="U35" s="291"/>
      <c r="V35" s="291"/>
      <c r="X35" s="291"/>
      <c r="Y35" s="291"/>
      <c r="Z35" s="291"/>
      <c r="AA35" s="291"/>
      <c r="AB35" s="291"/>
    </row>
    <row r="36" spans="2:34" s="290" customFormat="1">
      <c r="B36" s="291"/>
      <c r="C36" s="291"/>
      <c r="D36" s="291"/>
      <c r="E36" s="291"/>
      <c r="F36" s="291"/>
      <c r="G36" s="291"/>
      <c r="I36" s="291"/>
      <c r="L36" s="291"/>
      <c r="N36" s="291"/>
      <c r="O36" s="291"/>
      <c r="P36" s="291"/>
      <c r="Q36" s="291"/>
      <c r="R36" s="291"/>
      <c r="S36" s="291"/>
      <c r="T36" s="291"/>
      <c r="U36" s="291"/>
      <c r="V36" s="291"/>
      <c r="W36" s="291"/>
      <c r="X36" s="291"/>
    </row>
    <row r="37" spans="2:34" s="290" customFormat="1">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row>
    <row r="38" spans="2:34" s="290" customFormat="1">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row>
    <row r="39" spans="2:34" s="290" customFormat="1">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row>
    <row r="40" spans="2:34" s="290" customFormat="1">
      <c r="B40" s="291"/>
      <c r="C40" s="291"/>
      <c r="D40" s="291"/>
      <c r="E40" s="291"/>
      <c r="F40" s="291"/>
      <c r="G40" s="291"/>
      <c r="H40" s="291"/>
      <c r="I40" s="291"/>
      <c r="J40" s="291"/>
      <c r="K40" s="291"/>
      <c r="L40" s="291"/>
      <c r="M40" s="291"/>
      <c r="N40" s="291"/>
      <c r="O40" s="291"/>
      <c r="P40" s="291"/>
      <c r="Q40" s="291"/>
      <c r="R40" s="291"/>
      <c r="S40" s="291"/>
      <c r="T40" s="291"/>
      <c r="U40" s="291"/>
      <c r="V40" s="291"/>
      <c r="W40" s="291"/>
      <c r="Y40" s="291"/>
      <c r="Z40" s="291"/>
      <c r="AA40" s="291"/>
      <c r="AB40" s="291"/>
      <c r="AC40" s="291"/>
      <c r="AD40" s="291"/>
      <c r="AE40" s="291"/>
      <c r="AF40" s="291"/>
      <c r="AG40" s="291"/>
      <c r="AH40" s="291"/>
    </row>
    <row r="41" spans="2:34" s="290" customFormat="1">
      <c r="B41" s="291"/>
      <c r="C41" s="291"/>
      <c r="D41" s="291"/>
      <c r="E41" s="291"/>
      <c r="F41" s="291"/>
      <c r="G41" s="291"/>
      <c r="H41" s="291"/>
      <c r="I41" s="291"/>
      <c r="J41" s="291"/>
      <c r="K41" s="291"/>
      <c r="L41" s="291"/>
      <c r="M41" s="291"/>
      <c r="N41" s="291"/>
      <c r="O41" s="291"/>
      <c r="P41" s="291"/>
      <c r="Q41" s="291"/>
      <c r="S41" s="291"/>
      <c r="T41" s="291"/>
      <c r="U41" s="291"/>
      <c r="V41" s="291"/>
      <c r="W41" s="291"/>
      <c r="X41" s="291"/>
      <c r="Y41" s="291"/>
      <c r="Z41" s="291"/>
      <c r="AA41" s="291"/>
      <c r="AB41" s="291"/>
      <c r="AC41" s="291"/>
      <c r="AD41" s="291"/>
      <c r="AE41" s="291"/>
      <c r="AF41" s="291"/>
      <c r="AG41" s="291"/>
      <c r="AH41" s="291"/>
    </row>
    <row r="42" spans="2:34" s="290" customFormat="1">
      <c r="B42" s="291"/>
      <c r="C42" s="291"/>
      <c r="D42" s="291"/>
      <c r="E42" s="291"/>
      <c r="F42" s="291"/>
      <c r="G42" s="291"/>
      <c r="H42" s="291"/>
      <c r="I42" s="291"/>
      <c r="J42" s="291"/>
      <c r="K42" s="291"/>
      <c r="L42" s="291"/>
      <c r="M42" s="291"/>
      <c r="N42" s="291"/>
      <c r="O42" s="291"/>
      <c r="P42" s="291"/>
      <c r="Q42" s="291"/>
      <c r="R42" s="291"/>
      <c r="S42" s="291"/>
      <c r="T42" s="291"/>
      <c r="U42" s="291"/>
      <c r="V42" s="291"/>
      <c r="X42" s="291"/>
      <c r="Y42" s="291"/>
      <c r="Z42" s="291"/>
      <c r="AA42" s="291"/>
      <c r="AB42" s="291"/>
      <c r="AC42" s="291"/>
      <c r="AD42" s="291"/>
      <c r="AE42" s="291"/>
      <c r="AF42" s="291"/>
      <c r="AG42" s="291"/>
      <c r="AH42" s="291"/>
    </row>
    <row r="43" spans="2:34" s="290" customFormat="1">
      <c r="B43" s="291"/>
      <c r="C43" s="291"/>
      <c r="D43" s="291"/>
      <c r="E43" s="291"/>
      <c r="F43" s="291"/>
      <c r="G43" s="291"/>
      <c r="H43" s="291"/>
      <c r="I43" s="291"/>
      <c r="J43" s="291"/>
      <c r="K43" s="291"/>
      <c r="L43" s="291"/>
      <c r="M43" s="291"/>
      <c r="N43" s="291"/>
      <c r="O43" s="291"/>
      <c r="P43" s="291"/>
      <c r="Q43" s="291"/>
      <c r="R43" s="291"/>
      <c r="S43" s="291"/>
      <c r="T43" s="291"/>
      <c r="U43" s="291"/>
      <c r="V43" s="291"/>
      <c r="W43" s="291"/>
      <c r="X43" s="291"/>
    </row>
    <row r="44" spans="2:34" s="290" customFormat="1">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row>
    <row r="45" spans="2:34" s="290" customFormat="1">
      <c r="B45" s="291"/>
      <c r="C45" s="291"/>
      <c r="D45" s="291"/>
      <c r="E45" s="291"/>
      <c r="F45" s="291"/>
      <c r="G45" s="291"/>
      <c r="H45" s="291"/>
      <c r="I45" s="291"/>
      <c r="J45" s="291"/>
      <c r="K45" s="291"/>
      <c r="L45" s="291"/>
      <c r="M45" s="291"/>
      <c r="N45" s="291"/>
      <c r="O45" s="291"/>
      <c r="P45" s="291"/>
      <c r="Q45" s="291"/>
      <c r="R45" s="291"/>
      <c r="S45" s="291"/>
      <c r="T45" s="291"/>
      <c r="U45" s="291"/>
      <c r="V45" s="291"/>
      <c r="W45" s="291"/>
      <c r="Y45" s="291"/>
      <c r="Z45" s="291"/>
      <c r="AA45" s="291"/>
      <c r="AB45" s="291"/>
      <c r="AC45" s="291"/>
      <c r="AD45" s="291"/>
      <c r="AE45" s="291"/>
      <c r="AF45" s="291"/>
      <c r="AG45" s="291"/>
      <c r="AH45" s="291"/>
    </row>
    <row r="46" spans="2:34" s="290" customFormat="1">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row>
    <row r="47" spans="2:34" s="290" customFormat="1">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row>
    <row r="48" spans="2:34" s="290" customFormat="1">
      <c r="B48" s="291"/>
      <c r="C48" s="291"/>
      <c r="D48" s="291"/>
      <c r="E48" s="291"/>
      <c r="F48" s="291"/>
      <c r="G48" s="291"/>
      <c r="H48" s="291"/>
      <c r="I48" s="291"/>
      <c r="J48" s="291"/>
      <c r="K48" s="291"/>
      <c r="L48" s="291"/>
      <c r="M48" s="291"/>
      <c r="N48" s="291"/>
      <c r="O48" s="291"/>
      <c r="P48" s="291"/>
      <c r="Q48" s="291"/>
      <c r="R48" s="291"/>
      <c r="S48" s="291"/>
      <c r="T48" s="291"/>
      <c r="U48" s="291"/>
      <c r="V48" s="291"/>
      <c r="X48" s="291"/>
    </row>
    <row r="49" spans="28:34" s="290" customFormat="1">
      <c r="AB49" s="291"/>
      <c r="AC49" s="291"/>
      <c r="AD49" s="291"/>
      <c r="AE49" s="291"/>
      <c r="AF49" s="291"/>
      <c r="AG49" s="291"/>
      <c r="AH49" s="291"/>
    </row>
    <row r="50" spans="28:34" s="290" customFormat="1">
      <c r="AB50" s="291"/>
      <c r="AC50" s="291"/>
      <c r="AD50" s="291"/>
    </row>
    <row r="51" spans="28:34" s="290" customFormat="1">
      <c r="AB51" s="291"/>
    </row>
    <row r="52" spans="28:34" s="290" customFormat="1">
      <c r="AB52" s="291"/>
      <c r="AC52" s="291"/>
      <c r="AD52" s="291"/>
      <c r="AE52" s="291"/>
      <c r="AF52" s="291"/>
      <c r="AG52" s="291"/>
      <c r="AH52" s="291"/>
    </row>
    <row r="53" spans="28:34" s="290" customFormat="1">
      <c r="AB53" s="291"/>
      <c r="AC53" s="291"/>
      <c r="AD53" s="291"/>
      <c r="AE53" s="291"/>
    </row>
    <row r="54" spans="28:34" s="290" customFormat="1">
      <c r="AB54" s="291"/>
      <c r="AC54" s="291"/>
      <c r="AD54" s="291"/>
      <c r="AE54" s="291"/>
      <c r="AF54" s="291"/>
      <c r="AG54" s="291"/>
    </row>
    <row r="55" spans="28:34" s="290" customFormat="1">
      <c r="AB55" s="291"/>
      <c r="AC55" s="291"/>
      <c r="AD55" s="291"/>
      <c r="AE55" s="291"/>
      <c r="AF55" s="291"/>
      <c r="AG55" s="291"/>
      <c r="AH55" s="291"/>
    </row>
    <row r="56" spans="28:34" s="290" customFormat="1"/>
    <row r="57" spans="28:34" s="290" customFormat="1">
      <c r="AB57" s="291"/>
      <c r="AC57" s="291"/>
      <c r="AD57" s="291"/>
      <c r="AE57" s="291"/>
      <c r="AF57" s="291"/>
      <c r="AG57" s="291"/>
    </row>
    <row r="58" spans="28:34" s="290" customFormat="1">
      <c r="AB58" s="291"/>
      <c r="AC58" s="291"/>
      <c r="AD58" s="291"/>
      <c r="AE58" s="291"/>
      <c r="AF58" s="291"/>
      <c r="AG58" s="291"/>
    </row>
    <row r="59" spans="28:34" s="290" customFormat="1">
      <c r="AB59" s="291"/>
      <c r="AC59" s="291"/>
      <c r="AD59" s="291"/>
      <c r="AE59" s="291"/>
      <c r="AF59" s="291"/>
    </row>
    <row r="60" spans="28:34" s="290" customFormat="1">
      <c r="AB60" s="291"/>
      <c r="AC60" s="291"/>
      <c r="AD60" s="291"/>
      <c r="AE60" s="291"/>
      <c r="AF60" s="291"/>
      <c r="AG60" s="291"/>
      <c r="AH60" s="291"/>
    </row>
    <row r="61" spans="28:34" s="290" customFormat="1">
      <c r="AB61" s="291"/>
      <c r="AC61" s="291"/>
      <c r="AD61" s="291"/>
      <c r="AE61" s="291"/>
      <c r="AF61" s="291"/>
      <c r="AG61" s="291"/>
      <c r="AH61" s="291"/>
    </row>
    <row r="62" spans="28:34" s="290" customFormat="1">
      <c r="AB62" s="291"/>
      <c r="AC62" s="291"/>
      <c r="AD62" s="291"/>
      <c r="AE62" s="291"/>
      <c r="AF62" s="291"/>
      <c r="AG62" s="291"/>
      <c r="AH62" s="291"/>
    </row>
    <row r="63" spans="28:34" s="290" customFormat="1">
      <c r="AB63" s="291"/>
      <c r="AC63" s="291"/>
      <c r="AD63" s="291"/>
      <c r="AE63" s="291"/>
      <c r="AF63" s="291"/>
      <c r="AG63" s="291"/>
    </row>
    <row r="64" spans="28:34" s="290" customFormat="1">
      <c r="AB64" s="291"/>
      <c r="AC64" s="291"/>
      <c r="AD64" s="291"/>
      <c r="AE64" s="291"/>
      <c r="AF64" s="291"/>
    </row>
    <row r="65" spans="28:34" s="290" customFormat="1">
      <c r="AB65" s="291"/>
      <c r="AC65" s="291"/>
      <c r="AD65" s="291"/>
      <c r="AE65" s="291"/>
      <c r="AF65" s="291"/>
      <c r="AG65" s="291"/>
      <c r="AH65" s="291"/>
    </row>
    <row r="66" spans="28:34" s="290" customFormat="1">
      <c r="AB66" s="291"/>
      <c r="AC66" s="291"/>
      <c r="AD66" s="291"/>
      <c r="AE66" s="291"/>
      <c r="AF66" s="291"/>
      <c r="AG66" s="291"/>
      <c r="AH66" s="291"/>
    </row>
    <row r="67" spans="28:34" s="290" customFormat="1">
      <c r="AB67" s="291"/>
      <c r="AC67" s="291"/>
      <c r="AD67" s="291"/>
      <c r="AE67" s="291"/>
      <c r="AF67" s="291"/>
      <c r="AG67" s="291"/>
      <c r="AH67" s="291"/>
    </row>
    <row r="68" spans="28:34" s="290" customFormat="1"/>
    <row r="69" spans="28:34" s="290" customFormat="1">
      <c r="AB69" s="291"/>
      <c r="AC69" s="291"/>
      <c r="AD69" s="291"/>
      <c r="AE69" s="291"/>
    </row>
    <row r="70" spans="28:34" s="290" customFormat="1">
      <c r="AB70" s="291"/>
      <c r="AC70" s="291"/>
      <c r="AD70" s="291"/>
      <c r="AE70" s="291"/>
      <c r="AF70" s="291"/>
      <c r="AG70" s="291"/>
      <c r="AH70" s="291"/>
    </row>
    <row r="71" spans="28:34" s="290" customFormat="1">
      <c r="AB71" s="291"/>
      <c r="AC71" s="291"/>
      <c r="AD71" s="291"/>
      <c r="AE71" s="291"/>
      <c r="AF71" s="291"/>
      <c r="AG71" s="291"/>
      <c r="AH71" s="291"/>
    </row>
    <row r="72" spans="28:34" s="290" customFormat="1">
      <c r="AB72" s="291"/>
      <c r="AC72" s="291"/>
      <c r="AD72" s="291"/>
      <c r="AE72" s="291"/>
      <c r="AF72" s="291"/>
      <c r="AG72" s="291"/>
      <c r="AH72" s="291"/>
    </row>
    <row r="73" spans="28:34" s="290" customFormat="1">
      <c r="AB73" s="291"/>
      <c r="AC73" s="291"/>
      <c r="AD73" s="291"/>
      <c r="AE73" s="291"/>
      <c r="AF73" s="291"/>
      <c r="AG73" s="291"/>
      <c r="AH73" s="291"/>
    </row>
    <row r="74" spans="28:34" s="290" customFormat="1">
      <c r="AB74" s="291"/>
      <c r="AC74" s="291"/>
      <c r="AD74" s="291"/>
      <c r="AE74" s="291"/>
      <c r="AF74" s="291"/>
      <c r="AG74" s="291"/>
      <c r="AH74" s="291"/>
    </row>
    <row r="75" spans="28:34" s="290" customFormat="1">
      <c r="AB75" s="291"/>
      <c r="AC75" s="291"/>
      <c r="AD75" s="291"/>
      <c r="AE75" s="291"/>
      <c r="AF75" s="291"/>
      <c r="AG75" s="291"/>
    </row>
    <row r="76" spans="28:34" s="290" customFormat="1">
      <c r="AB76" s="291"/>
      <c r="AC76" s="291"/>
      <c r="AD76" s="291"/>
      <c r="AE76" s="291"/>
    </row>
    <row r="77" spans="28:34" s="290" customFormat="1">
      <c r="AB77" s="291"/>
      <c r="AC77" s="291"/>
      <c r="AD77" s="291"/>
      <c r="AE77" s="291"/>
      <c r="AF77" s="291"/>
    </row>
    <row r="78" spans="28:34" s="290" customFormat="1">
      <c r="AB78" s="291"/>
      <c r="AC78" s="291"/>
      <c r="AD78" s="291"/>
      <c r="AE78" s="291"/>
      <c r="AF78" s="291"/>
      <c r="AG78" s="291"/>
      <c r="AH78" s="291"/>
    </row>
    <row r="79" spans="28:34" s="290" customFormat="1">
      <c r="AB79" s="291"/>
      <c r="AC79" s="291"/>
      <c r="AD79" s="291"/>
      <c r="AE79" s="291"/>
      <c r="AF79" s="291"/>
      <c r="AG79" s="291"/>
      <c r="AH79" s="291"/>
    </row>
    <row r="80" spans="28:34" s="290" customFormat="1">
      <c r="AB80" s="291"/>
      <c r="AC80" s="291"/>
      <c r="AD80" s="291"/>
      <c r="AE80" s="291"/>
      <c r="AF80" s="291"/>
      <c r="AG80" s="291"/>
      <c r="AH80" s="291"/>
    </row>
    <row r="81" spans="25:34" s="290" customFormat="1">
      <c r="Y81" s="291"/>
      <c r="Z81" s="291"/>
      <c r="AA81" s="291"/>
      <c r="AB81" s="291"/>
      <c r="AC81" s="291"/>
      <c r="AD81" s="291"/>
      <c r="AE81" s="291"/>
      <c r="AF81" s="291"/>
      <c r="AG81" s="291"/>
      <c r="AH81" s="291"/>
    </row>
    <row r="82" spans="25:34" s="290" customFormat="1">
      <c r="Z82" s="291"/>
      <c r="AA82" s="291"/>
      <c r="AB82" s="291"/>
      <c r="AC82" s="291"/>
      <c r="AD82" s="291"/>
      <c r="AE82" s="291"/>
      <c r="AF82" s="291"/>
      <c r="AG82" s="291"/>
      <c r="AH82" s="291"/>
    </row>
    <row r="83" spans="25:34" s="290" customFormat="1"/>
    <row r="84" spans="25:34" s="290" customFormat="1">
      <c r="Y84" s="291"/>
      <c r="Z84" s="291"/>
      <c r="AA84" s="291"/>
      <c r="AB84" s="291"/>
      <c r="AC84" s="291"/>
      <c r="AD84" s="291"/>
      <c r="AE84" s="291"/>
      <c r="AF84" s="291"/>
      <c r="AG84" s="291"/>
      <c r="AH84" s="291"/>
    </row>
    <row r="85" spans="25:34" s="290" customFormat="1">
      <c r="Y85" s="291"/>
      <c r="Z85" s="291"/>
      <c r="AA85" s="291"/>
      <c r="AB85" s="291"/>
      <c r="AC85" s="291"/>
      <c r="AD85" s="291"/>
      <c r="AE85" s="291"/>
      <c r="AF85" s="291"/>
      <c r="AG85" s="291"/>
      <c r="AH85" s="291"/>
    </row>
    <row r="86" spans="25:34" s="290" customFormat="1">
      <c r="Y86" s="291"/>
      <c r="Z86" s="291"/>
      <c r="AA86" s="291"/>
      <c r="AB86" s="291"/>
      <c r="AC86" s="291"/>
      <c r="AD86" s="291"/>
      <c r="AE86" s="291"/>
      <c r="AF86" s="291"/>
      <c r="AG86" s="291"/>
      <c r="AH86" s="291"/>
    </row>
    <row r="87" spans="25:34" s="290" customFormat="1">
      <c r="Y87" s="291"/>
      <c r="Z87" s="291"/>
      <c r="AA87" s="291"/>
      <c r="AB87" s="291"/>
      <c r="AC87" s="291"/>
      <c r="AD87" s="291"/>
      <c r="AE87" s="291"/>
      <c r="AF87" s="291"/>
      <c r="AG87" s="291"/>
      <c r="AH87" s="291"/>
    </row>
    <row r="88" spans="25:34" s="290" customFormat="1">
      <c r="Y88" s="291"/>
      <c r="Z88" s="291"/>
      <c r="AA88" s="291"/>
      <c r="AB88" s="291"/>
      <c r="AC88" s="291"/>
      <c r="AD88" s="291"/>
      <c r="AE88" s="291"/>
      <c r="AF88" s="291"/>
      <c r="AG88" s="291"/>
    </row>
    <row r="89" spans="25:34" s="290" customFormat="1">
      <c r="Y89" s="291"/>
      <c r="Z89" s="291"/>
      <c r="AA89" s="291"/>
      <c r="AB89" s="291"/>
      <c r="AC89" s="291"/>
      <c r="AD89" s="291"/>
      <c r="AE89" s="291"/>
      <c r="AF89" s="291"/>
      <c r="AG89" s="291"/>
      <c r="AH89" s="291"/>
    </row>
    <row r="90" spans="25:34" s="290" customFormat="1">
      <c r="Y90" s="291"/>
      <c r="Z90" s="291"/>
      <c r="AA90" s="291"/>
      <c r="AB90" s="291"/>
      <c r="AC90" s="291"/>
      <c r="AD90" s="291"/>
      <c r="AE90" s="291"/>
      <c r="AF90" s="291"/>
      <c r="AG90" s="291"/>
      <c r="AH90" s="291"/>
    </row>
    <row r="91" spans="25:34" s="290" customFormat="1">
      <c r="Y91" s="291"/>
      <c r="Z91" s="291"/>
      <c r="AA91" s="291"/>
      <c r="AB91" s="291"/>
      <c r="AC91" s="291"/>
      <c r="AD91" s="291"/>
      <c r="AE91" s="291"/>
      <c r="AF91" s="291"/>
      <c r="AG91" s="291"/>
      <c r="AH91" s="291"/>
    </row>
    <row r="92" spans="25:34" s="290" customFormat="1" ht="13.5" customHeight="1">
      <c r="Y92" s="291"/>
      <c r="Z92" s="291"/>
      <c r="AA92" s="291"/>
      <c r="AB92" s="291"/>
      <c r="AC92" s="291"/>
      <c r="AD92" s="291"/>
      <c r="AE92" s="291"/>
      <c r="AF92" s="291"/>
      <c r="AG92" s="291"/>
      <c r="AH92" s="291"/>
    </row>
    <row r="93" spans="25:34" s="290" customFormat="1" ht="13.5" customHeight="1">
      <c r="Y93" s="291"/>
      <c r="Z93" s="291"/>
      <c r="AA93" s="291"/>
      <c r="AB93" s="291"/>
      <c r="AC93" s="291"/>
      <c r="AD93" s="291"/>
      <c r="AE93" s="291"/>
      <c r="AF93" s="291"/>
      <c r="AG93" s="291"/>
      <c r="AH93" s="291"/>
    </row>
    <row r="94" spans="25:34" s="290" customFormat="1" ht="13.5" customHeight="1">
      <c r="Y94" s="291"/>
      <c r="Z94" s="291"/>
      <c r="AA94" s="291"/>
      <c r="AB94" s="291"/>
      <c r="AC94" s="291"/>
      <c r="AD94" s="291"/>
      <c r="AE94" s="291"/>
    </row>
    <row r="95" spans="25:34" s="290" customFormat="1" ht="13.5" customHeight="1">
      <c r="Y95" s="291"/>
      <c r="Z95" s="291"/>
      <c r="AA95" s="291"/>
      <c r="AB95" s="291"/>
      <c r="AC95" s="291"/>
      <c r="AD95" s="291"/>
      <c r="AE95" s="291"/>
      <c r="AF95" s="291"/>
      <c r="AG95" s="291"/>
    </row>
    <row r="96" spans="25:34" s="290" customFormat="1" ht="13.5" customHeight="1">
      <c r="Y96" s="291"/>
      <c r="Z96" s="291"/>
      <c r="AA96" s="291"/>
      <c r="AB96" s="291"/>
      <c r="AC96" s="291"/>
      <c r="AD96" s="291"/>
      <c r="AE96" s="291"/>
      <c r="AF96" s="291"/>
      <c r="AG96" s="291"/>
      <c r="AH96" s="291"/>
    </row>
    <row r="97" spans="33:34" s="290" customFormat="1" ht="13.5" customHeight="1">
      <c r="AG97" s="291"/>
      <c r="AH97" s="291"/>
    </row>
    <row r="98" spans="33:34" s="290" customFormat="1" ht="13.5" customHeight="1">
      <c r="AG98" s="291"/>
      <c r="AH98" s="291"/>
    </row>
    <row r="99" spans="33:34" s="290" customFormat="1" ht="13.5" customHeight="1">
      <c r="AG99" s="291"/>
      <c r="AH99" s="291"/>
    </row>
    <row r="100" spans="33:34" s="290" customFormat="1" ht="13.5" customHeight="1">
      <c r="AG100" s="291"/>
      <c r="AH100" s="291"/>
    </row>
    <row r="101" spans="33:34" s="290" customFormat="1" ht="13.5" customHeight="1">
      <c r="AG101" s="291"/>
    </row>
    <row r="102" spans="33:34" s="290" customFormat="1" ht="13.5" customHeight="1">
      <c r="AG102" s="291"/>
      <c r="AH102" s="291"/>
    </row>
    <row r="103" spans="33:34" s="290" customFormat="1" ht="13.5" customHeight="1">
      <c r="AG103" s="291"/>
      <c r="AH103" s="291"/>
    </row>
    <row r="104" spans="33:34" s="290" customFormat="1" ht="13.5" customHeight="1"/>
    <row r="105" spans="33:34" s="290" customFormat="1" ht="13.5" customHeight="1">
      <c r="AG105" s="291"/>
      <c r="AH105" s="291"/>
    </row>
    <row r="106" spans="33:34" s="290" customFormat="1" ht="13.5" customHeight="1">
      <c r="AG106" s="291"/>
      <c r="AH106" s="291"/>
    </row>
    <row r="107" spans="33:34" s="290" customFormat="1" ht="13.5" customHeight="1">
      <c r="AG107" s="291"/>
      <c r="AH107" s="291"/>
    </row>
    <row r="108" spans="33:34" s="290" customFormat="1" ht="13.5" customHeight="1">
      <c r="AG108" s="291"/>
      <c r="AH108" s="291"/>
    </row>
    <row r="109" spans="33:34" s="290" customFormat="1" ht="13.5" customHeight="1">
      <c r="AG109" s="291"/>
      <c r="AH109" s="291"/>
    </row>
    <row r="110" spans="33:34" s="290" customFormat="1" ht="13.5" customHeight="1">
      <c r="AG110" s="291"/>
      <c r="AH110" s="291"/>
    </row>
    <row r="111" spans="33:34" s="290" customFormat="1" ht="13.5" customHeight="1">
      <c r="AG111" s="291"/>
      <c r="AH111" s="291"/>
    </row>
    <row r="112" spans="33:34" s="290" customFormat="1" ht="13.5" customHeight="1">
      <c r="AG112" s="291"/>
      <c r="AH112" s="291"/>
    </row>
    <row r="113" spans="34:122" s="290" customFormat="1" ht="13.5" customHeight="1">
      <c r="AH113" s="291"/>
    </row>
    <row r="114" spans="34:122" s="290" customFormat="1" ht="13.5" customHeight="1">
      <c r="AH114" s="291"/>
    </row>
    <row r="115" spans="34:122" s="290" customFormat="1" ht="13.5" customHeight="1">
      <c r="AH115" s="291"/>
    </row>
    <row r="116" spans="34:122" s="290" customFormat="1" ht="13.5" customHeight="1"/>
    <row r="117" spans="34:122" s="290" customFormat="1" ht="13.5" customHeight="1">
      <c r="AH117" s="291"/>
    </row>
    <row r="118" spans="34:122" s="290" customFormat="1" ht="13.5" customHeight="1">
      <c r="AH118" s="291"/>
    </row>
    <row r="119" spans="34:122" s="290" customFormat="1" ht="13.5" customHeight="1">
      <c r="AH119" s="291"/>
    </row>
    <row r="120" spans="34:122" s="290" customFormat="1" ht="13.5" customHeight="1"/>
    <row r="121" spans="34:122" s="290" customFormat="1" ht="13.5" customHeight="1"/>
    <row r="122" spans="34:122" s="290" customFormat="1" ht="13.5" customHeight="1">
      <c r="AH122" s="291"/>
    </row>
    <row r="123" spans="34:122" s="290" customFormat="1" ht="13.5" customHeight="1">
      <c r="AH123" s="291"/>
    </row>
    <row r="124" spans="34:122" s="290" customFormat="1" ht="13.5" customHeight="1">
      <c r="AH124" s="291"/>
    </row>
    <row r="125" spans="34:122" s="290" customFormat="1" ht="13.5" customHeight="1">
      <c r="AH125" s="291"/>
      <c r="DR125" s="290" t="s">
        <v>628</v>
      </c>
    </row>
    <row r="126" spans="34:122" s="290" customFormat="1" ht="13.5" hidden="1" customHeight="1">
      <c r="AH126" s="291"/>
    </row>
    <row r="127" spans="34:122" s="290" customFormat="1" ht="13.5" hidden="1" customHeight="1">
      <c r="AH127" s="291"/>
    </row>
    <row r="128" spans="34:122" s="290" customFormat="1" ht="13.5" hidden="1" customHeight="1">
      <c r="AH128" s="291"/>
    </row>
    <row r="129" s="290" customFormat="1" ht="13.5" hidden="1" customHeight="1"/>
    <row r="130" s="290" customFormat="1" ht="13.5" hidden="1" customHeight="1"/>
    <row r="131" s="290" customFormat="1" ht="13.5" hidden="1" customHeight="1"/>
    <row r="132" s="290" customFormat="1" ht="13.5" hidden="1" customHeight="1"/>
    <row r="133" s="290" customFormat="1" ht="13.5" hidden="1" customHeight="1"/>
    <row r="134" s="290" customFormat="1" ht="13.5" hidden="1" customHeight="1"/>
    <row r="135" s="290" customFormat="1" ht="13.5" hidden="1" customHeight="1"/>
  </sheetData>
  <sheetProtection algorithmName="SHA-512" hashValue="XjFLhPiYqsbXT9mxZbOBJcS6Klin8+9guB79CIZxv8MgXkPZPKPPFfrLAQBDryDy7vHLCfR4JW9k5PmeuZdFTA==" saltValue="bbqeu73BVF7PZZPEY+BtH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547</v>
      </c>
      <c r="G2" s="156"/>
      <c r="H2" s="157"/>
    </row>
    <row r="3" spans="1:8">
      <c r="A3" s="153" t="s">
        <v>540</v>
      </c>
      <c r="B3" s="158"/>
      <c r="C3" s="159"/>
      <c r="D3" s="160">
        <v>57321</v>
      </c>
      <c r="E3" s="161"/>
      <c r="F3" s="162">
        <v>85205</v>
      </c>
      <c r="G3" s="163"/>
      <c r="H3" s="164"/>
    </row>
    <row r="4" spans="1:8">
      <c r="A4" s="165"/>
      <c r="B4" s="166"/>
      <c r="C4" s="167"/>
      <c r="D4" s="168">
        <v>28510</v>
      </c>
      <c r="E4" s="169"/>
      <c r="F4" s="170">
        <v>38847</v>
      </c>
      <c r="G4" s="171"/>
      <c r="H4" s="172"/>
    </row>
    <row r="5" spans="1:8">
      <c r="A5" s="153" t="s">
        <v>542</v>
      </c>
      <c r="B5" s="158"/>
      <c r="C5" s="159"/>
      <c r="D5" s="160">
        <v>92455</v>
      </c>
      <c r="E5" s="161"/>
      <c r="F5" s="162">
        <v>69469</v>
      </c>
      <c r="G5" s="163"/>
      <c r="H5" s="164"/>
    </row>
    <row r="6" spans="1:8">
      <c r="A6" s="165"/>
      <c r="B6" s="166"/>
      <c r="C6" s="167"/>
      <c r="D6" s="168">
        <v>57599</v>
      </c>
      <c r="E6" s="169"/>
      <c r="F6" s="170">
        <v>38215</v>
      </c>
      <c r="G6" s="171"/>
      <c r="H6" s="172"/>
    </row>
    <row r="7" spans="1:8">
      <c r="A7" s="153" t="s">
        <v>543</v>
      </c>
      <c r="B7" s="158"/>
      <c r="C7" s="159"/>
      <c r="D7" s="160">
        <v>62165</v>
      </c>
      <c r="E7" s="161"/>
      <c r="F7" s="162">
        <v>67293</v>
      </c>
      <c r="G7" s="163"/>
      <c r="H7" s="164"/>
    </row>
    <row r="8" spans="1:8">
      <c r="A8" s="165"/>
      <c r="B8" s="166"/>
      <c r="C8" s="167"/>
      <c r="D8" s="168">
        <v>25225</v>
      </c>
      <c r="E8" s="169"/>
      <c r="F8" s="170">
        <v>35076</v>
      </c>
      <c r="G8" s="171"/>
      <c r="H8" s="172"/>
    </row>
    <row r="9" spans="1:8">
      <c r="A9" s="153" t="s">
        <v>544</v>
      </c>
      <c r="B9" s="158"/>
      <c r="C9" s="159"/>
      <c r="D9" s="160">
        <v>93686</v>
      </c>
      <c r="E9" s="161"/>
      <c r="F9" s="162">
        <v>67343</v>
      </c>
      <c r="G9" s="163"/>
      <c r="H9" s="164"/>
    </row>
    <row r="10" spans="1:8">
      <c r="A10" s="165"/>
      <c r="B10" s="166"/>
      <c r="C10" s="167"/>
      <c r="D10" s="168">
        <v>37509</v>
      </c>
      <c r="E10" s="169"/>
      <c r="F10" s="170">
        <v>32865</v>
      </c>
      <c r="G10" s="171"/>
      <c r="H10" s="172"/>
    </row>
    <row r="11" spans="1:8">
      <c r="A11" s="153" t="s">
        <v>545</v>
      </c>
      <c r="B11" s="158"/>
      <c r="C11" s="159"/>
      <c r="D11" s="160">
        <v>69200</v>
      </c>
      <c r="E11" s="161"/>
      <c r="F11" s="162">
        <v>73475</v>
      </c>
      <c r="G11" s="163"/>
      <c r="H11" s="164"/>
    </row>
    <row r="12" spans="1:8">
      <c r="A12" s="165"/>
      <c r="B12" s="166"/>
      <c r="C12" s="173"/>
      <c r="D12" s="168">
        <v>41894</v>
      </c>
      <c r="E12" s="169"/>
      <c r="F12" s="170">
        <v>43072</v>
      </c>
      <c r="G12" s="171"/>
      <c r="H12" s="172"/>
    </row>
    <row r="13" spans="1:8">
      <c r="A13" s="153"/>
      <c r="B13" s="158"/>
      <c r="C13" s="174"/>
      <c r="D13" s="175">
        <v>74965</v>
      </c>
      <c r="E13" s="176"/>
      <c r="F13" s="177">
        <v>72557</v>
      </c>
      <c r="G13" s="178"/>
      <c r="H13" s="164"/>
    </row>
    <row r="14" spans="1:8">
      <c r="A14" s="165"/>
      <c r="B14" s="166"/>
      <c r="C14" s="167"/>
      <c r="D14" s="168">
        <v>38147</v>
      </c>
      <c r="E14" s="169"/>
      <c r="F14" s="170">
        <v>37615</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14.76</v>
      </c>
      <c r="C19" s="179">
        <f>ROUND(VALUE(SUBSTITUTE(実質収支比率等に係る経年分析!G$48,"▲","-")),2)</f>
        <v>14.35</v>
      </c>
      <c r="D19" s="179">
        <f>ROUND(VALUE(SUBSTITUTE(実質収支比率等に係る経年分析!H$48,"▲","-")),2)</f>
        <v>12.38</v>
      </c>
      <c r="E19" s="179">
        <f>ROUND(VALUE(SUBSTITUTE(実質収支比率等に係る経年分析!I$48,"▲","-")),2)</f>
        <v>11.26</v>
      </c>
      <c r="F19" s="179">
        <f>ROUND(VALUE(SUBSTITUTE(実質収支比率等に係る経年分析!J$48,"▲","-")),2)</f>
        <v>7.2</v>
      </c>
    </row>
    <row r="20" spans="1:11">
      <c r="A20" s="179" t="s">
        <v>55</v>
      </c>
      <c r="B20" s="179">
        <f>ROUND(VALUE(SUBSTITUTE(実質収支比率等に係る経年分析!F$47,"▲","-")),2)</f>
        <v>27.42</v>
      </c>
      <c r="C20" s="179">
        <f>ROUND(VALUE(SUBSTITUTE(実質収支比率等に係る経年分析!G$47,"▲","-")),2)</f>
        <v>30.41</v>
      </c>
      <c r="D20" s="179">
        <f>ROUND(VALUE(SUBSTITUTE(実質収支比率等に係る経年分析!H$47,"▲","-")),2)</f>
        <v>30.88</v>
      </c>
      <c r="E20" s="179">
        <f>ROUND(VALUE(SUBSTITUTE(実質収支比率等に係る経年分析!I$47,"▲","-")),2)</f>
        <v>30.62</v>
      </c>
      <c r="F20" s="179">
        <f>ROUND(VALUE(SUBSTITUTE(実質収支比率等に係る経年分析!J$47,"▲","-")),2)</f>
        <v>27.62</v>
      </c>
    </row>
    <row r="21" spans="1:11">
      <c r="A21" s="179" t="s">
        <v>56</v>
      </c>
      <c r="B21" s="179">
        <f>IF(ISNUMBER(VALUE(SUBSTITUTE(実質収支比率等に係る経年分析!F$49,"▲","-"))),ROUND(VALUE(SUBSTITUTE(実質収支比率等に係る経年分析!F$49,"▲","-")),2),NA())</f>
        <v>-0.45</v>
      </c>
      <c r="C21" s="179">
        <f>IF(ISNUMBER(VALUE(SUBSTITUTE(実質収支比率等に係る経年分析!G$49,"▲","-"))),ROUND(VALUE(SUBSTITUTE(実質収支比率等に係る経年分析!G$49,"▲","-")),2),NA())</f>
        <v>4.3600000000000003</v>
      </c>
      <c r="D21" s="179">
        <f>IF(ISNUMBER(VALUE(SUBSTITUTE(実質収支比率等に係る経年分析!H$49,"▲","-"))),ROUND(VALUE(SUBSTITUTE(実質収支比率等に係る経年分析!H$49,"▲","-")),2),NA())</f>
        <v>0.71</v>
      </c>
      <c r="E21" s="179">
        <f>IF(ISNUMBER(VALUE(SUBSTITUTE(実質収支比率等に係る経年分析!I$49,"▲","-"))),ROUND(VALUE(SUBSTITUTE(実質収支比率等に係る経年分析!I$49,"▲","-")),2),NA())</f>
        <v>-0.62</v>
      </c>
      <c r="F21" s="179">
        <f>IF(ISNUMBER(VALUE(SUBSTITUTE(実質収支比率等に係る経年分析!J$49,"▲","-"))),ROUND(VALUE(SUBSTITUTE(実質収支比率等に係る経年分析!J$49,"▲","-")),2),NA())</f>
        <v>-7.76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c r="A32" s="180" t="str">
        <f>IF(連結実質赤字比率に係る赤字・黒字の構成分析!C$38="",NA(),連結実質赤字比率に係る赤字・黒字の構成分析!C$38)</f>
        <v>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1.22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1.22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1.1599999999999999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3.87</v>
      </c>
    </row>
    <row r="33" spans="1:16">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27.14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23.95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22.44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18.37</v>
      </c>
    </row>
    <row r="34" spans="1:16">
      <c r="A34" s="180" t="str">
        <f>IF(連結実質赤字比率に係る赤字・黒字の構成分析!C$36="",NA(),連結実質赤字比率に係る赤字・黒字の構成分析!C$36)</f>
        <v>学校給食センター特別会計</v>
      </c>
      <c r="B34" s="180">
        <f>IF(ROUND(VALUE(SUBSTITUTE(連結実質赤字比率に係る赤字・黒字の構成分析!F$36,"▲", "-")), 2) &lt; 0, ABS(ROUND(VALUE(SUBSTITUTE(連結実質赤字比率に係る赤字・黒字の構成分析!F$36,"▲", "-")), 2)), NA())</f>
        <v>0.1</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0.08</v>
      </c>
      <c r="E34" s="180" t="e">
        <f>IF(ROUND(VALUE(SUBSTITUTE(連結実質赤字比率に係る赤字・黒字の構成分析!G$36,"▲", "-")), 2) &gt;= 0, ABS(ROUND(VALUE(SUBSTITUTE(連結実質赤字比率に係る赤字・黒字の構成分析!G$36,"▲", "-")), 2)), NA())</f>
        <v>#N/A</v>
      </c>
      <c r="F34" s="180">
        <f>IF(ROUND(VALUE(SUBSTITUTE(連結実質赤字比率に係る赤字・黒字の構成分析!H$36,"▲", "-")), 2) &lt; 0, ABS(ROUND(VALUE(SUBSTITUTE(連結実質赤字比率に係る赤字・黒字の構成分析!H$36,"▲", "-")), 2)), NA())</f>
        <v>0.06</v>
      </c>
      <c r="G34" s="180" t="e">
        <f>IF(ROUND(VALUE(SUBSTITUTE(連結実質赤字比率に係る赤字・黒字の構成分析!H$36,"▲", "-")), 2) &gt;= 0, ABS(ROUND(VALUE(SUBSTITUTE(連結実質赤字比率に係る赤字・黒字の構成分析!H$36,"▲", "-")), 2)), NA())</f>
        <v>#N/A</v>
      </c>
      <c r="H34" s="180">
        <f>IF(ROUND(VALUE(SUBSTITUTE(連結実質赤字比率に係る赤字・黒字の構成分析!I$36,"▲", "-")), 2) &lt; 0, ABS(ROUND(VALUE(SUBSTITUTE(連結実質赤字比率に係る赤字・黒字の構成分析!I$36,"▲", "-")), 2)), NA())</f>
        <v>0.05</v>
      </c>
      <c r="I34" s="180" t="e">
        <f>IF(ROUND(VALUE(SUBSTITUTE(連結実質赤字比率に係る赤字・黒字の構成分析!I$36,"▲", "-")), 2) &gt;= 0, ABS(ROUND(VALUE(SUBSTITUTE(連結実質赤字比率に係る赤字・黒字の構成分析!I$36,"▲", "-")), 2)), NA())</f>
        <v>#N/A</v>
      </c>
      <c r="J34" s="180">
        <f>IF(ROUND(VALUE(SUBSTITUTE(連結実質赤字比率に係る赤字・黒字の構成分析!J$36,"▲", "-")), 2) &lt; 0, ABS(ROUND(VALUE(SUBSTITUTE(連結実質赤字比率に係る赤字・黒字の構成分析!J$36,"▲", "-")), 2)), NA())</f>
        <v>0.04</v>
      </c>
      <c r="K34" s="180" t="e">
        <f>IF(ROUND(VALUE(SUBSTITUTE(連結実質赤字比率に係る赤字・黒字の構成分析!J$36,"▲", "-")), 2) &gt;= 0, ABS(ROUND(VALUE(SUBSTITUTE(連結実質赤字比率に係る赤字・黒字の構成分析!J$36,"▲", "-")), 2)), NA())</f>
        <v>#N/A</v>
      </c>
    </row>
    <row r="35" spans="1:16">
      <c r="A35" s="180" t="str">
        <f>IF(連結実質赤字比率に係る赤字・黒字の構成分析!C$35="",NA(),連結実質赤字比率に係る赤字・黒字の構成分析!C$35)</f>
        <v>国民健康保険事業勘定特別会計</v>
      </c>
      <c r="B35" s="180">
        <f>IF(ROUND(VALUE(SUBSTITUTE(連結実質赤字比率に係る赤字・黒字の構成分析!F$35,"▲", "-")), 2) &lt; 0, ABS(ROUND(VALUE(SUBSTITUTE(連結実質赤字比率に係る赤字・黒字の構成分析!F$35,"▲", "-")), 2)), NA())</f>
        <v>14.37</v>
      </c>
      <c r="C35" s="180" t="e">
        <f>IF(ROUND(VALUE(SUBSTITUTE(連結実質赤字比率に係る赤字・黒字の構成分析!F$35,"▲", "-")), 2) &gt;= 0, ABS(ROUND(VALUE(SUBSTITUTE(連結実質赤字比率に係る赤字・黒字の構成分析!F$35,"▲", "-")), 2)), NA())</f>
        <v>#N/A</v>
      </c>
      <c r="D35" s="180">
        <f>IF(ROUND(VALUE(SUBSTITUTE(連結実質赤字比率に係る赤字・黒字の構成分析!G$35,"▲", "-")), 2) &lt; 0, ABS(ROUND(VALUE(SUBSTITUTE(連結実質赤字比率に係る赤字・黒字の構成分析!G$35,"▲", "-")), 2)), NA())</f>
        <v>12.54</v>
      </c>
      <c r="E35" s="180" t="e">
        <f>IF(ROUND(VALUE(SUBSTITUTE(連結実質赤字比率に係る赤字・黒字の構成分析!G$35,"▲", "-")), 2) &gt;= 0, ABS(ROUND(VALUE(SUBSTITUTE(連結実質赤字比率に係る赤字・黒字の構成分析!G$35,"▲", "-")), 2)), NA())</f>
        <v>#N/A</v>
      </c>
      <c r="F35" s="180">
        <f>IF(ROUND(VALUE(SUBSTITUTE(連結実質赤字比率に係る赤字・黒字の構成分析!H$35,"▲", "-")), 2) &lt; 0, ABS(ROUND(VALUE(SUBSTITUTE(連結実質赤字比率に係る赤字・黒字の構成分析!H$35,"▲", "-")), 2)), NA())</f>
        <v>11.74</v>
      </c>
      <c r="G35" s="180" t="e">
        <f>IF(ROUND(VALUE(SUBSTITUTE(連結実質赤字比率に係る赤字・黒字の構成分析!H$35,"▲", "-")), 2) &gt;= 0, ABS(ROUND(VALUE(SUBSTITUTE(連結実質赤字比率に係る赤字・黒字の構成分析!H$35,"▲", "-")), 2)), NA())</f>
        <v>#N/A</v>
      </c>
      <c r="H35" s="180">
        <f>IF(ROUND(VALUE(SUBSTITUTE(連結実質赤字比率に係る赤字・黒字の構成分析!I$35,"▲", "-")), 2) &lt; 0, ABS(ROUND(VALUE(SUBSTITUTE(連結実質赤字比率に係る赤字・黒字の構成分析!I$35,"▲", "-")), 2)), NA())</f>
        <v>11.03</v>
      </c>
      <c r="I35" s="180" t="e">
        <f>IF(ROUND(VALUE(SUBSTITUTE(連結実質赤字比率に係る赤字・黒字の構成分析!I$35,"▲", "-")), 2) &gt;= 0, ABS(ROUND(VALUE(SUBSTITUTE(連結実質赤字比率に係る赤字・黒字の構成分析!I$35,"▲", "-")), 2)), NA())</f>
        <v>#N/A</v>
      </c>
      <c r="J35" s="180">
        <f>IF(ROUND(VALUE(SUBSTITUTE(連結実質赤字比率に係る赤字・黒字の構成分析!J$35,"▲", "-")), 2) &lt; 0, ABS(ROUND(VALUE(SUBSTITUTE(連結実質赤字比率に係る赤字・黒字の構成分析!J$35,"▲", "-")), 2)), NA())</f>
        <v>10.9</v>
      </c>
      <c r="K35" s="180" t="e">
        <f>IF(ROUND(VALUE(SUBSTITUTE(連結実質赤字比率に係る赤字・黒字の構成分析!J$35,"▲", "-")), 2) &gt;= 0, ABS(ROUND(VALUE(SUBSTITUTE(連結実質赤字比率に係る赤字・黒字の構成分析!J$35,"▲", "-")), 2)), NA())</f>
        <v>#N/A</v>
      </c>
    </row>
    <row r="36" spans="1:16">
      <c r="A36" s="180" t="str">
        <f>IF(連結実質赤字比率に係る赤字・黒字の構成分析!C$34="",NA(),連結実質赤字比率に係る赤字・黒字の構成分析!C$34)</f>
        <v>住宅新築資金等貸付事業特別会計</v>
      </c>
      <c r="B36" s="180">
        <f>IF(ROUND(VALUE(SUBSTITUTE(連結実質赤字比率に係る赤字・黒字の構成分析!F$34,"▲", "-")), 2) &lt; 0, ABS(ROUND(VALUE(SUBSTITUTE(連結実質赤字比率に係る赤字・黒字の構成分析!F$34,"▲", "-")), 2)), NA())</f>
        <v>12.27</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11.56</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11.5</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11.13</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11.13</v>
      </c>
      <c r="K36" s="180" t="e">
        <f>IF(ROUND(VALUE(SUBSTITUTE(連結実質赤字比率に係る赤字・黒字の構成分析!J$34,"▲", "-")), 2) &gt;= 0, ABS(ROUND(VALUE(SUBSTITUTE(連結実質赤字比率に係る赤字・黒字の構成分析!J$34,"▲", "-")), 2)), NA())</f>
        <v>#N/A</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1048</v>
      </c>
      <c r="E42" s="181"/>
      <c r="F42" s="181"/>
      <c r="G42" s="181">
        <f>'実質公債費比率（分子）の構造'!L$52</f>
        <v>1105</v>
      </c>
      <c r="H42" s="181"/>
      <c r="I42" s="181"/>
      <c r="J42" s="181">
        <f>'実質公債費比率（分子）の構造'!M$52</f>
        <v>1126</v>
      </c>
      <c r="K42" s="181"/>
      <c r="L42" s="181"/>
      <c r="M42" s="181">
        <f>'実質公債費比率（分子）の構造'!N$52</f>
        <v>1181</v>
      </c>
      <c r="N42" s="181"/>
      <c r="O42" s="181"/>
      <c r="P42" s="181">
        <f>'実質公債費比率（分子）の構造'!O$52</f>
        <v>1110</v>
      </c>
    </row>
    <row r="43" spans="1:16">
      <c r="A43" s="181" t="s">
        <v>64</v>
      </c>
      <c r="B43" s="181">
        <f>'実質公債費比率（分子）の構造'!K$51</f>
        <v>2</v>
      </c>
      <c r="C43" s="181"/>
      <c r="D43" s="181"/>
      <c r="E43" s="181">
        <f>'実質公債費比率（分子）の構造'!L$51</f>
        <v>2</v>
      </c>
      <c r="F43" s="181"/>
      <c r="G43" s="181"/>
      <c r="H43" s="181">
        <f>'実質公債費比率（分子）の構造'!M$51</f>
        <v>1</v>
      </c>
      <c r="I43" s="181"/>
      <c r="J43" s="181"/>
      <c r="K43" s="181">
        <f>'実質公債費比率（分子）の構造'!N$51</f>
        <v>1</v>
      </c>
      <c r="L43" s="181"/>
      <c r="M43" s="181"/>
      <c r="N43" s="181">
        <f>'実質公債費比率（分子）の構造'!O$51</f>
        <v>1</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37</v>
      </c>
      <c r="C45" s="181"/>
      <c r="D45" s="181"/>
      <c r="E45" s="181">
        <f>'実質公債費比率（分子）の構造'!L$49</f>
        <v>77</v>
      </c>
      <c r="F45" s="181"/>
      <c r="G45" s="181"/>
      <c r="H45" s="181">
        <f>'実質公債費比率（分子）の構造'!M$49</f>
        <v>78</v>
      </c>
      <c r="I45" s="181"/>
      <c r="J45" s="181"/>
      <c r="K45" s="181">
        <f>'実質公債費比率（分子）の構造'!N$49</f>
        <v>61</v>
      </c>
      <c r="L45" s="181"/>
      <c r="M45" s="181"/>
      <c r="N45" s="181">
        <f>'実質公債費比率（分子）の構造'!O$49</f>
        <v>62</v>
      </c>
      <c r="O45" s="181"/>
      <c r="P45" s="181"/>
    </row>
    <row r="46" spans="1:16">
      <c r="A46" s="181" t="s">
        <v>67</v>
      </c>
      <c r="B46" s="181">
        <f>'実質公債費比率（分子）の構造'!K$48</f>
        <v>3</v>
      </c>
      <c r="C46" s="181"/>
      <c r="D46" s="181"/>
      <c r="E46" s="181">
        <f>'実質公債費比率（分子）の構造'!L$48</f>
        <v>3</v>
      </c>
      <c r="F46" s="181"/>
      <c r="G46" s="181"/>
      <c r="H46" s="181">
        <f>'実質公債費比率（分子）の構造'!M$48</f>
        <v>4</v>
      </c>
      <c r="I46" s="181"/>
      <c r="J46" s="181"/>
      <c r="K46" s="181">
        <f>'実質公債費比率（分子）の構造'!N$48</f>
        <v>1</v>
      </c>
      <c r="L46" s="181"/>
      <c r="M46" s="181"/>
      <c r="N46" s="181">
        <f>'実質公債費比率（分子）の構造'!O$48</f>
        <v>27</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1366</v>
      </c>
      <c r="C49" s="181"/>
      <c r="D49" s="181"/>
      <c r="E49" s="181">
        <f>'実質公債費比率（分子）の構造'!L$45</f>
        <v>1389</v>
      </c>
      <c r="F49" s="181"/>
      <c r="G49" s="181"/>
      <c r="H49" s="181">
        <f>'実質公債費比率（分子）の構造'!M$45</f>
        <v>1373</v>
      </c>
      <c r="I49" s="181"/>
      <c r="J49" s="181"/>
      <c r="K49" s="181">
        <f>'実質公債費比率（分子）の構造'!N$45</f>
        <v>1451</v>
      </c>
      <c r="L49" s="181"/>
      <c r="M49" s="181"/>
      <c r="N49" s="181">
        <f>'実質公債費比率（分子）の構造'!O$45</f>
        <v>1359</v>
      </c>
      <c r="O49" s="181"/>
      <c r="P49" s="181"/>
    </row>
    <row r="50" spans="1:16">
      <c r="A50" s="181" t="s">
        <v>71</v>
      </c>
      <c r="B50" s="181" t="e">
        <f>NA()</f>
        <v>#N/A</v>
      </c>
      <c r="C50" s="181">
        <f>IF(ISNUMBER('実質公債費比率（分子）の構造'!K$53),'実質公債費比率（分子）の構造'!K$53,NA())</f>
        <v>360</v>
      </c>
      <c r="D50" s="181" t="e">
        <f>NA()</f>
        <v>#N/A</v>
      </c>
      <c r="E50" s="181" t="e">
        <f>NA()</f>
        <v>#N/A</v>
      </c>
      <c r="F50" s="181">
        <f>IF(ISNUMBER('実質公債費比率（分子）の構造'!L$53),'実質公債費比率（分子）の構造'!L$53,NA())</f>
        <v>366</v>
      </c>
      <c r="G50" s="181" t="e">
        <f>NA()</f>
        <v>#N/A</v>
      </c>
      <c r="H50" s="181" t="e">
        <f>NA()</f>
        <v>#N/A</v>
      </c>
      <c r="I50" s="181">
        <f>IF(ISNUMBER('実質公債費比率（分子）の構造'!M$53),'実質公債費比率（分子）の構造'!M$53,NA())</f>
        <v>330</v>
      </c>
      <c r="J50" s="181" t="e">
        <f>NA()</f>
        <v>#N/A</v>
      </c>
      <c r="K50" s="181" t="e">
        <f>NA()</f>
        <v>#N/A</v>
      </c>
      <c r="L50" s="181">
        <f>IF(ISNUMBER('実質公債費比率（分子）の構造'!N$53),'実質公債費比率（分子）の構造'!N$53,NA())</f>
        <v>333</v>
      </c>
      <c r="M50" s="181" t="e">
        <f>NA()</f>
        <v>#N/A</v>
      </c>
      <c r="N50" s="181" t="e">
        <f>NA()</f>
        <v>#N/A</v>
      </c>
      <c r="O50" s="181">
        <f>IF(ISNUMBER('実質公債費比率（分子）の構造'!O$53),'実質公債費比率（分子）の構造'!O$53,NA())</f>
        <v>339</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8694</v>
      </c>
      <c r="E56" s="180"/>
      <c r="F56" s="180"/>
      <c r="G56" s="180">
        <f>'将来負担比率（分子）の構造'!J$52</f>
        <v>8911</v>
      </c>
      <c r="H56" s="180"/>
      <c r="I56" s="180"/>
      <c r="J56" s="180">
        <f>'将来負担比率（分子）の構造'!K$52</f>
        <v>8735</v>
      </c>
      <c r="K56" s="180"/>
      <c r="L56" s="180"/>
      <c r="M56" s="180">
        <f>'将来負担比率（分子）の構造'!L$52</f>
        <v>8839</v>
      </c>
      <c r="N56" s="180"/>
      <c r="O56" s="180"/>
      <c r="P56" s="180">
        <f>'将来負担比率（分子）の構造'!M$52</f>
        <v>9169</v>
      </c>
    </row>
    <row r="57" spans="1:16">
      <c r="A57" s="180" t="s">
        <v>42</v>
      </c>
      <c r="B57" s="180"/>
      <c r="C57" s="180"/>
      <c r="D57" s="180">
        <f>'将来負担比率（分子）の構造'!I$51</f>
        <v>1909</v>
      </c>
      <c r="E57" s="180"/>
      <c r="F57" s="180"/>
      <c r="G57" s="180">
        <f>'将来負担比率（分子）の構造'!J$51</f>
        <v>1910</v>
      </c>
      <c r="H57" s="180"/>
      <c r="I57" s="180"/>
      <c r="J57" s="180">
        <f>'将来負担比率（分子）の構造'!K$51</f>
        <v>1731</v>
      </c>
      <c r="K57" s="180"/>
      <c r="L57" s="180"/>
      <c r="M57" s="180">
        <f>'将来負担比率（分子）の構造'!L$51</f>
        <v>1701</v>
      </c>
      <c r="N57" s="180"/>
      <c r="O57" s="180"/>
      <c r="P57" s="180">
        <f>'将来負担比率（分子）の構造'!M$51</f>
        <v>1568</v>
      </c>
    </row>
    <row r="58" spans="1:16">
      <c r="A58" s="180" t="s">
        <v>41</v>
      </c>
      <c r="B58" s="180"/>
      <c r="C58" s="180"/>
      <c r="D58" s="180">
        <f>'将来負担比率（分子）の構造'!I$50</f>
        <v>2792</v>
      </c>
      <c r="E58" s="180"/>
      <c r="F58" s="180"/>
      <c r="G58" s="180">
        <f>'将来負担比率（分子）の構造'!J$50</f>
        <v>2994</v>
      </c>
      <c r="H58" s="180"/>
      <c r="I58" s="180"/>
      <c r="J58" s="180">
        <f>'将来負担比率（分子）の構造'!K$50</f>
        <v>2943</v>
      </c>
      <c r="K58" s="180"/>
      <c r="L58" s="180"/>
      <c r="M58" s="180">
        <f>'将来負担比率（分子）の構造'!L$50</f>
        <v>3011</v>
      </c>
      <c r="N58" s="180"/>
      <c r="O58" s="180"/>
      <c r="P58" s="180">
        <f>'将来負担比率（分子）の構造'!M$50</f>
        <v>2858</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2572</v>
      </c>
      <c r="C62" s="180"/>
      <c r="D62" s="180"/>
      <c r="E62" s="180">
        <f>'将来負担比率（分子）の構造'!J$45</f>
        <v>2440</v>
      </c>
      <c r="F62" s="180"/>
      <c r="G62" s="180"/>
      <c r="H62" s="180">
        <f>'将来負担比率（分子）の構造'!K$45</f>
        <v>2488</v>
      </c>
      <c r="I62" s="180"/>
      <c r="J62" s="180"/>
      <c r="K62" s="180">
        <f>'将来負担比率（分子）の構造'!L$45</f>
        <v>2262</v>
      </c>
      <c r="L62" s="180"/>
      <c r="M62" s="180"/>
      <c r="N62" s="180">
        <f>'将来負担比率（分子）の構造'!M$45</f>
        <v>2204</v>
      </c>
      <c r="O62" s="180"/>
      <c r="P62" s="180"/>
    </row>
    <row r="63" spans="1:16">
      <c r="A63" s="180" t="s">
        <v>34</v>
      </c>
      <c r="B63" s="180">
        <f>'将来負担比率（分子）の構造'!I$44</f>
        <v>538</v>
      </c>
      <c r="C63" s="180"/>
      <c r="D63" s="180"/>
      <c r="E63" s="180">
        <f>'将来負担比率（分子）の構造'!J$44</f>
        <v>463</v>
      </c>
      <c r="F63" s="180"/>
      <c r="G63" s="180"/>
      <c r="H63" s="180">
        <f>'将来負担比率（分子）の構造'!K$44</f>
        <v>381</v>
      </c>
      <c r="I63" s="180"/>
      <c r="J63" s="180"/>
      <c r="K63" s="180">
        <f>'将来負担比率（分子）の構造'!L$44</f>
        <v>337</v>
      </c>
      <c r="L63" s="180"/>
      <c r="M63" s="180"/>
      <c r="N63" s="180">
        <f>'将来負担比率（分子）の構造'!M$44</f>
        <v>286</v>
      </c>
      <c r="O63" s="180"/>
      <c r="P63" s="180"/>
    </row>
    <row r="64" spans="1:16">
      <c r="A64" s="180" t="s">
        <v>33</v>
      </c>
      <c r="B64" s="180">
        <f>'将来負担比率（分子）の構造'!I$43</f>
        <v>20</v>
      </c>
      <c r="C64" s="180"/>
      <c r="D64" s="180"/>
      <c r="E64" s="180">
        <f>'将来負担比率（分子）の構造'!J$43</f>
        <v>18</v>
      </c>
      <c r="F64" s="180"/>
      <c r="G64" s="180"/>
      <c r="H64" s="180">
        <f>'将来負担比率（分子）の構造'!K$43</f>
        <v>20</v>
      </c>
      <c r="I64" s="180"/>
      <c r="J64" s="180"/>
      <c r="K64" s="180">
        <f>'将来負担比率（分子）の構造'!L$43</f>
        <v>15</v>
      </c>
      <c r="L64" s="180"/>
      <c r="M64" s="180"/>
      <c r="N64" s="180">
        <f>'将来負担比率（分子）の構造'!M$43</f>
        <v>57</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12955</v>
      </c>
      <c r="C66" s="180"/>
      <c r="D66" s="180"/>
      <c r="E66" s="180">
        <f>'将来負担比率（分子）の構造'!J$41</f>
        <v>13380</v>
      </c>
      <c r="F66" s="180"/>
      <c r="G66" s="180"/>
      <c r="H66" s="180">
        <f>'将来負担比率（分子）の構造'!K$41</f>
        <v>13207</v>
      </c>
      <c r="I66" s="180"/>
      <c r="J66" s="180"/>
      <c r="K66" s="180">
        <f>'将来負担比率（分子）の構造'!L$41</f>
        <v>13205</v>
      </c>
      <c r="L66" s="180"/>
      <c r="M66" s="180"/>
      <c r="N66" s="180">
        <f>'将来負担比率（分子）の構造'!M$41</f>
        <v>13605</v>
      </c>
      <c r="O66" s="180"/>
      <c r="P66" s="180"/>
    </row>
    <row r="67" spans="1:16">
      <c r="A67" s="180" t="s">
        <v>75</v>
      </c>
      <c r="B67" s="180" t="e">
        <f>NA()</f>
        <v>#N/A</v>
      </c>
      <c r="C67" s="180">
        <f>IF(ISNUMBER('将来負担比率（分子）の構造'!I$53), IF('将来負担比率（分子）の構造'!I$53 &lt; 0, 0, '将来負担比率（分子）の構造'!I$53), NA())</f>
        <v>2690</v>
      </c>
      <c r="D67" s="180" t="e">
        <f>NA()</f>
        <v>#N/A</v>
      </c>
      <c r="E67" s="180" t="e">
        <f>NA()</f>
        <v>#N/A</v>
      </c>
      <c r="F67" s="180">
        <f>IF(ISNUMBER('将来負担比率（分子）の構造'!J$53), IF('将来負担比率（分子）の構造'!J$53 &lt; 0, 0, '将来負担比率（分子）の構造'!J$53), NA())</f>
        <v>2485</v>
      </c>
      <c r="G67" s="180" t="e">
        <f>NA()</f>
        <v>#N/A</v>
      </c>
      <c r="H67" s="180" t="e">
        <f>NA()</f>
        <v>#N/A</v>
      </c>
      <c r="I67" s="180">
        <f>IF(ISNUMBER('将来負担比率（分子）の構造'!K$53), IF('将来負担比率（分子）の構造'!K$53 &lt; 0, 0, '将来負担比率（分子）の構造'!K$53), NA())</f>
        <v>2687</v>
      </c>
      <c r="J67" s="180" t="e">
        <f>NA()</f>
        <v>#N/A</v>
      </c>
      <c r="K67" s="180" t="e">
        <f>NA()</f>
        <v>#N/A</v>
      </c>
      <c r="L67" s="180">
        <f>IF(ISNUMBER('将来負担比率（分子）の構造'!L$53), IF('将来負担比率（分子）の構造'!L$53 &lt; 0, 0, '将来負担比率（分子）の構造'!L$53), NA())</f>
        <v>2267</v>
      </c>
      <c r="M67" s="180" t="e">
        <f>NA()</f>
        <v>#N/A</v>
      </c>
      <c r="N67" s="180" t="e">
        <f>NA()</f>
        <v>#N/A</v>
      </c>
      <c r="O67" s="180">
        <f>IF(ISNUMBER('将来負担比率（分子）の構造'!M$53), IF('将来負担比率（分子）の構造'!M$53 &lt; 0, 0, '将来負担比率（分子）の構造'!M$53), NA())</f>
        <v>2556</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1487</v>
      </c>
      <c r="C72" s="184">
        <f>基金残高に係る経年分析!G55</f>
        <v>1498</v>
      </c>
      <c r="D72" s="184">
        <f>基金残高に係る経年分析!H55</f>
        <v>1329</v>
      </c>
    </row>
    <row r="73" spans="1:16">
      <c r="A73" s="183" t="s">
        <v>78</v>
      </c>
      <c r="B73" s="184">
        <f>基金残高に係る経年分析!F56</f>
        <v>302</v>
      </c>
      <c r="C73" s="184">
        <f>基金残高に係る経年分析!G56</f>
        <v>299</v>
      </c>
      <c r="D73" s="184">
        <f>基金残高に係る経年分析!H56</f>
        <v>299</v>
      </c>
    </row>
    <row r="74" spans="1:16">
      <c r="A74" s="183" t="s">
        <v>79</v>
      </c>
      <c r="B74" s="184">
        <f>基金残高に係る経年分析!F57</f>
        <v>1154</v>
      </c>
      <c r="C74" s="184">
        <f>基金残高に係る経年分析!G57</f>
        <v>1214</v>
      </c>
      <c r="D74" s="184">
        <f>基金残高に係る経年分析!H57</f>
        <v>1230</v>
      </c>
    </row>
  </sheetData>
  <sheetProtection algorithmName="SHA-512" hashValue="rB4tXTjIhFx5QXBZ4Bo0z8rtqGxH2iPLgjQ5u2NBKjQJ+B6vsMwHiEaPxZAoydDRPSMScL44Yhk5iKdThJUeCQ==" saltValue="kmrRacPF3bP6Zs0FOAt/t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3"/>
  <sheetViews>
    <sheetView showGridLines="0" zoomScale="70" zoomScaleNormal="7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226</v>
      </c>
      <c r="C5" s="723"/>
      <c r="D5" s="723"/>
      <c r="E5" s="723"/>
      <c r="F5" s="723"/>
      <c r="G5" s="723"/>
      <c r="H5" s="723"/>
      <c r="I5" s="723"/>
      <c r="J5" s="723"/>
      <c r="K5" s="723"/>
      <c r="L5" s="723"/>
      <c r="M5" s="723"/>
      <c r="N5" s="723"/>
      <c r="O5" s="723"/>
      <c r="P5" s="723"/>
      <c r="Q5" s="724"/>
      <c r="R5" s="688">
        <v>1277966</v>
      </c>
      <c r="S5" s="689"/>
      <c r="T5" s="689"/>
      <c r="U5" s="689"/>
      <c r="V5" s="689"/>
      <c r="W5" s="689"/>
      <c r="X5" s="689"/>
      <c r="Y5" s="735"/>
      <c r="Z5" s="753">
        <v>12.2</v>
      </c>
      <c r="AA5" s="753"/>
      <c r="AB5" s="753"/>
      <c r="AC5" s="753"/>
      <c r="AD5" s="754">
        <v>1277966</v>
      </c>
      <c r="AE5" s="754"/>
      <c r="AF5" s="754"/>
      <c r="AG5" s="754"/>
      <c r="AH5" s="754"/>
      <c r="AI5" s="754"/>
      <c r="AJ5" s="754"/>
      <c r="AK5" s="754"/>
      <c r="AL5" s="736">
        <v>27.6</v>
      </c>
      <c r="AM5" s="705"/>
      <c r="AN5" s="705"/>
      <c r="AO5" s="737"/>
      <c r="AP5" s="722" t="s">
        <v>227</v>
      </c>
      <c r="AQ5" s="723"/>
      <c r="AR5" s="723"/>
      <c r="AS5" s="723"/>
      <c r="AT5" s="723"/>
      <c r="AU5" s="723"/>
      <c r="AV5" s="723"/>
      <c r="AW5" s="723"/>
      <c r="AX5" s="723"/>
      <c r="AY5" s="723"/>
      <c r="AZ5" s="723"/>
      <c r="BA5" s="723"/>
      <c r="BB5" s="723"/>
      <c r="BC5" s="723"/>
      <c r="BD5" s="723"/>
      <c r="BE5" s="723"/>
      <c r="BF5" s="724"/>
      <c r="BG5" s="623">
        <v>1277966</v>
      </c>
      <c r="BH5" s="626"/>
      <c r="BI5" s="626"/>
      <c r="BJ5" s="626"/>
      <c r="BK5" s="626"/>
      <c r="BL5" s="626"/>
      <c r="BM5" s="626"/>
      <c r="BN5" s="627"/>
      <c r="BO5" s="685">
        <v>100</v>
      </c>
      <c r="BP5" s="685"/>
      <c r="BQ5" s="685"/>
      <c r="BR5" s="685"/>
      <c r="BS5" s="686">
        <v>4366</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220</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c r="B6" s="620" t="s">
        <v>231</v>
      </c>
      <c r="C6" s="621"/>
      <c r="D6" s="621"/>
      <c r="E6" s="621"/>
      <c r="F6" s="621"/>
      <c r="G6" s="621"/>
      <c r="H6" s="621"/>
      <c r="I6" s="621"/>
      <c r="J6" s="621"/>
      <c r="K6" s="621"/>
      <c r="L6" s="621"/>
      <c r="M6" s="621"/>
      <c r="N6" s="621"/>
      <c r="O6" s="621"/>
      <c r="P6" s="621"/>
      <c r="Q6" s="622"/>
      <c r="R6" s="623">
        <v>71969</v>
      </c>
      <c r="S6" s="626"/>
      <c r="T6" s="626"/>
      <c r="U6" s="626"/>
      <c r="V6" s="626"/>
      <c r="W6" s="626"/>
      <c r="X6" s="626"/>
      <c r="Y6" s="627"/>
      <c r="Z6" s="685">
        <v>0.7</v>
      </c>
      <c r="AA6" s="685"/>
      <c r="AB6" s="685"/>
      <c r="AC6" s="685"/>
      <c r="AD6" s="686">
        <v>71969</v>
      </c>
      <c r="AE6" s="686"/>
      <c r="AF6" s="686"/>
      <c r="AG6" s="686"/>
      <c r="AH6" s="686"/>
      <c r="AI6" s="686"/>
      <c r="AJ6" s="686"/>
      <c r="AK6" s="686"/>
      <c r="AL6" s="628">
        <v>1.6</v>
      </c>
      <c r="AM6" s="629"/>
      <c r="AN6" s="629"/>
      <c r="AO6" s="687"/>
      <c r="AP6" s="620" t="s">
        <v>232</v>
      </c>
      <c r="AQ6" s="621"/>
      <c r="AR6" s="621"/>
      <c r="AS6" s="621"/>
      <c r="AT6" s="621"/>
      <c r="AU6" s="621"/>
      <c r="AV6" s="621"/>
      <c r="AW6" s="621"/>
      <c r="AX6" s="621"/>
      <c r="AY6" s="621"/>
      <c r="AZ6" s="621"/>
      <c r="BA6" s="621"/>
      <c r="BB6" s="621"/>
      <c r="BC6" s="621"/>
      <c r="BD6" s="621"/>
      <c r="BE6" s="621"/>
      <c r="BF6" s="622"/>
      <c r="BG6" s="623">
        <v>1277966</v>
      </c>
      <c r="BH6" s="626"/>
      <c r="BI6" s="626"/>
      <c r="BJ6" s="626"/>
      <c r="BK6" s="626"/>
      <c r="BL6" s="626"/>
      <c r="BM6" s="626"/>
      <c r="BN6" s="627"/>
      <c r="BO6" s="685">
        <v>100</v>
      </c>
      <c r="BP6" s="685"/>
      <c r="BQ6" s="685"/>
      <c r="BR6" s="685"/>
      <c r="BS6" s="686">
        <v>4366</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3">
        <v>116067</v>
      </c>
      <c r="CS6" s="626"/>
      <c r="CT6" s="626"/>
      <c r="CU6" s="626"/>
      <c r="CV6" s="626"/>
      <c r="CW6" s="626"/>
      <c r="CX6" s="626"/>
      <c r="CY6" s="627"/>
      <c r="CZ6" s="736">
        <v>1.1000000000000001</v>
      </c>
      <c r="DA6" s="705"/>
      <c r="DB6" s="705"/>
      <c r="DC6" s="739"/>
      <c r="DD6" s="631" t="s">
        <v>234</v>
      </c>
      <c r="DE6" s="626"/>
      <c r="DF6" s="626"/>
      <c r="DG6" s="626"/>
      <c r="DH6" s="626"/>
      <c r="DI6" s="626"/>
      <c r="DJ6" s="626"/>
      <c r="DK6" s="626"/>
      <c r="DL6" s="626"/>
      <c r="DM6" s="626"/>
      <c r="DN6" s="626"/>
      <c r="DO6" s="626"/>
      <c r="DP6" s="627"/>
      <c r="DQ6" s="631">
        <v>116067</v>
      </c>
      <c r="DR6" s="626"/>
      <c r="DS6" s="626"/>
      <c r="DT6" s="626"/>
      <c r="DU6" s="626"/>
      <c r="DV6" s="626"/>
      <c r="DW6" s="626"/>
      <c r="DX6" s="626"/>
      <c r="DY6" s="626"/>
      <c r="DZ6" s="626"/>
      <c r="EA6" s="626"/>
      <c r="EB6" s="626"/>
      <c r="EC6" s="666"/>
    </row>
    <row r="7" spans="2:143" ht="11.25" customHeight="1">
      <c r="B7" s="620" t="s">
        <v>235</v>
      </c>
      <c r="C7" s="621"/>
      <c r="D7" s="621"/>
      <c r="E7" s="621"/>
      <c r="F7" s="621"/>
      <c r="G7" s="621"/>
      <c r="H7" s="621"/>
      <c r="I7" s="621"/>
      <c r="J7" s="621"/>
      <c r="K7" s="621"/>
      <c r="L7" s="621"/>
      <c r="M7" s="621"/>
      <c r="N7" s="621"/>
      <c r="O7" s="621"/>
      <c r="P7" s="621"/>
      <c r="Q7" s="622"/>
      <c r="R7" s="623">
        <v>1628</v>
      </c>
      <c r="S7" s="626"/>
      <c r="T7" s="626"/>
      <c r="U7" s="626"/>
      <c r="V7" s="626"/>
      <c r="W7" s="626"/>
      <c r="X7" s="626"/>
      <c r="Y7" s="627"/>
      <c r="Z7" s="685">
        <v>0</v>
      </c>
      <c r="AA7" s="685"/>
      <c r="AB7" s="685"/>
      <c r="AC7" s="685"/>
      <c r="AD7" s="686">
        <v>1628</v>
      </c>
      <c r="AE7" s="686"/>
      <c r="AF7" s="686"/>
      <c r="AG7" s="686"/>
      <c r="AH7" s="686"/>
      <c r="AI7" s="686"/>
      <c r="AJ7" s="686"/>
      <c r="AK7" s="686"/>
      <c r="AL7" s="628">
        <v>0</v>
      </c>
      <c r="AM7" s="629"/>
      <c r="AN7" s="629"/>
      <c r="AO7" s="687"/>
      <c r="AP7" s="620" t="s">
        <v>236</v>
      </c>
      <c r="AQ7" s="621"/>
      <c r="AR7" s="621"/>
      <c r="AS7" s="621"/>
      <c r="AT7" s="621"/>
      <c r="AU7" s="621"/>
      <c r="AV7" s="621"/>
      <c r="AW7" s="621"/>
      <c r="AX7" s="621"/>
      <c r="AY7" s="621"/>
      <c r="AZ7" s="621"/>
      <c r="BA7" s="621"/>
      <c r="BB7" s="621"/>
      <c r="BC7" s="621"/>
      <c r="BD7" s="621"/>
      <c r="BE7" s="621"/>
      <c r="BF7" s="622"/>
      <c r="BG7" s="623">
        <v>460147</v>
      </c>
      <c r="BH7" s="626"/>
      <c r="BI7" s="626"/>
      <c r="BJ7" s="626"/>
      <c r="BK7" s="626"/>
      <c r="BL7" s="626"/>
      <c r="BM7" s="626"/>
      <c r="BN7" s="627"/>
      <c r="BO7" s="685">
        <v>36</v>
      </c>
      <c r="BP7" s="685"/>
      <c r="BQ7" s="685"/>
      <c r="BR7" s="685"/>
      <c r="BS7" s="686">
        <v>4366</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1766495</v>
      </c>
      <c r="CS7" s="626"/>
      <c r="CT7" s="626"/>
      <c r="CU7" s="626"/>
      <c r="CV7" s="626"/>
      <c r="CW7" s="626"/>
      <c r="CX7" s="626"/>
      <c r="CY7" s="627"/>
      <c r="CZ7" s="685">
        <v>17.399999999999999</v>
      </c>
      <c r="DA7" s="685"/>
      <c r="DB7" s="685"/>
      <c r="DC7" s="685"/>
      <c r="DD7" s="631">
        <v>10833</v>
      </c>
      <c r="DE7" s="626"/>
      <c r="DF7" s="626"/>
      <c r="DG7" s="626"/>
      <c r="DH7" s="626"/>
      <c r="DI7" s="626"/>
      <c r="DJ7" s="626"/>
      <c r="DK7" s="626"/>
      <c r="DL7" s="626"/>
      <c r="DM7" s="626"/>
      <c r="DN7" s="626"/>
      <c r="DO7" s="626"/>
      <c r="DP7" s="627"/>
      <c r="DQ7" s="631">
        <v>1120932</v>
      </c>
      <c r="DR7" s="626"/>
      <c r="DS7" s="626"/>
      <c r="DT7" s="626"/>
      <c r="DU7" s="626"/>
      <c r="DV7" s="626"/>
      <c r="DW7" s="626"/>
      <c r="DX7" s="626"/>
      <c r="DY7" s="626"/>
      <c r="DZ7" s="626"/>
      <c r="EA7" s="626"/>
      <c r="EB7" s="626"/>
      <c r="EC7" s="666"/>
    </row>
    <row r="8" spans="2:143" ht="11.25" customHeight="1">
      <c r="B8" s="620" t="s">
        <v>238</v>
      </c>
      <c r="C8" s="621"/>
      <c r="D8" s="621"/>
      <c r="E8" s="621"/>
      <c r="F8" s="621"/>
      <c r="G8" s="621"/>
      <c r="H8" s="621"/>
      <c r="I8" s="621"/>
      <c r="J8" s="621"/>
      <c r="K8" s="621"/>
      <c r="L8" s="621"/>
      <c r="M8" s="621"/>
      <c r="N8" s="621"/>
      <c r="O8" s="621"/>
      <c r="P8" s="621"/>
      <c r="Q8" s="622"/>
      <c r="R8" s="623">
        <v>3598</v>
      </c>
      <c r="S8" s="626"/>
      <c r="T8" s="626"/>
      <c r="U8" s="626"/>
      <c r="V8" s="626"/>
      <c r="W8" s="626"/>
      <c r="X8" s="626"/>
      <c r="Y8" s="627"/>
      <c r="Z8" s="685">
        <v>0</v>
      </c>
      <c r="AA8" s="685"/>
      <c r="AB8" s="685"/>
      <c r="AC8" s="685"/>
      <c r="AD8" s="686">
        <v>3598</v>
      </c>
      <c r="AE8" s="686"/>
      <c r="AF8" s="686"/>
      <c r="AG8" s="686"/>
      <c r="AH8" s="686"/>
      <c r="AI8" s="686"/>
      <c r="AJ8" s="686"/>
      <c r="AK8" s="686"/>
      <c r="AL8" s="628">
        <v>0.1</v>
      </c>
      <c r="AM8" s="629"/>
      <c r="AN8" s="629"/>
      <c r="AO8" s="687"/>
      <c r="AP8" s="620" t="s">
        <v>239</v>
      </c>
      <c r="AQ8" s="621"/>
      <c r="AR8" s="621"/>
      <c r="AS8" s="621"/>
      <c r="AT8" s="621"/>
      <c r="AU8" s="621"/>
      <c r="AV8" s="621"/>
      <c r="AW8" s="621"/>
      <c r="AX8" s="621"/>
      <c r="AY8" s="621"/>
      <c r="AZ8" s="621"/>
      <c r="BA8" s="621"/>
      <c r="BB8" s="621"/>
      <c r="BC8" s="621"/>
      <c r="BD8" s="621"/>
      <c r="BE8" s="621"/>
      <c r="BF8" s="622"/>
      <c r="BG8" s="623">
        <v>21000</v>
      </c>
      <c r="BH8" s="626"/>
      <c r="BI8" s="626"/>
      <c r="BJ8" s="626"/>
      <c r="BK8" s="626"/>
      <c r="BL8" s="626"/>
      <c r="BM8" s="626"/>
      <c r="BN8" s="627"/>
      <c r="BO8" s="685">
        <v>1.6</v>
      </c>
      <c r="BP8" s="685"/>
      <c r="BQ8" s="685"/>
      <c r="BR8" s="685"/>
      <c r="BS8" s="631" t="s">
        <v>240</v>
      </c>
      <c r="BT8" s="626"/>
      <c r="BU8" s="626"/>
      <c r="BV8" s="626"/>
      <c r="BW8" s="626"/>
      <c r="BX8" s="626"/>
      <c r="BY8" s="626"/>
      <c r="BZ8" s="626"/>
      <c r="CA8" s="626"/>
      <c r="CB8" s="666"/>
      <c r="CD8" s="667" t="s">
        <v>241</v>
      </c>
      <c r="CE8" s="664"/>
      <c r="CF8" s="664"/>
      <c r="CG8" s="664"/>
      <c r="CH8" s="664"/>
      <c r="CI8" s="664"/>
      <c r="CJ8" s="664"/>
      <c r="CK8" s="664"/>
      <c r="CL8" s="664"/>
      <c r="CM8" s="664"/>
      <c r="CN8" s="664"/>
      <c r="CO8" s="664"/>
      <c r="CP8" s="664"/>
      <c r="CQ8" s="665"/>
      <c r="CR8" s="623">
        <v>3739341</v>
      </c>
      <c r="CS8" s="626"/>
      <c r="CT8" s="626"/>
      <c r="CU8" s="626"/>
      <c r="CV8" s="626"/>
      <c r="CW8" s="626"/>
      <c r="CX8" s="626"/>
      <c r="CY8" s="627"/>
      <c r="CZ8" s="685">
        <v>36.799999999999997</v>
      </c>
      <c r="DA8" s="685"/>
      <c r="DB8" s="685"/>
      <c r="DC8" s="685"/>
      <c r="DD8" s="631">
        <v>500</v>
      </c>
      <c r="DE8" s="626"/>
      <c r="DF8" s="626"/>
      <c r="DG8" s="626"/>
      <c r="DH8" s="626"/>
      <c r="DI8" s="626"/>
      <c r="DJ8" s="626"/>
      <c r="DK8" s="626"/>
      <c r="DL8" s="626"/>
      <c r="DM8" s="626"/>
      <c r="DN8" s="626"/>
      <c r="DO8" s="626"/>
      <c r="DP8" s="627"/>
      <c r="DQ8" s="631">
        <v>1646845</v>
      </c>
      <c r="DR8" s="626"/>
      <c r="DS8" s="626"/>
      <c r="DT8" s="626"/>
      <c r="DU8" s="626"/>
      <c r="DV8" s="626"/>
      <c r="DW8" s="626"/>
      <c r="DX8" s="626"/>
      <c r="DY8" s="626"/>
      <c r="DZ8" s="626"/>
      <c r="EA8" s="626"/>
      <c r="EB8" s="626"/>
      <c r="EC8" s="666"/>
    </row>
    <row r="9" spans="2:143" ht="11.25" customHeight="1">
      <c r="B9" s="620" t="s">
        <v>242</v>
      </c>
      <c r="C9" s="621"/>
      <c r="D9" s="621"/>
      <c r="E9" s="621"/>
      <c r="F9" s="621"/>
      <c r="G9" s="621"/>
      <c r="H9" s="621"/>
      <c r="I9" s="621"/>
      <c r="J9" s="621"/>
      <c r="K9" s="621"/>
      <c r="L9" s="621"/>
      <c r="M9" s="621"/>
      <c r="N9" s="621"/>
      <c r="O9" s="621"/>
      <c r="P9" s="621"/>
      <c r="Q9" s="622"/>
      <c r="R9" s="623">
        <v>3274</v>
      </c>
      <c r="S9" s="626"/>
      <c r="T9" s="626"/>
      <c r="U9" s="626"/>
      <c r="V9" s="626"/>
      <c r="W9" s="626"/>
      <c r="X9" s="626"/>
      <c r="Y9" s="627"/>
      <c r="Z9" s="685">
        <v>0</v>
      </c>
      <c r="AA9" s="685"/>
      <c r="AB9" s="685"/>
      <c r="AC9" s="685"/>
      <c r="AD9" s="686">
        <v>3274</v>
      </c>
      <c r="AE9" s="686"/>
      <c r="AF9" s="686"/>
      <c r="AG9" s="686"/>
      <c r="AH9" s="686"/>
      <c r="AI9" s="686"/>
      <c r="AJ9" s="686"/>
      <c r="AK9" s="686"/>
      <c r="AL9" s="628">
        <v>0.1</v>
      </c>
      <c r="AM9" s="629"/>
      <c r="AN9" s="629"/>
      <c r="AO9" s="687"/>
      <c r="AP9" s="620" t="s">
        <v>243</v>
      </c>
      <c r="AQ9" s="621"/>
      <c r="AR9" s="621"/>
      <c r="AS9" s="621"/>
      <c r="AT9" s="621"/>
      <c r="AU9" s="621"/>
      <c r="AV9" s="621"/>
      <c r="AW9" s="621"/>
      <c r="AX9" s="621"/>
      <c r="AY9" s="621"/>
      <c r="AZ9" s="621"/>
      <c r="BA9" s="621"/>
      <c r="BB9" s="621"/>
      <c r="BC9" s="621"/>
      <c r="BD9" s="621"/>
      <c r="BE9" s="621"/>
      <c r="BF9" s="622"/>
      <c r="BG9" s="623">
        <v>389658</v>
      </c>
      <c r="BH9" s="626"/>
      <c r="BI9" s="626"/>
      <c r="BJ9" s="626"/>
      <c r="BK9" s="626"/>
      <c r="BL9" s="626"/>
      <c r="BM9" s="626"/>
      <c r="BN9" s="627"/>
      <c r="BO9" s="685">
        <v>30.5</v>
      </c>
      <c r="BP9" s="685"/>
      <c r="BQ9" s="685"/>
      <c r="BR9" s="685"/>
      <c r="BS9" s="631" t="s">
        <v>234</v>
      </c>
      <c r="BT9" s="626"/>
      <c r="BU9" s="626"/>
      <c r="BV9" s="626"/>
      <c r="BW9" s="626"/>
      <c r="BX9" s="626"/>
      <c r="BY9" s="626"/>
      <c r="BZ9" s="626"/>
      <c r="CA9" s="626"/>
      <c r="CB9" s="666"/>
      <c r="CD9" s="667" t="s">
        <v>244</v>
      </c>
      <c r="CE9" s="664"/>
      <c r="CF9" s="664"/>
      <c r="CG9" s="664"/>
      <c r="CH9" s="664"/>
      <c r="CI9" s="664"/>
      <c r="CJ9" s="664"/>
      <c r="CK9" s="664"/>
      <c r="CL9" s="664"/>
      <c r="CM9" s="664"/>
      <c r="CN9" s="664"/>
      <c r="CO9" s="664"/>
      <c r="CP9" s="664"/>
      <c r="CQ9" s="665"/>
      <c r="CR9" s="623">
        <v>799196</v>
      </c>
      <c r="CS9" s="626"/>
      <c r="CT9" s="626"/>
      <c r="CU9" s="626"/>
      <c r="CV9" s="626"/>
      <c r="CW9" s="626"/>
      <c r="CX9" s="626"/>
      <c r="CY9" s="627"/>
      <c r="CZ9" s="685">
        <v>7.9</v>
      </c>
      <c r="DA9" s="685"/>
      <c r="DB9" s="685"/>
      <c r="DC9" s="685"/>
      <c r="DD9" s="631">
        <v>13172</v>
      </c>
      <c r="DE9" s="626"/>
      <c r="DF9" s="626"/>
      <c r="DG9" s="626"/>
      <c r="DH9" s="626"/>
      <c r="DI9" s="626"/>
      <c r="DJ9" s="626"/>
      <c r="DK9" s="626"/>
      <c r="DL9" s="626"/>
      <c r="DM9" s="626"/>
      <c r="DN9" s="626"/>
      <c r="DO9" s="626"/>
      <c r="DP9" s="627"/>
      <c r="DQ9" s="631">
        <v>733902</v>
      </c>
      <c r="DR9" s="626"/>
      <c r="DS9" s="626"/>
      <c r="DT9" s="626"/>
      <c r="DU9" s="626"/>
      <c r="DV9" s="626"/>
      <c r="DW9" s="626"/>
      <c r="DX9" s="626"/>
      <c r="DY9" s="626"/>
      <c r="DZ9" s="626"/>
      <c r="EA9" s="626"/>
      <c r="EB9" s="626"/>
      <c r="EC9" s="666"/>
    </row>
    <row r="10" spans="2:143" ht="11.25" customHeight="1">
      <c r="B10" s="620" t="s">
        <v>245</v>
      </c>
      <c r="C10" s="621"/>
      <c r="D10" s="621"/>
      <c r="E10" s="621"/>
      <c r="F10" s="621"/>
      <c r="G10" s="621"/>
      <c r="H10" s="621"/>
      <c r="I10" s="621"/>
      <c r="J10" s="621"/>
      <c r="K10" s="621"/>
      <c r="L10" s="621"/>
      <c r="M10" s="621"/>
      <c r="N10" s="621"/>
      <c r="O10" s="621"/>
      <c r="P10" s="621"/>
      <c r="Q10" s="622"/>
      <c r="R10" s="623" t="s">
        <v>234</v>
      </c>
      <c r="S10" s="626"/>
      <c r="T10" s="626"/>
      <c r="U10" s="626"/>
      <c r="V10" s="626"/>
      <c r="W10" s="626"/>
      <c r="X10" s="626"/>
      <c r="Y10" s="627"/>
      <c r="Z10" s="685" t="s">
        <v>240</v>
      </c>
      <c r="AA10" s="685"/>
      <c r="AB10" s="685"/>
      <c r="AC10" s="685"/>
      <c r="AD10" s="686" t="s">
        <v>234</v>
      </c>
      <c r="AE10" s="686"/>
      <c r="AF10" s="686"/>
      <c r="AG10" s="686"/>
      <c r="AH10" s="686"/>
      <c r="AI10" s="686"/>
      <c r="AJ10" s="686"/>
      <c r="AK10" s="686"/>
      <c r="AL10" s="628" t="s">
        <v>234</v>
      </c>
      <c r="AM10" s="629"/>
      <c r="AN10" s="629"/>
      <c r="AO10" s="687"/>
      <c r="AP10" s="620" t="s">
        <v>246</v>
      </c>
      <c r="AQ10" s="621"/>
      <c r="AR10" s="621"/>
      <c r="AS10" s="621"/>
      <c r="AT10" s="621"/>
      <c r="AU10" s="621"/>
      <c r="AV10" s="621"/>
      <c r="AW10" s="621"/>
      <c r="AX10" s="621"/>
      <c r="AY10" s="621"/>
      <c r="AZ10" s="621"/>
      <c r="BA10" s="621"/>
      <c r="BB10" s="621"/>
      <c r="BC10" s="621"/>
      <c r="BD10" s="621"/>
      <c r="BE10" s="621"/>
      <c r="BF10" s="622"/>
      <c r="BG10" s="623">
        <v>27592</v>
      </c>
      <c r="BH10" s="626"/>
      <c r="BI10" s="626"/>
      <c r="BJ10" s="626"/>
      <c r="BK10" s="626"/>
      <c r="BL10" s="626"/>
      <c r="BM10" s="626"/>
      <c r="BN10" s="627"/>
      <c r="BO10" s="685">
        <v>2.2000000000000002</v>
      </c>
      <c r="BP10" s="685"/>
      <c r="BQ10" s="685"/>
      <c r="BR10" s="685"/>
      <c r="BS10" s="631" t="s">
        <v>234</v>
      </c>
      <c r="BT10" s="626"/>
      <c r="BU10" s="626"/>
      <c r="BV10" s="626"/>
      <c r="BW10" s="626"/>
      <c r="BX10" s="626"/>
      <c r="BY10" s="626"/>
      <c r="BZ10" s="626"/>
      <c r="CA10" s="626"/>
      <c r="CB10" s="666"/>
      <c r="CD10" s="667" t="s">
        <v>247</v>
      </c>
      <c r="CE10" s="664"/>
      <c r="CF10" s="664"/>
      <c r="CG10" s="664"/>
      <c r="CH10" s="664"/>
      <c r="CI10" s="664"/>
      <c r="CJ10" s="664"/>
      <c r="CK10" s="664"/>
      <c r="CL10" s="664"/>
      <c r="CM10" s="664"/>
      <c r="CN10" s="664"/>
      <c r="CO10" s="664"/>
      <c r="CP10" s="664"/>
      <c r="CQ10" s="665"/>
      <c r="CR10" s="623" t="s">
        <v>234</v>
      </c>
      <c r="CS10" s="626"/>
      <c r="CT10" s="626"/>
      <c r="CU10" s="626"/>
      <c r="CV10" s="626"/>
      <c r="CW10" s="626"/>
      <c r="CX10" s="626"/>
      <c r="CY10" s="627"/>
      <c r="CZ10" s="685" t="s">
        <v>234</v>
      </c>
      <c r="DA10" s="685"/>
      <c r="DB10" s="685"/>
      <c r="DC10" s="685"/>
      <c r="DD10" s="631" t="s">
        <v>240</v>
      </c>
      <c r="DE10" s="626"/>
      <c r="DF10" s="626"/>
      <c r="DG10" s="626"/>
      <c r="DH10" s="626"/>
      <c r="DI10" s="626"/>
      <c r="DJ10" s="626"/>
      <c r="DK10" s="626"/>
      <c r="DL10" s="626"/>
      <c r="DM10" s="626"/>
      <c r="DN10" s="626"/>
      <c r="DO10" s="626"/>
      <c r="DP10" s="627"/>
      <c r="DQ10" s="631" t="s">
        <v>240</v>
      </c>
      <c r="DR10" s="626"/>
      <c r="DS10" s="626"/>
      <c r="DT10" s="626"/>
      <c r="DU10" s="626"/>
      <c r="DV10" s="626"/>
      <c r="DW10" s="626"/>
      <c r="DX10" s="626"/>
      <c r="DY10" s="626"/>
      <c r="DZ10" s="626"/>
      <c r="EA10" s="626"/>
      <c r="EB10" s="626"/>
      <c r="EC10" s="666"/>
    </row>
    <row r="11" spans="2:143" ht="11.25" customHeight="1">
      <c r="B11" s="620" t="s">
        <v>248</v>
      </c>
      <c r="C11" s="621"/>
      <c r="D11" s="621"/>
      <c r="E11" s="621"/>
      <c r="F11" s="621"/>
      <c r="G11" s="621"/>
      <c r="H11" s="621"/>
      <c r="I11" s="621"/>
      <c r="J11" s="621"/>
      <c r="K11" s="621"/>
      <c r="L11" s="621"/>
      <c r="M11" s="621"/>
      <c r="N11" s="621"/>
      <c r="O11" s="621"/>
      <c r="P11" s="621"/>
      <c r="Q11" s="622"/>
      <c r="R11" s="623" t="s">
        <v>240</v>
      </c>
      <c r="S11" s="626"/>
      <c r="T11" s="626"/>
      <c r="U11" s="626"/>
      <c r="V11" s="626"/>
      <c r="W11" s="626"/>
      <c r="X11" s="626"/>
      <c r="Y11" s="627"/>
      <c r="Z11" s="685" t="s">
        <v>234</v>
      </c>
      <c r="AA11" s="685"/>
      <c r="AB11" s="685"/>
      <c r="AC11" s="685"/>
      <c r="AD11" s="686" t="s">
        <v>234</v>
      </c>
      <c r="AE11" s="686"/>
      <c r="AF11" s="686"/>
      <c r="AG11" s="686"/>
      <c r="AH11" s="686"/>
      <c r="AI11" s="686"/>
      <c r="AJ11" s="686"/>
      <c r="AK11" s="686"/>
      <c r="AL11" s="628" t="s">
        <v>240</v>
      </c>
      <c r="AM11" s="629"/>
      <c r="AN11" s="629"/>
      <c r="AO11" s="687"/>
      <c r="AP11" s="620" t="s">
        <v>249</v>
      </c>
      <c r="AQ11" s="621"/>
      <c r="AR11" s="621"/>
      <c r="AS11" s="621"/>
      <c r="AT11" s="621"/>
      <c r="AU11" s="621"/>
      <c r="AV11" s="621"/>
      <c r="AW11" s="621"/>
      <c r="AX11" s="621"/>
      <c r="AY11" s="621"/>
      <c r="AZ11" s="621"/>
      <c r="BA11" s="621"/>
      <c r="BB11" s="621"/>
      <c r="BC11" s="621"/>
      <c r="BD11" s="621"/>
      <c r="BE11" s="621"/>
      <c r="BF11" s="622"/>
      <c r="BG11" s="623">
        <v>21897</v>
      </c>
      <c r="BH11" s="626"/>
      <c r="BI11" s="626"/>
      <c r="BJ11" s="626"/>
      <c r="BK11" s="626"/>
      <c r="BL11" s="626"/>
      <c r="BM11" s="626"/>
      <c r="BN11" s="627"/>
      <c r="BO11" s="685">
        <v>1.7</v>
      </c>
      <c r="BP11" s="685"/>
      <c r="BQ11" s="685"/>
      <c r="BR11" s="685"/>
      <c r="BS11" s="631">
        <v>4366</v>
      </c>
      <c r="BT11" s="626"/>
      <c r="BU11" s="626"/>
      <c r="BV11" s="626"/>
      <c r="BW11" s="626"/>
      <c r="BX11" s="626"/>
      <c r="BY11" s="626"/>
      <c r="BZ11" s="626"/>
      <c r="CA11" s="626"/>
      <c r="CB11" s="666"/>
      <c r="CD11" s="667" t="s">
        <v>250</v>
      </c>
      <c r="CE11" s="664"/>
      <c r="CF11" s="664"/>
      <c r="CG11" s="664"/>
      <c r="CH11" s="664"/>
      <c r="CI11" s="664"/>
      <c r="CJ11" s="664"/>
      <c r="CK11" s="664"/>
      <c r="CL11" s="664"/>
      <c r="CM11" s="664"/>
      <c r="CN11" s="664"/>
      <c r="CO11" s="664"/>
      <c r="CP11" s="664"/>
      <c r="CQ11" s="665"/>
      <c r="CR11" s="623">
        <v>121934</v>
      </c>
      <c r="CS11" s="626"/>
      <c r="CT11" s="626"/>
      <c r="CU11" s="626"/>
      <c r="CV11" s="626"/>
      <c r="CW11" s="626"/>
      <c r="CX11" s="626"/>
      <c r="CY11" s="627"/>
      <c r="CZ11" s="685">
        <v>1.2</v>
      </c>
      <c r="DA11" s="685"/>
      <c r="DB11" s="685"/>
      <c r="DC11" s="685"/>
      <c r="DD11" s="631">
        <v>36719</v>
      </c>
      <c r="DE11" s="626"/>
      <c r="DF11" s="626"/>
      <c r="DG11" s="626"/>
      <c r="DH11" s="626"/>
      <c r="DI11" s="626"/>
      <c r="DJ11" s="626"/>
      <c r="DK11" s="626"/>
      <c r="DL11" s="626"/>
      <c r="DM11" s="626"/>
      <c r="DN11" s="626"/>
      <c r="DO11" s="626"/>
      <c r="DP11" s="627"/>
      <c r="DQ11" s="631">
        <v>76741</v>
      </c>
      <c r="DR11" s="626"/>
      <c r="DS11" s="626"/>
      <c r="DT11" s="626"/>
      <c r="DU11" s="626"/>
      <c r="DV11" s="626"/>
      <c r="DW11" s="626"/>
      <c r="DX11" s="626"/>
      <c r="DY11" s="626"/>
      <c r="DZ11" s="626"/>
      <c r="EA11" s="626"/>
      <c r="EB11" s="626"/>
      <c r="EC11" s="666"/>
    </row>
    <row r="12" spans="2:143" ht="11.25" customHeight="1">
      <c r="B12" s="620" t="s">
        <v>251</v>
      </c>
      <c r="C12" s="621"/>
      <c r="D12" s="621"/>
      <c r="E12" s="621"/>
      <c r="F12" s="621"/>
      <c r="G12" s="621"/>
      <c r="H12" s="621"/>
      <c r="I12" s="621"/>
      <c r="J12" s="621"/>
      <c r="K12" s="621"/>
      <c r="L12" s="621"/>
      <c r="M12" s="621"/>
      <c r="N12" s="621"/>
      <c r="O12" s="621"/>
      <c r="P12" s="621"/>
      <c r="Q12" s="622"/>
      <c r="R12" s="623">
        <v>275867</v>
      </c>
      <c r="S12" s="626"/>
      <c r="T12" s="626"/>
      <c r="U12" s="626"/>
      <c r="V12" s="626"/>
      <c r="W12" s="626"/>
      <c r="X12" s="626"/>
      <c r="Y12" s="627"/>
      <c r="Z12" s="685">
        <v>2.6</v>
      </c>
      <c r="AA12" s="685"/>
      <c r="AB12" s="685"/>
      <c r="AC12" s="685"/>
      <c r="AD12" s="686">
        <v>275867</v>
      </c>
      <c r="AE12" s="686"/>
      <c r="AF12" s="686"/>
      <c r="AG12" s="686"/>
      <c r="AH12" s="686"/>
      <c r="AI12" s="686"/>
      <c r="AJ12" s="686"/>
      <c r="AK12" s="686"/>
      <c r="AL12" s="628">
        <v>6</v>
      </c>
      <c r="AM12" s="629"/>
      <c r="AN12" s="629"/>
      <c r="AO12" s="687"/>
      <c r="AP12" s="620" t="s">
        <v>252</v>
      </c>
      <c r="AQ12" s="621"/>
      <c r="AR12" s="621"/>
      <c r="AS12" s="621"/>
      <c r="AT12" s="621"/>
      <c r="AU12" s="621"/>
      <c r="AV12" s="621"/>
      <c r="AW12" s="621"/>
      <c r="AX12" s="621"/>
      <c r="AY12" s="621"/>
      <c r="AZ12" s="621"/>
      <c r="BA12" s="621"/>
      <c r="BB12" s="621"/>
      <c r="BC12" s="621"/>
      <c r="BD12" s="621"/>
      <c r="BE12" s="621"/>
      <c r="BF12" s="622"/>
      <c r="BG12" s="623">
        <v>586893</v>
      </c>
      <c r="BH12" s="626"/>
      <c r="BI12" s="626"/>
      <c r="BJ12" s="626"/>
      <c r="BK12" s="626"/>
      <c r="BL12" s="626"/>
      <c r="BM12" s="626"/>
      <c r="BN12" s="627"/>
      <c r="BO12" s="685">
        <v>45.9</v>
      </c>
      <c r="BP12" s="685"/>
      <c r="BQ12" s="685"/>
      <c r="BR12" s="685"/>
      <c r="BS12" s="631" t="s">
        <v>240</v>
      </c>
      <c r="BT12" s="626"/>
      <c r="BU12" s="626"/>
      <c r="BV12" s="626"/>
      <c r="BW12" s="626"/>
      <c r="BX12" s="626"/>
      <c r="BY12" s="626"/>
      <c r="BZ12" s="626"/>
      <c r="CA12" s="626"/>
      <c r="CB12" s="666"/>
      <c r="CD12" s="667" t="s">
        <v>253</v>
      </c>
      <c r="CE12" s="664"/>
      <c r="CF12" s="664"/>
      <c r="CG12" s="664"/>
      <c r="CH12" s="664"/>
      <c r="CI12" s="664"/>
      <c r="CJ12" s="664"/>
      <c r="CK12" s="664"/>
      <c r="CL12" s="664"/>
      <c r="CM12" s="664"/>
      <c r="CN12" s="664"/>
      <c r="CO12" s="664"/>
      <c r="CP12" s="664"/>
      <c r="CQ12" s="665"/>
      <c r="CR12" s="623">
        <v>156257</v>
      </c>
      <c r="CS12" s="626"/>
      <c r="CT12" s="626"/>
      <c r="CU12" s="626"/>
      <c r="CV12" s="626"/>
      <c r="CW12" s="626"/>
      <c r="CX12" s="626"/>
      <c r="CY12" s="627"/>
      <c r="CZ12" s="685">
        <v>1.5</v>
      </c>
      <c r="DA12" s="685"/>
      <c r="DB12" s="685"/>
      <c r="DC12" s="685"/>
      <c r="DD12" s="631">
        <v>90823</v>
      </c>
      <c r="DE12" s="626"/>
      <c r="DF12" s="626"/>
      <c r="DG12" s="626"/>
      <c r="DH12" s="626"/>
      <c r="DI12" s="626"/>
      <c r="DJ12" s="626"/>
      <c r="DK12" s="626"/>
      <c r="DL12" s="626"/>
      <c r="DM12" s="626"/>
      <c r="DN12" s="626"/>
      <c r="DO12" s="626"/>
      <c r="DP12" s="627"/>
      <c r="DQ12" s="631">
        <v>47385</v>
      </c>
      <c r="DR12" s="626"/>
      <c r="DS12" s="626"/>
      <c r="DT12" s="626"/>
      <c r="DU12" s="626"/>
      <c r="DV12" s="626"/>
      <c r="DW12" s="626"/>
      <c r="DX12" s="626"/>
      <c r="DY12" s="626"/>
      <c r="DZ12" s="626"/>
      <c r="EA12" s="626"/>
      <c r="EB12" s="626"/>
      <c r="EC12" s="666"/>
    </row>
    <row r="13" spans="2:143" ht="11.25" customHeight="1">
      <c r="B13" s="620" t="s">
        <v>254</v>
      </c>
      <c r="C13" s="621"/>
      <c r="D13" s="621"/>
      <c r="E13" s="621"/>
      <c r="F13" s="621"/>
      <c r="G13" s="621"/>
      <c r="H13" s="621"/>
      <c r="I13" s="621"/>
      <c r="J13" s="621"/>
      <c r="K13" s="621"/>
      <c r="L13" s="621"/>
      <c r="M13" s="621"/>
      <c r="N13" s="621"/>
      <c r="O13" s="621"/>
      <c r="P13" s="621"/>
      <c r="Q13" s="622"/>
      <c r="R13" s="623">
        <v>13198</v>
      </c>
      <c r="S13" s="626"/>
      <c r="T13" s="626"/>
      <c r="U13" s="626"/>
      <c r="V13" s="626"/>
      <c r="W13" s="626"/>
      <c r="X13" s="626"/>
      <c r="Y13" s="627"/>
      <c r="Z13" s="685">
        <v>0.1</v>
      </c>
      <c r="AA13" s="685"/>
      <c r="AB13" s="685"/>
      <c r="AC13" s="685"/>
      <c r="AD13" s="686">
        <v>13198</v>
      </c>
      <c r="AE13" s="686"/>
      <c r="AF13" s="686"/>
      <c r="AG13" s="686"/>
      <c r="AH13" s="686"/>
      <c r="AI13" s="686"/>
      <c r="AJ13" s="686"/>
      <c r="AK13" s="686"/>
      <c r="AL13" s="628">
        <v>0.3</v>
      </c>
      <c r="AM13" s="629"/>
      <c r="AN13" s="629"/>
      <c r="AO13" s="687"/>
      <c r="AP13" s="620" t="s">
        <v>255</v>
      </c>
      <c r="AQ13" s="621"/>
      <c r="AR13" s="621"/>
      <c r="AS13" s="621"/>
      <c r="AT13" s="621"/>
      <c r="AU13" s="621"/>
      <c r="AV13" s="621"/>
      <c r="AW13" s="621"/>
      <c r="AX13" s="621"/>
      <c r="AY13" s="621"/>
      <c r="AZ13" s="621"/>
      <c r="BA13" s="621"/>
      <c r="BB13" s="621"/>
      <c r="BC13" s="621"/>
      <c r="BD13" s="621"/>
      <c r="BE13" s="621"/>
      <c r="BF13" s="622"/>
      <c r="BG13" s="623">
        <v>574750</v>
      </c>
      <c r="BH13" s="626"/>
      <c r="BI13" s="626"/>
      <c r="BJ13" s="626"/>
      <c r="BK13" s="626"/>
      <c r="BL13" s="626"/>
      <c r="BM13" s="626"/>
      <c r="BN13" s="627"/>
      <c r="BO13" s="685">
        <v>45</v>
      </c>
      <c r="BP13" s="685"/>
      <c r="BQ13" s="685"/>
      <c r="BR13" s="685"/>
      <c r="BS13" s="631" t="s">
        <v>240</v>
      </c>
      <c r="BT13" s="626"/>
      <c r="BU13" s="626"/>
      <c r="BV13" s="626"/>
      <c r="BW13" s="626"/>
      <c r="BX13" s="626"/>
      <c r="BY13" s="626"/>
      <c r="BZ13" s="626"/>
      <c r="CA13" s="626"/>
      <c r="CB13" s="666"/>
      <c r="CD13" s="667" t="s">
        <v>256</v>
      </c>
      <c r="CE13" s="664"/>
      <c r="CF13" s="664"/>
      <c r="CG13" s="664"/>
      <c r="CH13" s="664"/>
      <c r="CI13" s="664"/>
      <c r="CJ13" s="664"/>
      <c r="CK13" s="664"/>
      <c r="CL13" s="664"/>
      <c r="CM13" s="664"/>
      <c r="CN13" s="664"/>
      <c r="CO13" s="664"/>
      <c r="CP13" s="664"/>
      <c r="CQ13" s="665"/>
      <c r="CR13" s="623">
        <v>780724</v>
      </c>
      <c r="CS13" s="626"/>
      <c r="CT13" s="626"/>
      <c r="CU13" s="626"/>
      <c r="CV13" s="626"/>
      <c r="CW13" s="626"/>
      <c r="CX13" s="626"/>
      <c r="CY13" s="627"/>
      <c r="CZ13" s="685">
        <v>7.7</v>
      </c>
      <c r="DA13" s="685"/>
      <c r="DB13" s="685"/>
      <c r="DC13" s="685"/>
      <c r="DD13" s="631">
        <v>551521</v>
      </c>
      <c r="DE13" s="626"/>
      <c r="DF13" s="626"/>
      <c r="DG13" s="626"/>
      <c r="DH13" s="626"/>
      <c r="DI13" s="626"/>
      <c r="DJ13" s="626"/>
      <c r="DK13" s="626"/>
      <c r="DL13" s="626"/>
      <c r="DM13" s="626"/>
      <c r="DN13" s="626"/>
      <c r="DO13" s="626"/>
      <c r="DP13" s="627"/>
      <c r="DQ13" s="631">
        <v>132012</v>
      </c>
      <c r="DR13" s="626"/>
      <c r="DS13" s="626"/>
      <c r="DT13" s="626"/>
      <c r="DU13" s="626"/>
      <c r="DV13" s="626"/>
      <c r="DW13" s="626"/>
      <c r="DX13" s="626"/>
      <c r="DY13" s="626"/>
      <c r="DZ13" s="626"/>
      <c r="EA13" s="626"/>
      <c r="EB13" s="626"/>
      <c r="EC13" s="666"/>
    </row>
    <row r="14" spans="2:143" ht="11.25" customHeight="1">
      <c r="B14" s="620" t="s">
        <v>257</v>
      </c>
      <c r="C14" s="621"/>
      <c r="D14" s="621"/>
      <c r="E14" s="621"/>
      <c r="F14" s="621"/>
      <c r="G14" s="621"/>
      <c r="H14" s="621"/>
      <c r="I14" s="621"/>
      <c r="J14" s="621"/>
      <c r="K14" s="621"/>
      <c r="L14" s="621"/>
      <c r="M14" s="621"/>
      <c r="N14" s="621"/>
      <c r="O14" s="621"/>
      <c r="P14" s="621"/>
      <c r="Q14" s="622"/>
      <c r="R14" s="623" t="s">
        <v>234</v>
      </c>
      <c r="S14" s="626"/>
      <c r="T14" s="626"/>
      <c r="U14" s="626"/>
      <c r="V14" s="626"/>
      <c r="W14" s="626"/>
      <c r="X14" s="626"/>
      <c r="Y14" s="627"/>
      <c r="Z14" s="685" t="s">
        <v>234</v>
      </c>
      <c r="AA14" s="685"/>
      <c r="AB14" s="685"/>
      <c r="AC14" s="685"/>
      <c r="AD14" s="686" t="s">
        <v>240</v>
      </c>
      <c r="AE14" s="686"/>
      <c r="AF14" s="686"/>
      <c r="AG14" s="686"/>
      <c r="AH14" s="686"/>
      <c r="AI14" s="686"/>
      <c r="AJ14" s="686"/>
      <c r="AK14" s="686"/>
      <c r="AL14" s="628" t="s">
        <v>177</v>
      </c>
      <c r="AM14" s="629"/>
      <c r="AN14" s="629"/>
      <c r="AO14" s="687"/>
      <c r="AP14" s="620" t="s">
        <v>258</v>
      </c>
      <c r="AQ14" s="621"/>
      <c r="AR14" s="621"/>
      <c r="AS14" s="621"/>
      <c r="AT14" s="621"/>
      <c r="AU14" s="621"/>
      <c r="AV14" s="621"/>
      <c r="AW14" s="621"/>
      <c r="AX14" s="621"/>
      <c r="AY14" s="621"/>
      <c r="AZ14" s="621"/>
      <c r="BA14" s="621"/>
      <c r="BB14" s="621"/>
      <c r="BC14" s="621"/>
      <c r="BD14" s="621"/>
      <c r="BE14" s="621"/>
      <c r="BF14" s="622"/>
      <c r="BG14" s="623">
        <v>58345</v>
      </c>
      <c r="BH14" s="626"/>
      <c r="BI14" s="626"/>
      <c r="BJ14" s="626"/>
      <c r="BK14" s="626"/>
      <c r="BL14" s="626"/>
      <c r="BM14" s="626"/>
      <c r="BN14" s="627"/>
      <c r="BO14" s="685">
        <v>4.5999999999999996</v>
      </c>
      <c r="BP14" s="685"/>
      <c r="BQ14" s="685"/>
      <c r="BR14" s="685"/>
      <c r="BS14" s="631" t="s">
        <v>234</v>
      </c>
      <c r="BT14" s="626"/>
      <c r="BU14" s="626"/>
      <c r="BV14" s="626"/>
      <c r="BW14" s="626"/>
      <c r="BX14" s="626"/>
      <c r="BY14" s="626"/>
      <c r="BZ14" s="626"/>
      <c r="CA14" s="626"/>
      <c r="CB14" s="666"/>
      <c r="CD14" s="667" t="s">
        <v>259</v>
      </c>
      <c r="CE14" s="664"/>
      <c r="CF14" s="664"/>
      <c r="CG14" s="664"/>
      <c r="CH14" s="664"/>
      <c r="CI14" s="664"/>
      <c r="CJ14" s="664"/>
      <c r="CK14" s="664"/>
      <c r="CL14" s="664"/>
      <c r="CM14" s="664"/>
      <c r="CN14" s="664"/>
      <c r="CO14" s="664"/>
      <c r="CP14" s="664"/>
      <c r="CQ14" s="665"/>
      <c r="CR14" s="623">
        <v>241372</v>
      </c>
      <c r="CS14" s="626"/>
      <c r="CT14" s="626"/>
      <c r="CU14" s="626"/>
      <c r="CV14" s="626"/>
      <c r="CW14" s="626"/>
      <c r="CX14" s="626"/>
      <c r="CY14" s="627"/>
      <c r="CZ14" s="685">
        <v>2.4</v>
      </c>
      <c r="DA14" s="685"/>
      <c r="DB14" s="685"/>
      <c r="DC14" s="685"/>
      <c r="DD14" s="631">
        <v>6442</v>
      </c>
      <c r="DE14" s="626"/>
      <c r="DF14" s="626"/>
      <c r="DG14" s="626"/>
      <c r="DH14" s="626"/>
      <c r="DI14" s="626"/>
      <c r="DJ14" s="626"/>
      <c r="DK14" s="626"/>
      <c r="DL14" s="626"/>
      <c r="DM14" s="626"/>
      <c r="DN14" s="626"/>
      <c r="DO14" s="626"/>
      <c r="DP14" s="627"/>
      <c r="DQ14" s="631">
        <v>231882</v>
      </c>
      <c r="DR14" s="626"/>
      <c r="DS14" s="626"/>
      <c r="DT14" s="626"/>
      <c r="DU14" s="626"/>
      <c r="DV14" s="626"/>
      <c r="DW14" s="626"/>
      <c r="DX14" s="626"/>
      <c r="DY14" s="626"/>
      <c r="DZ14" s="626"/>
      <c r="EA14" s="626"/>
      <c r="EB14" s="626"/>
      <c r="EC14" s="666"/>
    </row>
    <row r="15" spans="2:143" ht="11.25" customHeight="1">
      <c r="B15" s="620" t="s">
        <v>260</v>
      </c>
      <c r="C15" s="621"/>
      <c r="D15" s="621"/>
      <c r="E15" s="621"/>
      <c r="F15" s="621"/>
      <c r="G15" s="621"/>
      <c r="H15" s="621"/>
      <c r="I15" s="621"/>
      <c r="J15" s="621"/>
      <c r="K15" s="621"/>
      <c r="L15" s="621"/>
      <c r="M15" s="621"/>
      <c r="N15" s="621"/>
      <c r="O15" s="621"/>
      <c r="P15" s="621"/>
      <c r="Q15" s="622"/>
      <c r="R15" s="623">
        <v>27339</v>
      </c>
      <c r="S15" s="626"/>
      <c r="T15" s="626"/>
      <c r="U15" s="626"/>
      <c r="V15" s="626"/>
      <c r="W15" s="626"/>
      <c r="X15" s="626"/>
      <c r="Y15" s="627"/>
      <c r="Z15" s="685">
        <v>0.3</v>
      </c>
      <c r="AA15" s="685"/>
      <c r="AB15" s="685"/>
      <c r="AC15" s="685"/>
      <c r="AD15" s="686">
        <v>27339</v>
      </c>
      <c r="AE15" s="686"/>
      <c r="AF15" s="686"/>
      <c r="AG15" s="686"/>
      <c r="AH15" s="686"/>
      <c r="AI15" s="686"/>
      <c r="AJ15" s="686"/>
      <c r="AK15" s="686"/>
      <c r="AL15" s="628">
        <v>0.6</v>
      </c>
      <c r="AM15" s="629"/>
      <c r="AN15" s="629"/>
      <c r="AO15" s="687"/>
      <c r="AP15" s="620" t="s">
        <v>261</v>
      </c>
      <c r="AQ15" s="621"/>
      <c r="AR15" s="621"/>
      <c r="AS15" s="621"/>
      <c r="AT15" s="621"/>
      <c r="AU15" s="621"/>
      <c r="AV15" s="621"/>
      <c r="AW15" s="621"/>
      <c r="AX15" s="621"/>
      <c r="AY15" s="621"/>
      <c r="AZ15" s="621"/>
      <c r="BA15" s="621"/>
      <c r="BB15" s="621"/>
      <c r="BC15" s="621"/>
      <c r="BD15" s="621"/>
      <c r="BE15" s="621"/>
      <c r="BF15" s="622"/>
      <c r="BG15" s="623">
        <v>172581</v>
      </c>
      <c r="BH15" s="626"/>
      <c r="BI15" s="626"/>
      <c r="BJ15" s="626"/>
      <c r="BK15" s="626"/>
      <c r="BL15" s="626"/>
      <c r="BM15" s="626"/>
      <c r="BN15" s="627"/>
      <c r="BO15" s="685">
        <v>13.5</v>
      </c>
      <c r="BP15" s="685"/>
      <c r="BQ15" s="685"/>
      <c r="BR15" s="685"/>
      <c r="BS15" s="631" t="s">
        <v>234</v>
      </c>
      <c r="BT15" s="626"/>
      <c r="BU15" s="626"/>
      <c r="BV15" s="626"/>
      <c r="BW15" s="626"/>
      <c r="BX15" s="626"/>
      <c r="BY15" s="626"/>
      <c r="BZ15" s="626"/>
      <c r="CA15" s="626"/>
      <c r="CB15" s="666"/>
      <c r="CD15" s="667" t="s">
        <v>262</v>
      </c>
      <c r="CE15" s="664"/>
      <c r="CF15" s="664"/>
      <c r="CG15" s="664"/>
      <c r="CH15" s="664"/>
      <c r="CI15" s="664"/>
      <c r="CJ15" s="664"/>
      <c r="CK15" s="664"/>
      <c r="CL15" s="664"/>
      <c r="CM15" s="664"/>
      <c r="CN15" s="664"/>
      <c r="CO15" s="664"/>
      <c r="CP15" s="664"/>
      <c r="CQ15" s="665"/>
      <c r="CR15" s="623">
        <v>1072355</v>
      </c>
      <c r="CS15" s="626"/>
      <c r="CT15" s="626"/>
      <c r="CU15" s="626"/>
      <c r="CV15" s="626"/>
      <c r="CW15" s="626"/>
      <c r="CX15" s="626"/>
      <c r="CY15" s="627"/>
      <c r="CZ15" s="685">
        <v>10.6</v>
      </c>
      <c r="DA15" s="685"/>
      <c r="DB15" s="685"/>
      <c r="DC15" s="685"/>
      <c r="DD15" s="631">
        <v>452893</v>
      </c>
      <c r="DE15" s="626"/>
      <c r="DF15" s="626"/>
      <c r="DG15" s="626"/>
      <c r="DH15" s="626"/>
      <c r="DI15" s="626"/>
      <c r="DJ15" s="626"/>
      <c r="DK15" s="626"/>
      <c r="DL15" s="626"/>
      <c r="DM15" s="626"/>
      <c r="DN15" s="626"/>
      <c r="DO15" s="626"/>
      <c r="DP15" s="627"/>
      <c r="DQ15" s="631">
        <v>511911</v>
      </c>
      <c r="DR15" s="626"/>
      <c r="DS15" s="626"/>
      <c r="DT15" s="626"/>
      <c r="DU15" s="626"/>
      <c r="DV15" s="626"/>
      <c r="DW15" s="626"/>
      <c r="DX15" s="626"/>
      <c r="DY15" s="626"/>
      <c r="DZ15" s="626"/>
      <c r="EA15" s="626"/>
      <c r="EB15" s="626"/>
      <c r="EC15" s="666"/>
    </row>
    <row r="16" spans="2:143" ht="11.25" customHeight="1">
      <c r="B16" s="620" t="s">
        <v>263</v>
      </c>
      <c r="C16" s="621"/>
      <c r="D16" s="621"/>
      <c r="E16" s="621"/>
      <c r="F16" s="621"/>
      <c r="G16" s="621"/>
      <c r="H16" s="621"/>
      <c r="I16" s="621"/>
      <c r="J16" s="621"/>
      <c r="K16" s="621"/>
      <c r="L16" s="621"/>
      <c r="M16" s="621"/>
      <c r="N16" s="621"/>
      <c r="O16" s="621"/>
      <c r="P16" s="621"/>
      <c r="Q16" s="622"/>
      <c r="R16" s="623" t="s">
        <v>234</v>
      </c>
      <c r="S16" s="626"/>
      <c r="T16" s="626"/>
      <c r="U16" s="626"/>
      <c r="V16" s="626"/>
      <c r="W16" s="626"/>
      <c r="X16" s="626"/>
      <c r="Y16" s="627"/>
      <c r="Z16" s="685" t="s">
        <v>234</v>
      </c>
      <c r="AA16" s="685"/>
      <c r="AB16" s="685"/>
      <c r="AC16" s="685"/>
      <c r="AD16" s="686" t="s">
        <v>234</v>
      </c>
      <c r="AE16" s="686"/>
      <c r="AF16" s="686"/>
      <c r="AG16" s="686"/>
      <c r="AH16" s="686"/>
      <c r="AI16" s="686"/>
      <c r="AJ16" s="686"/>
      <c r="AK16" s="686"/>
      <c r="AL16" s="628" t="s">
        <v>234</v>
      </c>
      <c r="AM16" s="629"/>
      <c r="AN16" s="629"/>
      <c r="AO16" s="687"/>
      <c r="AP16" s="620" t="s">
        <v>264</v>
      </c>
      <c r="AQ16" s="621"/>
      <c r="AR16" s="621"/>
      <c r="AS16" s="621"/>
      <c r="AT16" s="621"/>
      <c r="AU16" s="621"/>
      <c r="AV16" s="621"/>
      <c r="AW16" s="621"/>
      <c r="AX16" s="621"/>
      <c r="AY16" s="621"/>
      <c r="AZ16" s="621"/>
      <c r="BA16" s="621"/>
      <c r="BB16" s="621"/>
      <c r="BC16" s="621"/>
      <c r="BD16" s="621"/>
      <c r="BE16" s="621"/>
      <c r="BF16" s="622"/>
      <c r="BG16" s="623" t="s">
        <v>234</v>
      </c>
      <c r="BH16" s="626"/>
      <c r="BI16" s="626"/>
      <c r="BJ16" s="626"/>
      <c r="BK16" s="626"/>
      <c r="BL16" s="626"/>
      <c r="BM16" s="626"/>
      <c r="BN16" s="627"/>
      <c r="BO16" s="685" t="s">
        <v>265</v>
      </c>
      <c r="BP16" s="685"/>
      <c r="BQ16" s="685"/>
      <c r="BR16" s="685"/>
      <c r="BS16" s="631" t="s">
        <v>240</v>
      </c>
      <c r="BT16" s="626"/>
      <c r="BU16" s="626"/>
      <c r="BV16" s="626"/>
      <c r="BW16" s="626"/>
      <c r="BX16" s="626"/>
      <c r="BY16" s="626"/>
      <c r="BZ16" s="626"/>
      <c r="CA16" s="626"/>
      <c r="CB16" s="666"/>
      <c r="CD16" s="667" t="s">
        <v>266</v>
      </c>
      <c r="CE16" s="664"/>
      <c r="CF16" s="664"/>
      <c r="CG16" s="664"/>
      <c r="CH16" s="664"/>
      <c r="CI16" s="664"/>
      <c r="CJ16" s="664"/>
      <c r="CK16" s="664"/>
      <c r="CL16" s="664"/>
      <c r="CM16" s="664"/>
      <c r="CN16" s="664"/>
      <c r="CO16" s="664"/>
      <c r="CP16" s="664"/>
      <c r="CQ16" s="665"/>
      <c r="CR16" s="623">
        <v>113009</v>
      </c>
      <c r="CS16" s="626"/>
      <c r="CT16" s="626"/>
      <c r="CU16" s="626"/>
      <c r="CV16" s="626"/>
      <c r="CW16" s="626"/>
      <c r="CX16" s="626"/>
      <c r="CY16" s="627"/>
      <c r="CZ16" s="685">
        <v>1.1000000000000001</v>
      </c>
      <c r="DA16" s="685"/>
      <c r="DB16" s="685"/>
      <c r="DC16" s="685"/>
      <c r="DD16" s="631" t="s">
        <v>240</v>
      </c>
      <c r="DE16" s="626"/>
      <c r="DF16" s="626"/>
      <c r="DG16" s="626"/>
      <c r="DH16" s="626"/>
      <c r="DI16" s="626"/>
      <c r="DJ16" s="626"/>
      <c r="DK16" s="626"/>
      <c r="DL16" s="626"/>
      <c r="DM16" s="626"/>
      <c r="DN16" s="626"/>
      <c r="DO16" s="626"/>
      <c r="DP16" s="627"/>
      <c r="DQ16" s="631">
        <v>16515</v>
      </c>
      <c r="DR16" s="626"/>
      <c r="DS16" s="626"/>
      <c r="DT16" s="626"/>
      <c r="DU16" s="626"/>
      <c r="DV16" s="626"/>
      <c r="DW16" s="626"/>
      <c r="DX16" s="626"/>
      <c r="DY16" s="626"/>
      <c r="DZ16" s="626"/>
      <c r="EA16" s="626"/>
      <c r="EB16" s="626"/>
      <c r="EC16" s="666"/>
    </row>
    <row r="17" spans="2:133" ht="11.25" customHeight="1">
      <c r="B17" s="620" t="s">
        <v>267</v>
      </c>
      <c r="C17" s="621"/>
      <c r="D17" s="621"/>
      <c r="E17" s="621"/>
      <c r="F17" s="621"/>
      <c r="G17" s="621"/>
      <c r="H17" s="621"/>
      <c r="I17" s="621"/>
      <c r="J17" s="621"/>
      <c r="K17" s="621"/>
      <c r="L17" s="621"/>
      <c r="M17" s="621"/>
      <c r="N17" s="621"/>
      <c r="O17" s="621"/>
      <c r="P17" s="621"/>
      <c r="Q17" s="622"/>
      <c r="R17" s="623">
        <v>3128</v>
      </c>
      <c r="S17" s="626"/>
      <c r="T17" s="626"/>
      <c r="U17" s="626"/>
      <c r="V17" s="626"/>
      <c r="W17" s="626"/>
      <c r="X17" s="626"/>
      <c r="Y17" s="627"/>
      <c r="Z17" s="685">
        <v>0</v>
      </c>
      <c r="AA17" s="685"/>
      <c r="AB17" s="685"/>
      <c r="AC17" s="685"/>
      <c r="AD17" s="686">
        <v>3128</v>
      </c>
      <c r="AE17" s="686"/>
      <c r="AF17" s="686"/>
      <c r="AG17" s="686"/>
      <c r="AH17" s="686"/>
      <c r="AI17" s="686"/>
      <c r="AJ17" s="686"/>
      <c r="AK17" s="686"/>
      <c r="AL17" s="628">
        <v>0.1</v>
      </c>
      <c r="AM17" s="629"/>
      <c r="AN17" s="629"/>
      <c r="AO17" s="687"/>
      <c r="AP17" s="620" t="s">
        <v>268</v>
      </c>
      <c r="AQ17" s="621"/>
      <c r="AR17" s="621"/>
      <c r="AS17" s="621"/>
      <c r="AT17" s="621"/>
      <c r="AU17" s="621"/>
      <c r="AV17" s="621"/>
      <c r="AW17" s="621"/>
      <c r="AX17" s="621"/>
      <c r="AY17" s="621"/>
      <c r="AZ17" s="621"/>
      <c r="BA17" s="621"/>
      <c r="BB17" s="621"/>
      <c r="BC17" s="621"/>
      <c r="BD17" s="621"/>
      <c r="BE17" s="621"/>
      <c r="BF17" s="622"/>
      <c r="BG17" s="623" t="s">
        <v>234</v>
      </c>
      <c r="BH17" s="626"/>
      <c r="BI17" s="626"/>
      <c r="BJ17" s="626"/>
      <c r="BK17" s="626"/>
      <c r="BL17" s="626"/>
      <c r="BM17" s="626"/>
      <c r="BN17" s="627"/>
      <c r="BO17" s="685" t="s">
        <v>234</v>
      </c>
      <c r="BP17" s="685"/>
      <c r="BQ17" s="685"/>
      <c r="BR17" s="685"/>
      <c r="BS17" s="631" t="s">
        <v>234</v>
      </c>
      <c r="BT17" s="626"/>
      <c r="BU17" s="626"/>
      <c r="BV17" s="626"/>
      <c r="BW17" s="626"/>
      <c r="BX17" s="626"/>
      <c r="BY17" s="626"/>
      <c r="BZ17" s="626"/>
      <c r="CA17" s="626"/>
      <c r="CB17" s="666"/>
      <c r="CD17" s="667" t="s">
        <v>269</v>
      </c>
      <c r="CE17" s="664"/>
      <c r="CF17" s="664"/>
      <c r="CG17" s="664"/>
      <c r="CH17" s="664"/>
      <c r="CI17" s="664"/>
      <c r="CJ17" s="664"/>
      <c r="CK17" s="664"/>
      <c r="CL17" s="664"/>
      <c r="CM17" s="664"/>
      <c r="CN17" s="664"/>
      <c r="CO17" s="664"/>
      <c r="CP17" s="664"/>
      <c r="CQ17" s="665"/>
      <c r="CR17" s="623">
        <v>1250685</v>
      </c>
      <c r="CS17" s="626"/>
      <c r="CT17" s="626"/>
      <c r="CU17" s="626"/>
      <c r="CV17" s="626"/>
      <c r="CW17" s="626"/>
      <c r="CX17" s="626"/>
      <c r="CY17" s="627"/>
      <c r="CZ17" s="685">
        <v>12.3</v>
      </c>
      <c r="DA17" s="685"/>
      <c r="DB17" s="685"/>
      <c r="DC17" s="685"/>
      <c r="DD17" s="631" t="s">
        <v>240</v>
      </c>
      <c r="DE17" s="626"/>
      <c r="DF17" s="626"/>
      <c r="DG17" s="626"/>
      <c r="DH17" s="626"/>
      <c r="DI17" s="626"/>
      <c r="DJ17" s="626"/>
      <c r="DK17" s="626"/>
      <c r="DL17" s="626"/>
      <c r="DM17" s="626"/>
      <c r="DN17" s="626"/>
      <c r="DO17" s="626"/>
      <c r="DP17" s="627"/>
      <c r="DQ17" s="631">
        <v>1062402</v>
      </c>
      <c r="DR17" s="626"/>
      <c r="DS17" s="626"/>
      <c r="DT17" s="626"/>
      <c r="DU17" s="626"/>
      <c r="DV17" s="626"/>
      <c r="DW17" s="626"/>
      <c r="DX17" s="626"/>
      <c r="DY17" s="626"/>
      <c r="DZ17" s="626"/>
      <c r="EA17" s="626"/>
      <c r="EB17" s="626"/>
      <c r="EC17" s="666"/>
    </row>
    <row r="18" spans="2:133" ht="11.25" customHeight="1">
      <c r="B18" s="620" t="s">
        <v>270</v>
      </c>
      <c r="C18" s="621"/>
      <c r="D18" s="621"/>
      <c r="E18" s="621"/>
      <c r="F18" s="621"/>
      <c r="G18" s="621"/>
      <c r="H18" s="621"/>
      <c r="I18" s="621"/>
      <c r="J18" s="621"/>
      <c r="K18" s="621"/>
      <c r="L18" s="621"/>
      <c r="M18" s="621"/>
      <c r="N18" s="621"/>
      <c r="O18" s="621"/>
      <c r="P18" s="621"/>
      <c r="Q18" s="622"/>
      <c r="R18" s="623">
        <v>3347397</v>
      </c>
      <c r="S18" s="626"/>
      <c r="T18" s="626"/>
      <c r="U18" s="626"/>
      <c r="V18" s="626"/>
      <c r="W18" s="626"/>
      <c r="X18" s="626"/>
      <c r="Y18" s="627"/>
      <c r="Z18" s="685">
        <v>31.8</v>
      </c>
      <c r="AA18" s="685"/>
      <c r="AB18" s="685"/>
      <c r="AC18" s="685"/>
      <c r="AD18" s="686">
        <v>2916203</v>
      </c>
      <c r="AE18" s="686"/>
      <c r="AF18" s="686"/>
      <c r="AG18" s="686"/>
      <c r="AH18" s="686"/>
      <c r="AI18" s="686"/>
      <c r="AJ18" s="686"/>
      <c r="AK18" s="686"/>
      <c r="AL18" s="628">
        <v>62.9</v>
      </c>
      <c r="AM18" s="629"/>
      <c r="AN18" s="629"/>
      <c r="AO18" s="687"/>
      <c r="AP18" s="620" t="s">
        <v>271</v>
      </c>
      <c r="AQ18" s="621"/>
      <c r="AR18" s="621"/>
      <c r="AS18" s="621"/>
      <c r="AT18" s="621"/>
      <c r="AU18" s="621"/>
      <c r="AV18" s="621"/>
      <c r="AW18" s="621"/>
      <c r="AX18" s="621"/>
      <c r="AY18" s="621"/>
      <c r="AZ18" s="621"/>
      <c r="BA18" s="621"/>
      <c r="BB18" s="621"/>
      <c r="BC18" s="621"/>
      <c r="BD18" s="621"/>
      <c r="BE18" s="621"/>
      <c r="BF18" s="622"/>
      <c r="BG18" s="623" t="s">
        <v>234</v>
      </c>
      <c r="BH18" s="626"/>
      <c r="BI18" s="626"/>
      <c r="BJ18" s="626"/>
      <c r="BK18" s="626"/>
      <c r="BL18" s="626"/>
      <c r="BM18" s="626"/>
      <c r="BN18" s="627"/>
      <c r="BO18" s="685" t="s">
        <v>234</v>
      </c>
      <c r="BP18" s="685"/>
      <c r="BQ18" s="685"/>
      <c r="BR18" s="685"/>
      <c r="BS18" s="631" t="s">
        <v>234</v>
      </c>
      <c r="BT18" s="626"/>
      <c r="BU18" s="626"/>
      <c r="BV18" s="626"/>
      <c r="BW18" s="626"/>
      <c r="BX18" s="626"/>
      <c r="BY18" s="626"/>
      <c r="BZ18" s="626"/>
      <c r="CA18" s="626"/>
      <c r="CB18" s="666"/>
      <c r="CD18" s="667" t="s">
        <v>272</v>
      </c>
      <c r="CE18" s="664"/>
      <c r="CF18" s="664"/>
      <c r="CG18" s="664"/>
      <c r="CH18" s="664"/>
      <c r="CI18" s="664"/>
      <c r="CJ18" s="664"/>
      <c r="CK18" s="664"/>
      <c r="CL18" s="664"/>
      <c r="CM18" s="664"/>
      <c r="CN18" s="664"/>
      <c r="CO18" s="664"/>
      <c r="CP18" s="664"/>
      <c r="CQ18" s="665"/>
      <c r="CR18" s="623" t="s">
        <v>234</v>
      </c>
      <c r="CS18" s="626"/>
      <c r="CT18" s="626"/>
      <c r="CU18" s="626"/>
      <c r="CV18" s="626"/>
      <c r="CW18" s="626"/>
      <c r="CX18" s="626"/>
      <c r="CY18" s="627"/>
      <c r="CZ18" s="685" t="s">
        <v>234</v>
      </c>
      <c r="DA18" s="685"/>
      <c r="DB18" s="685"/>
      <c r="DC18" s="685"/>
      <c r="DD18" s="631" t="s">
        <v>234</v>
      </c>
      <c r="DE18" s="626"/>
      <c r="DF18" s="626"/>
      <c r="DG18" s="626"/>
      <c r="DH18" s="626"/>
      <c r="DI18" s="626"/>
      <c r="DJ18" s="626"/>
      <c r="DK18" s="626"/>
      <c r="DL18" s="626"/>
      <c r="DM18" s="626"/>
      <c r="DN18" s="626"/>
      <c r="DO18" s="626"/>
      <c r="DP18" s="627"/>
      <c r="DQ18" s="631" t="s">
        <v>240</v>
      </c>
      <c r="DR18" s="626"/>
      <c r="DS18" s="626"/>
      <c r="DT18" s="626"/>
      <c r="DU18" s="626"/>
      <c r="DV18" s="626"/>
      <c r="DW18" s="626"/>
      <c r="DX18" s="626"/>
      <c r="DY18" s="626"/>
      <c r="DZ18" s="626"/>
      <c r="EA18" s="626"/>
      <c r="EB18" s="626"/>
      <c r="EC18" s="666"/>
    </row>
    <row r="19" spans="2:133" ht="11.25" customHeight="1">
      <c r="B19" s="620" t="s">
        <v>273</v>
      </c>
      <c r="C19" s="621"/>
      <c r="D19" s="621"/>
      <c r="E19" s="621"/>
      <c r="F19" s="621"/>
      <c r="G19" s="621"/>
      <c r="H19" s="621"/>
      <c r="I19" s="621"/>
      <c r="J19" s="621"/>
      <c r="K19" s="621"/>
      <c r="L19" s="621"/>
      <c r="M19" s="621"/>
      <c r="N19" s="621"/>
      <c r="O19" s="621"/>
      <c r="P19" s="621"/>
      <c r="Q19" s="622"/>
      <c r="R19" s="623">
        <v>2916203</v>
      </c>
      <c r="S19" s="626"/>
      <c r="T19" s="626"/>
      <c r="U19" s="626"/>
      <c r="V19" s="626"/>
      <c r="W19" s="626"/>
      <c r="X19" s="626"/>
      <c r="Y19" s="627"/>
      <c r="Z19" s="685">
        <v>27.7</v>
      </c>
      <c r="AA19" s="685"/>
      <c r="AB19" s="685"/>
      <c r="AC19" s="685"/>
      <c r="AD19" s="686">
        <v>2916203</v>
      </c>
      <c r="AE19" s="686"/>
      <c r="AF19" s="686"/>
      <c r="AG19" s="686"/>
      <c r="AH19" s="686"/>
      <c r="AI19" s="686"/>
      <c r="AJ19" s="686"/>
      <c r="AK19" s="686"/>
      <c r="AL19" s="628">
        <v>62.9</v>
      </c>
      <c r="AM19" s="629"/>
      <c r="AN19" s="629"/>
      <c r="AO19" s="687"/>
      <c r="AP19" s="620" t="s">
        <v>274</v>
      </c>
      <c r="AQ19" s="621"/>
      <c r="AR19" s="621"/>
      <c r="AS19" s="621"/>
      <c r="AT19" s="621"/>
      <c r="AU19" s="621"/>
      <c r="AV19" s="621"/>
      <c r="AW19" s="621"/>
      <c r="AX19" s="621"/>
      <c r="AY19" s="621"/>
      <c r="AZ19" s="621"/>
      <c r="BA19" s="621"/>
      <c r="BB19" s="621"/>
      <c r="BC19" s="621"/>
      <c r="BD19" s="621"/>
      <c r="BE19" s="621"/>
      <c r="BF19" s="622"/>
      <c r="BG19" s="623" t="s">
        <v>234</v>
      </c>
      <c r="BH19" s="626"/>
      <c r="BI19" s="626"/>
      <c r="BJ19" s="626"/>
      <c r="BK19" s="626"/>
      <c r="BL19" s="626"/>
      <c r="BM19" s="626"/>
      <c r="BN19" s="627"/>
      <c r="BO19" s="685" t="s">
        <v>265</v>
      </c>
      <c r="BP19" s="685"/>
      <c r="BQ19" s="685"/>
      <c r="BR19" s="685"/>
      <c r="BS19" s="631" t="s">
        <v>240</v>
      </c>
      <c r="BT19" s="626"/>
      <c r="BU19" s="626"/>
      <c r="BV19" s="626"/>
      <c r="BW19" s="626"/>
      <c r="BX19" s="626"/>
      <c r="BY19" s="626"/>
      <c r="BZ19" s="626"/>
      <c r="CA19" s="626"/>
      <c r="CB19" s="666"/>
      <c r="CD19" s="667" t="s">
        <v>275</v>
      </c>
      <c r="CE19" s="664"/>
      <c r="CF19" s="664"/>
      <c r="CG19" s="664"/>
      <c r="CH19" s="664"/>
      <c r="CI19" s="664"/>
      <c r="CJ19" s="664"/>
      <c r="CK19" s="664"/>
      <c r="CL19" s="664"/>
      <c r="CM19" s="664"/>
      <c r="CN19" s="664"/>
      <c r="CO19" s="664"/>
      <c r="CP19" s="664"/>
      <c r="CQ19" s="665"/>
      <c r="CR19" s="623" t="s">
        <v>234</v>
      </c>
      <c r="CS19" s="626"/>
      <c r="CT19" s="626"/>
      <c r="CU19" s="626"/>
      <c r="CV19" s="626"/>
      <c r="CW19" s="626"/>
      <c r="CX19" s="626"/>
      <c r="CY19" s="627"/>
      <c r="CZ19" s="685" t="s">
        <v>234</v>
      </c>
      <c r="DA19" s="685"/>
      <c r="DB19" s="685"/>
      <c r="DC19" s="685"/>
      <c r="DD19" s="631" t="s">
        <v>265</v>
      </c>
      <c r="DE19" s="626"/>
      <c r="DF19" s="626"/>
      <c r="DG19" s="626"/>
      <c r="DH19" s="626"/>
      <c r="DI19" s="626"/>
      <c r="DJ19" s="626"/>
      <c r="DK19" s="626"/>
      <c r="DL19" s="626"/>
      <c r="DM19" s="626"/>
      <c r="DN19" s="626"/>
      <c r="DO19" s="626"/>
      <c r="DP19" s="627"/>
      <c r="DQ19" s="631" t="s">
        <v>234</v>
      </c>
      <c r="DR19" s="626"/>
      <c r="DS19" s="626"/>
      <c r="DT19" s="626"/>
      <c r="DU19" s="626"/>
      <c r="DV19" s="626"/>
      <c r="DW19" s="626"/>
      <c r="DX19" s="626"/>
      <c r="DY19" s="626"/>
      <c r="DZ19" s="626"/>
      <c r="EA19" s="626"/>
      <c r="EB19" s="626"/>
      <c r="EC19" s="666"/>
    </row>
    <row r="20" spans="2:133" ht="11.25" customHeight="1">
      <c r="B20" s="620" t="s">
        <v>276</v>
      </c>
      <c r="C20" s="621"/>
      <c r="D20" s="621"/>
      <c r="E20" s="621"/>
      <c r="F20" s="621"/>
      <c r="G20" s="621"/>
      <c r="H20" s="621"/>
      <c r="I20" s="621"/>
      <c r="J20" s="621"/>
      <c r="K20" s="621"/>
      <c r="L20" s="621"/>
      <c r="M20" s="621"/>
      <c r="N20" s="621"/>
      <c r="O20" s="621"/>
      <c r="P20" s="621"/>
      <c r="Q20" s="622"/>
      <c r="R20" s="623">
        <v>431194</v>
      </c>
      <c r="S20" s="626"/>
      <c r="T20" s="626"/>
      <c r="U20" s="626"/>
      <c r="V20" s="626"/>
      <c r="W20" s="626"/>
      <c r="X20" s="626"/>
      <c r="Y20" s="627"/>
      <c r="Z20" s="685">
        <v>4.0999999999999996</v>
      </c>
      <c r="AA20" s="685"/>
      <c r="AB20" s="685"/>
      <c r="AC20" s="685"/>
      <c r="AD20" s="686" t="s">
        <v>234</v>
      </c>
      <c r="AE20" s="686"/>
      <c r="AF20" s="686"/>
      <c r="AG20" s="686"/>
      <c r="AH20" s="686"/>
      <c r="AI20" s="686"/>
      <c r="AJ20" s="686"/>
      <c r="AK20" s="686"/>
      <c r="AL20" s="628" t="s">
        <v>234</v>
      </c>
      <c r="AM20" s="629"/>
      <c r="AN20" s="629"/>
      <c r="AO20" s="687"/>
      <c r="AP20" s="620" t="s">
        <v>277</v>
      </c>
      <c r="AQ20" s="621"/>
      <c r="AR20" s="621"/>
      <c r="AS20" s="621"/>
      <c r="AT20" s="621"/>
      <c r="AU20" s="621"/>
      <c r="AV20" s="621"/>
      <c r="AW20" s="621"/>
      <c r="AX20" s="621"/>
      <c r="AY20" s="621"/>
      <c r="AZ20" s="621"/>
      <c r="BA20" s="621"/>
      <c r="BB20" s="621"/>
      <c r="BC20" s="621"/>
      <c r="BD20" s="621"/>
      <c r="BE20" s="621"/>
      <c r="BF20" s="622"/>
      <c r="BG20" s="623" t="s">
        <v>234</v>
      </c>
      <c r="BH20" s="626"/>
      <c r="BI20" s="626"/>
      <c r="BJ20" s="626"/>
      <c r="BK20" s="626"/>
      <c r="BL20" s="626"/>
      <c r="BM20" s="626"/>
      <c r="BN20" s="627"/>
      <c r="BO20" s="685" t="s">
        <v>234</v>
      </c>
      <c r="BP20" s="685"/>
      <c r="BQ20" s="685"/>
      <c r="BR20" s="685"/>
      <c r="BS20" s="631" t="s">
        <v>234</v>
      </c>
      <c r="BT20" s="626"/>
      <c r="BU20" s="626"/>
      <c r="BV20" s="626"/>
      <c r="BW20" s="626"/>
      <c r="BX20" s="626"/>
      <c r="BY20" s="626"/>
      <c r="BZ20" s="626"/>
      <c r="CA20" s="626"/>
      <c r="CB20" s="666"/>
      <c r="CD20" s="667" t="s">
        <v>278</v>
      </c>
      <c r="CE20" s="664"/>
      <c r="CF20" s="664"/>
      <c r="CG20" s="664"/>
      <c r="CH20" s="664"/>
      <c r="CI20" s="664"/>
      <c r="CJ20" s="664"/>
      <c r="CK20" s="664"/>
      <c r="CL20" s="664"/>
      <c r="CM20" s="664"/>
      <c r="CN20" s="664"/>
      <c r="CO20" s="664"/>
      <c r="CP20" s="664"/>
      <c r="CQ20" s="665"/>
      <c r="CR20" s="623">
        <v>10157435</v>
      </c>
      <c r="CS20" s="626"/>
      <c r="CT20" s="626"/>
      <c r="CU20" s="626"/>
      <c r="CV20" s="626"/>
      <c r="CW20" s="626"/>
      <c r="CX20" s="626"/>
      <c r="CY20" s="627"/>
      <c r="CZ20" s="685">
        <v>100</v>
      </c>
      <c r="DA20" s="685"/>
      <c r="DB20" s="685"/>
      <c r="DC20" s="685"/>
      <c r="DD20" s="631">
        <v>1162903</v>
      </c>
      <c r="DE20" s="626"/>
      <c r="DF20" s="626"/>
      <c r="DG20" s="626"/>
      <c r="DH20" s="626"/>
      <c r="DI20" s="626"/>
      <c r="DJ20" s="626"/>
      <c r="DK20" s="626"/>
      <c r="DL20" s="626"/>
      <c r="DM20" s="626"/>
      <c r="DN20" s="626"/>
      <c r="DO20" s="626"/>
      <c r="DP20" s="627"/>
      <c r="DQ20" s="631">
        <v>5696594</v>
      </c>
      <c r="DR20" s="626"/>
      <c r="DS20" s="626"/>
      <c r="DT20" s="626"/>
      <c r="DU20" s="626"/>
      <c r="DV20" s="626"/>
      <c r="DW20" s="626"/>
      <c r="DX20" s="626"/>
      <c r="DY20" s="626"/>
      <c r="DZ20" s="626"/>
      <c r="EA20" s="626"/>
      <c r="EB20" s="626"/>
      <c r="EC20" s="666"/>
    </row>
    <row r="21" spans="2:133" ht="11.25" customHeight="1">
      <c r="B21" s="620" t="s">
        <v>279</v>
      </c>
      <c r="C21" s="621"/>
      <c r="D21" s="621"/>
      <c r="E21" s="621"/>
      <c r="F21" s="621"/>
      <c r="G21" s="621"/>
      <c r="H21" s="621"/>
      <c r="I21" s="621"/>
      <c r="J21" s="621"/>
      <c r="K21" s="621"/>
      <c r="L21" s="621"/>
      <c r="M21" s="621"/>
      <c r="N21" s="621"/>
      <c r="O21" s="621"/>
      <c r="P21" s="621"/>
      <c r="Q21" s="622"/>
      <c r="R21" s="623" t="s">
        <v>234</v>
      </c>
      <c r="S21" s="626"/>
      <c r="T21" s="626"/>
      <c r="U21" s="626"/>
      <c r="V21" s="626"/>
      <c r="W21" s="626"/>
      <c r="X21" s="626"/>
      <c r="Y21" s="627"/>
      <c r="Z21" s="685" t="s">
        <v>240</v>
      </c>
      <c r="AA21" s="685"/>
      <c r="AB21" s="685"/>
      <c r="AC21" s="685"/>
      <c r="AD21" s="686" t="s">
        <v>234</v>
      </c>
      <c r="AE21" s="686"/>
      <c r="AF21" s="686"/>
      <c r="AG21" s="686"/>
      <c r="AH21" s="686"/>
      <c r="AI21" s="686"/>
      <c r="AJ21" s="686"/>
      <c r="AK21" s="686"/>
      <c r="AL21" s="628" t="s">
        <v>234</v>
      </c>
      <c r="AM21" s="629"/>
      <c r="AN21" s="629"/>
      <c r="AO21" s="687"/>
      <c r="AP21" s="731" t="s">
        <v>280</v>
      </c>
      <c r="AQ21" s="738"/>
      <c r="AR21" s="738"/>
      <c r="AS21" s="738"/>
      <c r="AT21" s="738"/>
      <c r="AU21" s="738"/>
      <c r="AV21" s="738"/>
      <c r="AW21" s="738"/>
      <c r="AX21" s="738"/>
      <c r="AY21" s="738"/>
      <c r="AZ21" s="738"/>
      <c r="BA21" s="738"/>
      <c r="BB21" s="738"/>
      <c r="BC21" s="738"/>
      <c r="BD21" s="738"/>
      <c r="BE21" s="738"/>
      <c r="BF21" s="733"/>
      <c r="BG21" s="623" t="s">
        <v>240</v>
      </c>
      <c r="BH21" s="626"/>
      <c r="BI21" s="626"/>
      <c r="BJ21" s="626"/>
      <c r="BK21" s="626"/>
      <c r="BL21" s="626"/>
      <c r="BM21" s="626"/>
      <c r="BN21" s="627"/>
      <c r="BO21" s="685" t="s">
        <v>240</v>
      </c>
      <c r="BP21" s="685"/>
      <c r="BQ21" s="685"/>
      <c r="BR21" s="685"/>
      <c r="BS21" s="631" t="s">
        <v>234</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281</v>
      </c>
      <c r="C22" s="621"/>
      <c r="D22" s="621"/>
      <c r="E22" s="621"/>
      <c r="F22" s="621"/>
      <c r="G22" s="621"/>
      <c r="H22" s="621"/>
      <c r="I22" s="621"/>
      <c r="J22" s="621"/>
      <c r="K22" s="621"/>
      <c r="L22" s="621"/>
      <c r="M22" s="621"/>
      <c r="N22" s="621"/>
      <c r="O22" s="621"/>
      <c r="P22" s="621"/>
      <c r="Q22" s="622"/>
      <c r="R22" s="623">
        <v>5025364</v>
      </c>
      <c r="S22" s="626"/>
      <c r="T22" s="626"/>
      <c r="U22" s="626"/>
      <c r="V22" s="626"/>
      <c r="W22" s="626"/>
      <c r="X22" s="626"/>
      <c r="Y22" s="627"/>
      <c r="Z22" s="685">
        <v>47.8</v>
      </c>
      <c r="AA22" s="685"/>
      <c r="AB22" s="685"/>
      <c r="AC22" s="685"/>
      <c r="AD22" s="686">
        <v>4594170</v>
      </c>
      <c r="AE22" s="686"/>
      <c r="AF22" s="686"/>
      <c r="AG22" s="686"/>
      <c r="AH22" s="686"/>
      <c r="AI22" s="686"/>
      <c r="AJ22" s="686"/>
      <c r="AK22" s="686"/>
      <c r="AL22" s="628">
        <v>99.1</v>
      </c>
      <c r="AM22" s="629"/>
      <c r="AN22" s="629"/>
      <c r="AO22" s="687"/>
      <c r="AP22" s="731" t="s">
        <v>282</v>
      </c>
      <c r="AQ22" s="738"/>
      <c r="AR22" s="738"/>
      <c r="AS22" s="738"/>
      <c r="AT22" s="738"/>
      <c r="AU22" s="738"/>
      <c r="AV22" s="738"/>
      <c r="AW22" s="738"/>
      <c r="AX22" s="738"/>
      <c r="AY22" s="738"/>
      <c r="AZ22" s="738"/>
      <c r="BA22" s="738"/>
      <c r="BB22" s="738"/>
      <c r="BC22" s="738"/>
      <c r="BD22" s="738"/>
      <c r="BE22" s="738"/>
      <c r="BF22" s="733"/>
      <c r="BG22" s="623" t="s">
        <v>240</v>
      </c>
      <c r="BH22" s="626"/>
      <c r="BI22" s="626"/>
      <c r="BJ22" s="626"/>
      <c r="BK22" s="626"/>
      <c r="BL22" s="626"/>
      <c r="BM22" s="626"/>
      <c r="BN22" s="627"/>
      <c r="BO22" s="685" t="s">
        <v>234</v>
      </c>
      <c r="BP22" s="685"/>
      <c r="BQ22" s="685"/>
      <c r="BR22" s="685"/>
      <c r="BS22" s="631" t="s">
        <v>234</v>
      </c>
      <c r="BT22" s="626"/>
      <c r="BU22" s="626"/>
      <c r="BV22" s="626"/>
      <c r="BW22" s="626"/>
      <c r="BX22" s="626"/>
      <c r="BY22" s="626"/>
      <c r="BZ22" s="626"/>
      <c r="CA22" s="626"/>
      <c r="CB22" s="666"/>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284</v>
      </c>
      <c r="C23" s="621"/>
      <c r="D23" s="621"/>
      <c r="E23" s="621"/>
      <c r="F23" s="621"/>
      <c r="G23" s="621"/>
      <c r="H23" s="621"/>
      <c r="I23" s="621"/>
      <c r="J23" s="621"/>
      <c r="K23" s="621"/>
      <c r="L23" s="621"/>
      <c r="M23" s="621"/>
      <c r="N23" s="621"/>
      <c r="O23" s="621"/>
      <c r="P23" s="621"/>
      <c r="Q23" s="622"/>
      <c r="R23" s="623">
        <v>3021</v>
      </c>
      <c r="S23" s="626"/>
      <c r="T23" s="626"/>
      <c r="U23" s="626"/>
      <c r="V23" s="626"/>
      <c r="W23" s="626"/>
      <c r="X23" s="626"/>
      <c r="Y23" s="627"/>
      <c r="Z23" s="685">
        <v>0</v>
      </c>
      <c r="AA23" s="685"/>
      <c r="AB23" s="685"/>
      <c r="AC23" s="685"/>
      <c r="AD23" s="686">
        <v>3021</v>
      </c>
      <c r="AE23" s="686"/>
      <c r="AF23" s="686"/>
      <c r="AG23" s="686"/>
      <c r="AH23" s="686"/>
      <c r="AI23" s="686"/>
      <c r="AJ23" s="686"/>
      <c r="AK23" s="686"/>
      <c r="AL23" s="628">
        <v>0.1</v>
      </c>
      <c r="AM23" s="629"/>
      <c r="AN23" s="629"/>
      <c r="AO23" s="687"/>
      <c r="AP23" s="731" t="s">
        <v>285</v>
      </c>
      <c r="AQ23" s="738"/>
      <c r="AR23" s="738"/>
      <c r="AS23" s="738"/>
      <c r="AT23" s="738"/>
      <c r="AU23" s="738"/>
      <c r="AV23" s="738"/>
      <c r="AW23" s="738"/>
      <c r="AX23" s="738"/>
      <c r="AY23" s="738"/>
      <c r="AZ23" s="738"/>
      <c r="BA23" s="738"/>
      <c r="BB23" s="738"/>
      <c r="BC23" s="738"/>
      <c r="BD23" s="738"/>
      <c r="BE23" s="738"/>
      <c r="BF23" s="733"/>
      <c r="BG23" s="623" t="s">
        <v>177</v>
      </c>
      <c r="BH23" s="626"/>
      <c r="BI23" s="626"/>
      <c r="BJ23" s="626"/>
      <c r="BK23" s="626"/>
      <c r="BL23" s="626"/>
      <c r="BM23" s="626"/>
      <c r="BN23" s="627"/>
      <c r="BO23" s="685" t="s">
        <v>240</v>
      </c>
      <c r="BP23" s="685"/>
      <c r="BQ23" s="685"/>
      <c r="BR23" s="685"/>
      <c r="BS23" s="631" t="s">
        <v>234</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9" t="s">
        <v>289</v>
      </c>
      <c r="DM23" s="750"/>
      <c r="DN23" s="750"/>
      <c r="DO23" s="750"/>
      <c r="DP23" s="750"/>
      <c r="DQ23" s="750"/>
      <c r="DR23" s="750"/>
      <c r="DS23" s="750"/>
      <c r="DT23" s="750"/>
      <c r="DU23" s="750"/>
      <c r="DV23" s="751"/>
      <c r="DW23" s="740" t="s">
        <v>290</v>
      </c>
      <c r="DX23" s="741"/>
      <c r="DY23" s="741"/>
      <c r="DZ23" s="741"/>
      <c r="EA23" s="741"/>
      <c r="EB23" s="741"/>
      <c r="EC23" s="742"/>
    </row>
    <row r="24" spans="2:133" ht="11.25" customHeight="1">
      <c r="B24" s="620" t="s">
        <v>291</v>
      </c>
      <c r="C24" s="621"/>
      <c r="D24" s="621"/>
      <c r="E24" s="621"/>
      <c r="F24" s="621"/>
      <c r="G24" s="621"/>
      <c r="H24" s="621"/>
      <c r="I24" s="621"/>
      <c r="J24" s="621"/>
      <c r="K24" s="621"/>
      <c r="L24" s="621"/>
      <c r="M24" s="621"/>
      <c r="N24" s="621"/>
      <c r="O24" s="621"/>
      <c r="P24" s="621"/>
      <c r="Q24" s="622"/>
      <c r="R24" s="623">
        <v>233363</v>
      </c>
      <c r="S24" s="626"/>
      <c r="T24" s="626"/>
      <c r="U24" s="626"/>
      <c r="V24" s="626"/>
      <c r="W24" s="626"/>
      <c r="X24" s="626"/>
      <c r="Y24" s="627"/>
      <c r="Z24" s="685">
        <v>2.2000000000000002</v>
      </c>
      <c r="AA24" s="685"/>
      <c r="AB24" s="685"/>
      <c r="AC24" s="685"/>
      <c r="AD24" s="686" t="s">
        <v>234</v>
      </c>
      <c r="AE24" s="686"/>
      <c r="AF24" s="686"/>
      <c r="AG24" s="686"/>
      <c r="AH24" s="686"/>
      <c r="AI24" s="686"/>
      <c r="AJ24" s="686"/>
      <c r="AK24" s="686"/>
      <c r="AL24" s="628" t="s">
        <v>234</v>
      </c>
      <c r="AM24" s="629"/>
      <c r="AN24" s="629"/>
      <c r="AO24" s="687"/>
      <c r="AP24" s="731" t="s">
        <v>292</v>
      </c>
      <c r="AQ24" s="738"/>
      <c r="AR24" s="738"/>
      <c r="AS24" s="738"/>
      <c r="AT24" s="738"/>
      <c r="AU24" s="738"/>
      <c r="AV24" s="738"/>
      <c r="AW24" s="738"/>
      <c r="AX24" s="738"/>
      <c r="AY24" s="738"/>
      <c r="AZ24" s="738"/>
      <c r="BA24" s="738"/>
      <c r="BB24" s="738"/>
      <c r="BC24" s="738"/>
      <c r="BD24" s="738"/>
      <c r="BE24" s="738"/>
      <c r="BF24" s="733"/>
      <c r="BG24" s="623" t="s">
        <v>234</v>
      </c>
      <c r="BH24" s="626"/>
      <c r="BI24" s="626"/>
      <c r="BJ24" s="626"/>
      <c r="BK24" s="626"/>
      <c r="BL24" s="626"/>
      <c r="BM24" s="626"/>
      <c r="BN24" s="627"/>
      <c r="BO24" s="685" t="s">
        <v>265</v>
      </c>
      <c r="BP24" s="685"/>
      <c r="BQ24" s="685"/>
      <c r="BR24" s="685"/>
      <c r="BS24" s="631" t="s">
        <v>265</v>
      </c>
      <c r="BT24" s="626"/>
      <c r="BU24" s="626"/>
      <c r="BV24" s="626"/>
      <c r="BW24" s="626"/>
      <c r="BX24" s="626"/>
      <c r="BY24" s="626"/>
      <c r="BZ24" s="626"/>
      <c r="CA24" s="626"/>
      <c r="CB24" s="666"/>
      <c r="CD24" s="694" t="s">
        <v>293</v>
      </c>
      <c r="CE24" s="695"/>
      <c r="CF24" s="695"/>
      <c r="CG24" s="695"/>
      <c r="CH24" s="695"/>
      <c r="CI24" s="695"/>
      <c r="CJ24" s="695"/>
      <c r="CK24" s="695"/>
      <c r="CL24" s="695"/>
      <c r="CM24" s="695"/>
      <c r="CN24" s="695"/>
      <c r="CO24" s="695"/>
      <c r="CP24" s="695"/>
      <c r="CQ24" s="696"/>
      <c r="CR24" s="688">
        <v>4889178</v>
      </c>
      <c r="CS24" s="689"/>
      <c r="CT24" s="689"/>
      <c r="CU24" s="689"/>
      <c r="CV24" s="689"/>
      <c r="CW24" s="689"/>
      <c r="CX24" s="689"/>
      <c r="CY24" s="735"/>
      <c r="CZ24" s="736">
        <v>48.1</v>
      </c>
      <c r="DA24" s="705"/>
      <c r="DB24" s="705"/>
      <c r="DC24" s="739"/>
      <c r="DD24" s="734">
        <v>3051772</v>
      </c>
      <c r="DE24" s="689"/>
      <c r="DF24" s="689"/>
      <c r="DG24" s="689"/>
      <c r="DH24" s="689"/>
      <c r="DI24" s="689"/>
      <c r="DJ24" s="689"/>
      <c r="DK24" s="735"/>
      <c r="DL24" s="734">
        <v>3043858</v>
      </c>
      <c r="DM24" s="689"/>
      <c r="DN24" s="689"/>
      <c r="DO24" s="689"/>
      <c r="DP24" s="689"/>
      <c r="DQ24" s="689"/>
      <c r="DR24" s="689"/>
      <c r="DS24" s="689"/>
      <c r="DT24" s="689"/>
      <c r="DU24" s="689"/>
      <c r="DV24" s="735"/>
      <c r="DW24" s="736">
        <v>62.8</v>
      </c>
      <c r="DX24" s="705"/>
      <c r="DY24" s="705"/>
      <c r="DZ24" s="705"/>
      <c r="EA24" s="705"/>
      <c r="EB24" s="705"/>
      <c r="EC24" s="737"/>
    </row>
    <row r="25" spans="2:133" ht="11.25" customHeight="1">
      <c r="B25" s="620" t="s">
        <v>294</v>
      </c>
      <c r="C25" s="621"/>
      <c r="D25" s="621"/>
      <c r="E25" s="621"/>
      <c r="F25" s="621"/>
      <c r="G25" s="621"/>
      <c r="H25" s="621"/>
      <c r="I25" s="621"/>
      <c r="J25" s="621"/>
      <c r="K25" s="621"/>
      <c r="L25" s="621"/>
      <c r="M25" s="621"/>
      <c r="N25" s="621"/>
      <c r="O25" s="621"/>
      <c r="P25" s="621"/>
      <c r="Q25" s="622"/>
      <c r="R25" s="623">
        <v>443844</v>
      </c>
      <c r="S25" s="626"/>
      <c r="T25" s="626"/>
      <c r="U25" s="626"/>
      <c r="V25" s="626"/>
      <c r="W25" s="626"/>
      <c r="X25" s="626"/>
      <c r="Y25" s="627"/>
      <c r="Z25" s="685">
        <v>4.2</v>
      </c>
      <c r="AA25" s="685"/>
      <c r="AB25" s="685"/>
      <c r="AC25" s="685"/>
      <c r="AD25" s="686">
        <v>6347</v>
      </c>
      <c r="AE25" s="686"/>
      <c r="AF25" s="686"/>
      <c r="AG25" s="686"/>
      <c r="AH25" s="686"/>
      <c r="AI25" s="686"/>
      <c r="AJ25" s="686"/>
      <c r="AK25" s="686"/>
      <c r="AL25" s="628">
        <v>0.1</v>
      </c>
      <c r="AM25" s="629"/>
      <c r="AN25" s="629"/>
      <c r="AO25" s="687"/>
      <c r="AP25" s="731" t="s">
        <v>295</v>
      </c>
      <c r="AQ25" s="738"/>
      <c r="AR25" s="738"/>
      <c r="AS25" s="738"/>
      <c r="AT25" s="738"/>
      <c r="AU25" s="738"/>
      <c r="AV25" s="738"/>
      <c r="AW25" s="738"/>
      <c r="AX25" s="738"/>
      <c r="AY25" s="738"/>
      <c r="AZ25" s="738"/>
      <c r="BA25" s="738"/>
      <c r="BB25" s="738"/>
      <c r="BC25" s="738"/>
      <c r="BD25" s="738"/>
      <c r="BE25" s="738"/>
      <c r="BF25" s="733"/>
      <c r="BG25" s="623" t="s">
        <v>240</v>
      </c>
      <c r="BH25" s="626"/>
      <c r="BI25" s="626"/>
      <c r="BJ25" s="626"/>
      <c r="BK25" s="626"/>
      <c r="BL25" s="626"/>
      <c r="BM25" s="626"/>
      <c r="BN25" s="627"/>
      <c r="BO25" s="685" t="s">
        <v>234</v>
      </c>
      <c r="BP25" s="685"/>
      <c r="BQ25" s="685"/>
      <c r="BR25" s="685"/>
      <c r="BS25" s="631" t="s">
        <v>234</v>
      </c>
      <c r="BT25" s="626"/>
      <c r="BU25" s="626"/>
      <c r="BV25" s="626"/>
      <c r="BW25" s="626"/>
      <c r="BX25" s="626"/>
      <c r="BY25" s="626"/>
      <c r="BZ25" s="626"/>
      <c r="CA25" s="626"/>
      <c r="CB25" s="666"/>
      <c r="CD25" s="667" t="s">
        <v>296</v>
      </c>
      <c r="CE25" s="664"/>
      <c r="CF25" s="664"/>
      <c r="CG25" s="664"/>
      <c r="CH25" s="664"/>
      <c r="CI25" s="664"/>
      <c r="CJ25" s="664"/>
      <c r="CK25" s="664"/>
      <c r="CL25" s="664"/>
      <c r="CM25" s="664"/>
      <c r="CN25" s="664"/>
      <c r="CO25" s="664"/>
      <c r="CP25" s="664"/>
      <c r="CQ25" s="665"/>
      <c r="CR25" s="623">
        <v>1677168</v>
      </c>
      <c r="CS25" s="624"/>
      <c r="CT25" s="624"/>
      <c r="CU25" s="624"/>
      <c r="CV25" s="624"/>
      <c r="CW25" s="624"/>
      <c r="CX25" s="624"/>
      <c r="CY25" s="625"/>
      <c r="CZ25" s="628">
        <v>16.5</v>
      </c>
      <c r="DA25" s="657"/>
      <c r="DB25" s="657"/>
      <c r="DC25" s="658"/>
      <c r="DD25" s="631">
        <v>1448296</v>
      </c>
      <c r="DE25" s="624"/>
      <c r="DF25" s="624"/>
      <c r="DG25" s="624"/>
      <c r="DH25" s="624"/>
      <c r="DI25" s="624"/>
      <c r="DJ25" s="624"/>
      <c r="DK25" s="625"/>
      <c r="DL25" s="631">
        <v>1443182</v>
      </c>
      <c r="DM25" s="624"/>
      <c r="DN25" s="624"/>
      <c r="DO25" s="624"/>
      <c r="DP25" s="624"/>
      <c r="DQ25" s="624"/>
      <c r="DR25" s="624"/>
      <c r="DS25" s="624"/>
      <c r="DT25" s="624"/>
      <c r="DU25" s="624"/>
      <c r="DV25" s="625"/>
      <c r="DW25" s="628">
        <v>29.8</v>
      </c>
      <c r="DX25" s="657"/>
      <c r="DY25" s="657"/>
      <c r="DZ25" s="657"/>
      <c r="EA25" s="657"/>
      <c r="EB25" s="657"/>
      <c r="EC25" s="659"/>
    </row>
    <row r="26" spans="2:133" ht="11.25" customHeight="1">
      <c r="B26" s="620" t="s">
        <v>297</v>
      </c>
      <c r="C26" s="621"/>
      <c r="D26" s="621"/>
      <c r="E26" s="621"/>
      <c r="F26" s="621"/>
      <c r="G26" s="621"/>
      <c r="H26" s="621"/>
      <c r="I26" s="621"/>
      <c r="J26" s="621"/>
      <c r="K26" s="621"/>
      <c r="L26" s="621"/>
      <c r="M26" s="621"/>
      <c r="N26" s="621"/>
      <c r="O26" s="621"/>
      <c r="P26" s="621"/>
      <c r="Q26" s="622"/>
      <c r="R26" s="623">
        <v>50899</v>
      </c>
      <c r="S26" s="626"/>
      <c r="T26" s="626"/>
      <c r="U26" s="626"/>
      <c r="V26" s="626"/>
      <c r="W26" s="626"/>
      <c r="X26" s="626"/>
      <c r="Y26" s="627"/>
      <c r="Z26" s="685">
        <v>0.5</v>
      </c>
      <c r="AA26" s="685"/>
      <c r="AB26" s="685"/>
      <c r="AC26" s="685"/>
      <c r="AD26" s="686" t="s">
        <v>234</v>
      </c>
      <c r="AE26" s="686"/>
      <c r="AF26" s="686"/>
      <c r="AG26" s="686"/>
      <c r="AH26" s="686"/>
      <c r="AI26" s="686"/>
      <c r="AJ26" s="686"/>
      <c r="AK26" s="686"/>
      <c r="AL26" s="628" t="s">
        <v>240</v>
      </c>
      <c r="AM26" s="629"/>
      <c r="AN26" s="629"/>
      <c r="AO26" s="687"/>
      <c r="AP26" s="731" t="s">
        <v>298</v>
      </c>
      <c r="AQ26" s="732"/>
      <c r="AR26" s="732"/>
      <c r="AS26" s="732"/>
      <c r="AT26" s="732"/>
      <c r="AU26" s="732"/>
      <c r="AV26" s="732"/>
      <c r="AW26" s="732"/>
      <c r="AX26" s="732"/>
      <c r="AY26" s="732"/>
      <c r="AZ26" s="732"/>
      <c r="BA26" s="732"/>
      <c r="BB26" s="732"/>
      <c r="BC26" s="732"/>
      <c r="BD26" s="732"/>
      <c r="BE26" s="732"/>
      <c r="BF26" s="733"/>
      <c r="BG26" s="623" t="s">
        <v>240</v>
      </c>
      <c r="BH26" s="626"/>
      <c r="BI26" s="626"/>
      <c r="BJ26" s="626"/>
      <c r="BK26" s="626"/>
      <c r="BL26" s="626"/>
      <c r="BM26" s="626"/>
      <c r="BN26" s="627"/>
      <c r="BO26" s="685" t="s">
        <v>234</v>
      </c>
      <c r="BP26" s="685"/>
      <c r="BQ26" s="685"/>
      <c r="BR26" s="685"/>
      <c r="BS26" s="631" t="s">
        <v>234</v>
      </c>
      <c r="BT26" s="626"/>
      <c r="BU26" s="626"/>
      <c r="BV26" s="626"/>
      <c r="BW26" s="626"/>
      <c r="BX26" s="626"/>
      <c r="BY26" s="626"/>
      <c r="BZ26" s="626"/>
      <c r="CA26" s="626"/>
      <c r="CB26" s="666"/>
      <c r="CD26" s="667" t="s">
        <v>299</v>
      </c>
      <c r="CE26" s="664"/>
      <c r="CF26" s="664"/>
      <c r="CG26" s="664"/>
      <c r="CH26" s="664"/>
      <c r="CI26" s="664"/>
      <c r="CJ26" s="664"/>
      <c r="CK26" s="664"/>
      <c r="CL26" s="664"/>
      <c r="CM26" s="664"/>
      <c r="CN26" s="664"/>
      <c r="CO26" s="664"/>
      <c r="CP26" s="664"/>
      <c r="CQ26" s="665"/>
      <c r="CR26" s="623">
        <v>1081340</v>
      </c>
      <c r="CS26" s="626"/>
      <c r="CT26" s="626"/>
      <c r="CU26" s="626"/>
      <c r="CV26" s="626"/>
      <c r="CW26" s="626"/>
      <c r="CX26" s="626"/>
      <c r="CY26" s="627"/>
      <c r="CZ26" s="628">
        <v>10.6</v>
      </c>
      <c r="DA26" s="657"/>
      <c r="DB26" s="657"/>
      <c r="DC26" s="658"/>
      <c r="DD26" s="631">
        <v>870562</v>
      </c>
      <c r="DE26" s="626"/>
      <c r="DF26" s="626"/>
      <c r="DG26" s="626"/>
      <c r="DH26" s="626"/>
      <c r="DI26" s="626"/>
      <c r="DJ26" s="626"/>
      <c r="DK26" s="627"/>
      <c r="DL26" s="631" t="s">
        <v>234</v>
      </c>
      <c r="DM26" s="626"/>
      <c r="DN26" s="626"/>
      <c r="DO26" s="626"/>
      <c r="DP26" s="626"/>
      <c r="DQ26" s="626"/>
      <c r="DR26" s="626"/>
      <c r="DS26" s="626"/>
      <c r="DT26" s="626"/>
      <c r="DU26" s="626"/>
      <c r="DV26" s="627"/>
      <c r="DW26" s="628" t="s">
        <v>234</v>
      </c>
      <c r="DX26" s="657"/>
      <c r="DY26" s="657"/>
      <c r="DZ26" s="657"/>
      <c r="EA26" s="657"/>
      <c r="EB26" s="657"/>
      <c r="EC26" s="659"/>
    </row>
    <row r="27" spans="2:133" ht="11.25" customHeight="1">
      <c r="B27" s="620" t="s">
        <v>300</v>
      </c>
      <c r="C27" s="621"/>
      <c r="D27" s="621"/>
      <c r="E27" s="621"/>
      <c r="F27" s="621"/>
      <c r="G27" s="621"/>
      <c r="H27" s="621"/>
      <c r="I27" s="621"/>
      <c r="J27" s="621"/>
      <c r="K27" s="621"/>
      <c r="L27" s="621"/>
      <c r="M27" s="621"/>
      <c r="N27" s="621"/>
      <c r="O27" s="621"/>
      <c r="P27" s="621"/>
      <c r="Q27" s="622"/>
      <c r="R27" s="623">
        <v>1243114</v>
      </c>
      <c r="S27" s="626"/>
      <c r="T27" s="626"/>
      <c r="U27" s="626"/>
      <c r="V27" s="626"/>
      <c r="W27" s="626"/>
      <c r="X27" s="626"/>
      <c r="Y27" s="627"/>
      <c r="Z27" s="685">
        <v>11.8</v>
      </c>
      <c r="AA27" s="685"/>
      <c r="AB27" s="685"/>
      <c r="AC27" s="685"/>
      <c r="AD27" s="686" t="s">
        <v>234</v>
      </c>
      <c r="AE27" s="686"/>
      <c r="AF27" s="686"/>
      <c r="AG27" s="686"/>
      <c r="AH27" s="686"/>
      <c r="AI27" s="686"/>
      <c r="AJ27" s="686"/>
      <c r="AK27" s="686"/>
      <c r="AL27" s="628" t="s">
        <v>265</v>
      </c>
      <c r="AM27" s="629"/>
      <c r="AN27" s="629"/>
      <c r="AO27" s="687"/>
      <c r="AP27" s="620" t="s">
        <v>301</v>
      </c>
      <c r="AQ27" s="621"/>
      <c r="AR27" s="621"/>
      <c r="AS27" s="621"/>
      <c r="AT27" s="621"/>
      <c r="AU27" s="621"/>
      <c r="AV27" s="621"/>
      <c r="AW27" s="621"/>
      <c r="AX27" s="621"/>
      <c r="AY27" s="621"/>
      <c r="AZ27" s="621"/>
      <c r="BA27" s="621"/>
      <c r="BB27" s="621"/>
      <c r="BC27" s="621"/>
      <c r="BD27" s="621"/>
      <c r="BE27" s="621"/>
      <c r="BF27" s="622"/>
      <c r="BG27" s="623">
        <v>1277966</v>
      </c>
      <c r="BH27" s="626"/>
      <c r="BI27" s="626"/>
      <c r="BJ27" s="626"/>
      <c r="BK27" s="626"/>
      <c r="BL27" s="626"/>
      <c r="BM27" s="626"/>
      <c r="BN27" s="627"/>
      <c r="BO27" s="685">
        <v>100</v>
      </c>
      <c r="BP27" s="685"/>
      <c r="BQ27" s="685"/>
      <c r="BR27" s="685"/>
      <c r="BS27" s="631">
        <v>4366</v>
      </c>
      <c r="BT27" s="626"/>
      <c r="BU27" s="626"/>
      <c r="BV27" s="626"/>
      <c r="BW27" s="626"/>
      <c r="BX27" s="626"/>
      <c r="BY27" s="626"/>
      <c r="BZ27" s="626"/>
      <c r="CA27" s="626"/>
      <c r="CB27" s="666"/>
      <c r="CD27" s="667" t="s">
        <v>302</v>
      </c>
      <c r="CE27" s="664"/>
      <c r="CF27" s="664"/>
      <c r="CG27" s="664"/>
      <c r="CH27" s="664"/>
      <c r="CI27" s="664"/>
      <c r="CJ27" s="664"/>
      <c r="CK27" s="664"/>
      <c r="CL27" s="664"/>
      <c r="CM27" s="664"/>
      <c r="CN27" s="664"/>
      <c r="CO27" s="664"/>
      <c r="CP27" s="664"/>
      <c r="CQ27" s="665"/>
      <c r="CR27" s="623">
        <v>1961325</v>
      </c>
      <c r="CS27" s="624"/>
      <c r="CT27" s="624"/>
      <c r="CU27" s="624"/>
      <c r="CV27" s="624"/>
      <c r="CW27" s="624"/>
      <c r="CX27" s="624"/>
      <c r="CY27" s="625"/>
      <c r="CZ27" s="628">
        <v>19.3</v>
      </c>
      <c r="DA27" s="657"/>
      <c r="DB27" s="657"/>
      <c r="DC27" s="658"/>
      <c r="DD27" s="631">
        <v>541074</v>
      </c>
      <c r="DE27" s="624"/>
      <c r="DF27" s="624"/>
      <c r="DG27" s="624"/>
      <c r="DH27" s="624"/>
      <c r="DI27" s="624"/>
      <c r="DJ27" s="624"/>
      <c r="DK27" s="625"/>
      <c r="DL27" s="631">
        <v>538274</v>
      </c>
      <c r="DM27" s="624"/>
      <c r="DN27" s="624"/>
      <c r="DO27" s="624"/>
      <c r="DP27" s="624"/>
      <c r="DQ27" s="624"/>
      <c r="DR27" s="624"/>
      <c r="DS27" s="624"/>
      <c r="DT27" s="624"/>
      <c r="DU27" s="624"/>
      <c r="DV27" s="625"/>
      <c r="DW27" s="628">
        <v>11.1</v>
      </c>
      <c r="DX27" s="657"/>
      <c r="DY27" s="657"/>
      <c r="DZ27" s="657"/>
      <c r="EA27" s="657"/>
      <c r="EB27" s="657"/>
      <c r="EC27" s="659"/>
    </row>
    <row r="28" spans="2:133" ht="11.25" customHeight="1">
      <c r="B28" s="728" t="s">
        <v>303</v>
      </c>
      <c r="C28" s="729"/>
      <c r="D28" s="729"/>
      <c r="E28" s="729"/>
      <c r="F28" s="729"/>
      <c r="G28" s="729"/>
      <c r="H28" s="729"/>
      <c r="I28" s="729"/>
      <c r="J28" s="729"/>
      <c r="K28" s="729"/>
      <c r="L28" s="729"/>
      <c r="M28" s="729"/>
      <c r="N28" s="729"/>
      <c r="O28" s="729"/>
      <c r="P28" s="729"/>
      <c r="Q28" s="730"/>
      <c r="R28" s="623" t="s">
        <v>234</v>
      </c>
      <c r="S28" s="626"/>
      <c r="T28" s="626"/>
      <c r="U28" s="626"/>
      <c r="V28" s="626"/>
      <c r="W28" s="626"/>
      <c r="X28" s="626"/>
      <c r="Y28" s="627"/>
      <c r="Z28" s="685" t="s">
        <v>240</v>
      </c>
      <c r="AA28" s="685"/>
      <c r="AB28" s="685"/>
      <c r="AC28" s="685"/>
      <c r="AD28" s="686" t="s">
        <v>240</v>
      </c>
      <c r="AE28" s="686"/>
      <c r="AF28" s="686"/>
      <c r="AG28" s="686"/>
      <c r="AH28" s="686"/>
      <c r="AI28" s="686"/>
      <c r="AJ28" s="686"/>
      <c r="AK28" s="686"/>
      <c r="AL28" s="628" t="s">
        <v>234</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304</v>
      </c>
      <c r="CE28" s="664"/>
      <c r="CF28" s="664"/>
      <c r="CG28" s="664"/>
      <c r="CH28" s="664"/>
      <c r="CI28" s="664"/>
      <c r="CJ28" s="664"/>
      <c r="CK28" s="664"/>
      <c r="CL28" s="664"/>
      <c r="CM28" s="664"/>
      <c r="CN28" s="664"/>
      <c r="CO28" s="664"/>
      <c r="CP28" s="664"/>
      <c r="CQ28" s="665"/>
      <c r="CR28" s="623">
        <v>1250685</v>
      </c>
      <c r="CS28" s="626"/>
      <c r="CT28" s="626"/>
      <c r="CU28" s="626"/>
      <c r="CV28" s="626"/>
      <c r="CW28" s="626"/>
      <c r="CX28" s="626"/>
      <c r="CY28" s="627"/>
      <c r="CZ28" s="628">
        <v>12.3</v>
      </c>
      <c r="DA28" s="657"/>
      <c r="DB28" s="657"/>
      <c r="DC28" s="658"/>
      <c r="DD28" s="631">
        <v>1062402</v>
      </c>
      <c r="DE28" s="626"/>
      <c r="DF28" s="626"/>
      <c r="DG28" s="626"/>
      <c r="DH28" s="626"/>
      <c r="DI28" s="626"/>
      <c r="DJ28" s="626"/>
      <c r="DK28" s="627"/>
      <c r="DL28" s="631">
        <v>1062402</v>
      </c>
      <c r="DM28" s="626"/>
      <c r="DN28" s="626"/>
      <c r="DO28" s="626"/>
      <c r="DP28" s="626"/>
      <c r="DQ28" s="626"/>
      <c r="DR28" s="626"/>
      <c r="DS28" s="626"/>
      <c r="DT28" s="626"/>
      <c r="DU28" s="626"/>
      <c r="DV28" s="627"/>
      <c r="DW28" s="628">
        <v>21.9</v>
      </c>
      <c r="DX28" s="657"/>
      <c r="DY28" s="657"/>
      <c r="DZ28" s="657"/>
      <c r="EA28" s="657"/>
      <c r="EB28" s="657"/>
      <c r="EC28" s="659"/>
    </row>
    <row r="29" spans="2:133" ht="11.25" customHeight="1">
      <c r="B29" s="620" t="s">
        <v>305</v>
      </c>
      <c r="C29" s="621"/>
      <c r="D29" s="621"/>
      <c r="E29" s="621"/>
      <c r="F29" s="621"/>
      <c r="G29" s="621"/>
      <c r="H29" s="621"/>
      <c r="I29" s="621"/>
      <c r="J29" s="621"/>
      <c r="K29" s="621"/>
      <c r="L29" s="621"/>
      <c r="M29" s="621"/>
      <c r="N29" s="621"/>
      <c r="O29" s="621"/>
      <c r="P29" s="621"/>
      <c r="Q29" s="622"/>
      <c r="R29" s="623">
        <v>668544</v>
      </c>
      <c r="S29" s="626"/>
      <c r="T29" s="626"/>
      <c r="U29" s="626"/>
      <c r="V29" s="626"/>
      <c r="W29" s="626"/>
      <c r="X29" s="626"/>
      <c r="Y29" s="627"/>
      <c r="Z29" s="685">
        <v>6.4</v>
      </c>
      <c r="AA29" s="685"/>
      <c r="AB29" s="685"/>
      <c r="AC29" s="685"/>
      <c r="AD29" s="686" t="s">
        <v>234</v>
      </c>
      <c r="AE29" s="686"/>
      <c r="AF29" s="686"/>
      <c r="AG29" s="686"/>
      <c r="AH29" s="686"/>
      <c r="AI29" s="686"/>
      <c r="AJ29" s="686"/>
      <c r="AK29" s="686"/>
      <c r="AL29" s="628" t="s">
        <v>240</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306</v>
      </c>
      <c r="BH29" s="725"/>
      <c r="BI29" s="725"/>
      <c r="BJ29" s="725"/>
      <c r="BK29" s="725"/>
      <c r="BL29" s="725"/>
      <c r="BM29" s="725"/>
      <c r="BN29" s="725"/>
      <c r="BO29" s="725"/>
      <c r="BP29" s="725"/>
      <c r="BQ29" s="726"/>
      <c r="BR29" s="697" t="s">
        <v>307</v>
      </c>
      <c r="BS29" s="725"/>
      <c r="BT29" s="725"/>
      <c r="BU29" s="725"/>
      <c r="BV29" s="725"/>
      <c r="BW29" s="725"/>
      <c r="BX29" s="725"/>
      <c r="BY29" s="725"/>
      <c r="BZ29" s="725"/>
      <c r="CA29" s="725"/>
      <c r="CB29" s="726"/>
      <c r="CD29" s="707" t="s">
        <v>308</v>
      </c>
      <c r="CE29" s="708"/>
      <c r="CF29" s="667" t="s">
        <v>309</v>
      </c>
      <c r="CG29" s="664"/>
      <c r="CH29" s="664"/>
      <c r="CI29" s="664"/>
      <c r="CJ29" s="664"/>
      <c r="CK29" s="664"/>
      <c r="CL29" s="664"/>
      <c r="CM29" s="664"/>
      <c r="CN29" s="664"/>
      <c r="CO29" s="664"/>
      <c r="CP29" s="664"/>
      <c r="CQ29" s="665"/>
      <c r="CR29" s="623">
        <v>1249704</v>
      </c>
      <c r="CS29" s="624"/>
      <c r="CT29" s="624"/>
      <c r="CU29" s="624"/>
      <c r="CV29" s="624"/>
      <c r="CW29" s="624"/>
      <c r="CX29" s="624"/>
      <c r="CY29" s="625"/>
      <c r="CZ29" s="628">
        <v>12.3</v>
      </c>
      <c r="DA29" s="657"/>
      <c r="DB29" s="657"/>
      <c r="DC29" s="658"/>
      <c r="DD29" s="631">
        <v>1061421</v>
      </c>
      <c r="DE29" s="624"/>
      <c r="DF29" s="624"/>
      <c r="DG29" s="624"/>
      <c r="DH29" s="624"/>
      <c r="DI29" s="624"/>
      <c r="DJ29" s="624"/>
      <c r="DK29" s="625"/>
      <c r="DL29" s="631">
        <v>1061421</v>
      </c>
      <c r="DM29" s="624"/>
      <c r="DN29" s="624"/>
      <c r="DO29" s="624"/>
      <c r="DP29" s="624"/>
      <c r="DQ29" s="624"/>
      <c r="DR29" s="624"/>
      <c r="DS29" s="624"/>
      <c r="DT29" s="624"/>
      <c r="DU29" s="624"/>
      <c r="DV29" s="625"/>
      <c r="DW29" s="628">
        <v>21.9</v>
      </c>
      <c r="DX29" s="657"/>
      <c r="DY29" s="657"/>
      <c r="DZ29" s="657"/>
      <c r="EA29" s="657"/>
      <c r="EB29" s="657"/>
      <c r="EC29" s="659"/>
    </row>
    <row r="30" spans="2:133" ht="11.25" customHeight="1">
      <c r="B30" s="620" t="s">
        <v>310</v>
      </c>
      <c r="C30" s="621"/>
      <c r="D30" s="621"/>
      <c r="E30" s="621"/>
      <c r="F30" s="621"/>
      <c r="G30" s="621"/>
      <c r="H30" s="621"/>
      <c r="I30" s="621"/>
      <c r="J30" s="621"/>
      <c r="K30" s="621"/>
      <c r="L30" s="621"/>
      <c r="M30" s="621"/>
      <c r="N30" s="621"/>
      <c r="O30" s="621"/>
      <c r="P30" s="621"/>
      <c r="Q30" s="622"/>
      <c r="R30" s="623">
        <v>61981</v>
      </c>
      <c r="S30" s="626"/>
      <c r="T30" s="626"/>
      <c r="U30" s="626"/>
      <c r="V30" s="626"/>
      <c r="W30" s="626"/>
      <c r="X30" s="626"/>
      <c r="Y30" s="627"/>
      <c r="Z30" s="685">
        <v>0.6</v>
      </c>
      <c r="AA30" s="685"/>
      <c r="AB30" s="685"/>
      <c r="AC30" s="685"/>
      <c r="AD30" s="686">
        <v>21638</v>
      </c>
      <c r="AE30" s="686"/>
      <c r="AF30" s="686"/>
      <c r="AG30" s="686"/>
      <c r="AH30" s="686"/>
      <c r="AI30" s="686"/>
      <c r="AJ30" s="686"/>
      <c r="AK30" s="686"/>
      <c r="AL30" s="628">
        <v>0.5</v>
      </c>
      <c r="AM30" s="629"/>
      <c r="AN30" s="629"/>
      <c r="AO30" s="687"/>
      <c r="AP30" s="713" t="s">
        <v>311</v>
      </c>
      <c r="AQ30" s="714"/>
      <c r="AR30" s="714"/>
      <c r="AS30" s="714"/>
      <c r="AT30" s="719" t="s">
        <v>312</v>
      </c>
      <c r="AU30" s="230"/>
      <c r="AV30" s="230"/>
      <c r="AW30" s="230"/>
      <c r="AX30" s="722" t="s">
        <v>189</v>
      </c>
      <c r="AY30" s="723"/>
      <c r="AZ30" s="723"/>
      <c r="BA30" s="723"/>
      <c r="BB30" s="723"/>
      <c r="BC30" s="723"/>
      <c r="BD30" s="723"/>
      <c r="BE30" s="723"/>
      <c r="BF30" s="724"/>
      <c r="BG30" s="703">
        <v>98</v>
      </c>
      <c r="BH30" s="704"/>
      <c r="BI30" s="704"/>
      <c r="BJ30" s="704"/>
      <c r="BK30" s="704"/>
      <c r="BL30" s="704"/>
      <c r="BM30" s="705">
        <v>92.2</v>
      </c>
      <c r="BN30" s="704"/>
      <c r="BO30" s="704"/>
      <c r="BP30" s="704"/>
      <c r="BQ30" s="706"/>
      <c r="BR30" s="703">
        <v>97.5</v>
      </c>
      <c r="BS30" s="704"/>
      <c r="BT30" s="704"/>
      <c r="BU30" s="704"/>
      <c r="BV30" s="704"/>
      <c r="BW30" s="704"/>
      <c r="BX30" s="705">
        <v>91.6</v>
      </c>
      <c r="BY30" s="704"/>
      <c r="BZ30" s="704"/>
      <c r="CA30" s="704"/>
      <c r="CB30" s="706"/>
      <c r="CD30" s="709"/>
      <c r="CE30" s="710"/>
      <c r="CF30" s="667" t="s">
        <v>313</v>
      </c>
      <c r="CG30" s="664"/>
      <c r="CH30" s="664"/>
      <c r="CI30" s="664"/>
      <c r="CJ30" s="664"/>
      <c r="CK30" s="664"/>
      <c r="CL30" s="664"/>
      <c r="CM30" s="664"/>
      <c r="CN30" s="664"/>
      <c r="CO30" s="664"/>
      <c r="CP30" s="664"/>
      <c r="CQ30" s="665"/>
      <c r="CR30" s="623">
        <v>1157275</v>
      </c>
      <c r="CS30" s="626"/>
      <c r="CT30" s="626"/>
      <c r="CU30" s="626"/>
      <c r="CV30" s="626"/>
      <c r="CW30" s="626"/>
      <c r="CX30" s="626"/>
      <c r="CY30" s="627"/>
      <c r="CZ30" s="628">
        <v>11.4</v>
      </c>
      <c r="DA30" s="657"/>
      <c r="DB30" s="657"/>
      <c r="DC30" s="658"/>
      <c r="DD30" s="631">
        <v>986240</v>
      </c>
      <c r="DE30" s="626"/>
      <c r="DF30" s="626"/>
      <c r="DG30" s="626"/>
      <c r="DH30" s="626"/>
      <c r="DI30" s="626"/>
      <c r="DJ30" s="626"/>
      <c r="DK30" s="627"/>
      <c r="DL30" s="631">
        <v>986240</v>
      </c>
      <c r="DM30" s="626"/>
      <c r="DN30" s="626"/>
      <c r="DO30" s="626"/>
      <c r="DP30" s="626"/>
      <c r="DQ30" s="626"/>
      <c r="DR30" s="626"/>
      <c r="DS30" s="626"/>
      <c r="DT30" s="626"/>
      <c r="DU30" s="626"/>
      <c r="DV30" s="627"/>
      <c r="DW30" s="628">
        <v>20.399999999999999</v>
      </c>
      <c r="DX30" s="657"/>
      <c r="DY30" s="657"/>
      <c r="DZ30" s="657"/>
      <c r="EA30" s="657"/>
      <c r="EB30" s="657"/>
      <c r="EC30" s="659"/>
    </row>
    <row r="31" spans="2:133" ht="11.25" customHeight="1">
      <c r="B31" s="620" t="s">
        <v>314</v>
      </c>
      <c r="C31" s="621"/>
      <c r="D31" s="621"/>
      <c r="E31" s="621"/>
      <c r="F31" s="621"/>
      <c r="G31" s="621"/>
      <c r="H31" s="621"/>
      <c r="I31" s="621"/>
      <c r="J31" s="621"/>
      <c r="K31" s="621"/>
      <c r="L31" s="621"/>
      <c r="M31" s="621"/>
      <c r="N31" s="621"/>
      <c r="O31" s="621"/>
      <c r="P31" s="621"/>
      <c r="Q31" s="622"/>
      <c r="R31" s="623">
        <v>139302</v>
      </c>
      <c r="S31" s="626"/>
      <c r="T31" s="626"/>
      <c r="U31" s="626"/>
      <c r="V31" s="626"/>
      <c r="W31" s="626"/>
      <c r="X31" s="626"/>
      <c r="Y31" s="627"/>
      <c r="Z31" s="685">
        <v>1.3</v>
      </c>
      <c r="AA31" s="685"/>
      <c r="AB31" s="685"/>
      <c r="AC31" s="685"/>
      <c r="AD31" s="686" t="s">
        <v>240</v>
      </c>
      <c r="AE31" s="686"/>
      <c r="AF31" s="686"/>
      <c r="AG31" s="686"/>
      <c r="AH31" s="686"/>
      <c r="AI31" s="686"/>
      <c r="AJ31" s="686"/>
      <c r="AK31" s="686"/>
      <c r="AL31" s="628" t="s">
        <v>234</v>
      </c>
      <c r="AM31" s="629"/>
      <c r="AN31" s="629"/>
      <c r="AO31" s="687"/>
      <c r="AP31" s="715"/>
      <c r="AQ31" s="716"/>
      <c r="AR31" s="716"/>
      <c r="AS31" s="716"/>
      <c r="AT31" s="720"/>
      <c r="AU31" s="229" t="s">
        <v>315</v>
      </c>
      <c r="AV31" s="229"/>
      <c r="AW31" s="229"/>
      <c r="AX31" s="620" t="s">
        <v>316</v>
      </c>
      <c r="AY31" s="621"/>
      <c r="AZ31" s="621"/>
      <c r="BA31" s="621"/>
      <c r="BB31" s="621"/>
      <c r="BC31" s="621"/>
      <c r="BD31" s="621"/>
      <c r="BE31" s="621"/>
      <c r="BF31" s="622"/>
      <c r="BG31" s="701">
        <v>98.3</v>
      </c>
      <c r="BH31" s="624"/>
      <c r="BI31" s="624"/>
      <c r="BJ31" s="624"/>
      <c r="BK31" s="624"/>
      <c r="BL31" s="624"/>
      <c r="BM31" s="629">
        <v>94.9</v>
      </c>
      <c r="BN31" s="702"/>
      <c r="BO31" s="702"/>
      <c r="BP31" s="702"/>
      <c r="BQ31" s="663"/>
      <c r="BR31" s="701">
        <v>98.3</v>
      </c>
      <c r="BS31" s="624"/>
      <c r="BT31" s="624"/>
      <c r="BU31" s="624"/>
      <c r="BV31" s="624"/>
      <c r="BW31" s="624"/>
      <c r="BX31" s="629">
        <v>94.4</v>
      </c>
      <c r="BY31" s="702"/>
      <c r="BZ31" s="702"/>
      <c r="CA31" s="702"/>
      <c r="CB31" s="663"/>
      <c r="CD31" s="709"/>
      <c r="CE31" s="710"/>
      <c r="CF31" s="667" t="s">
        <v>317</v>
      </c>
      <c r="CG31" s="664"/>
      <c r="CH31" s="664"/>
      <c r="CI31" s="664"/>
      <c r="CJ31" s="664"/>
      <c r="CK31" s="664"/>
      <c r="CL31" s="664"/>
      <c r="CM31" s="664"/>
      <c r="CN31" s="664"/>
      <c r="CO31" s="664"/>
      <c r="CP31" s="664"/>
      <c r="CQ31" s="665"/>
      <c r="CR31" s="623">
        <v>92429</v>
      </c>
      <c r="CS31" s="624"/>
      <c r="CT31" s="624"/>
      <c r="CU31" s="624"/>
      <c r="CV31" s="624"/>
      <c r="CW31" s="624"/>
      <c r="CX31" s="624"/>
      <c r="CY31" s="625"/>
      <c r="CZ31" s="628">
        <v>0.9</v>
      </c>
      <c r="DA31" s="657"/>
      <c r="DB31" s="657"/>
      <c r="DC31" s="658"/>
      <c r="DD31" s="631">
        <v>75181</v>
      </c>
      <c r="DE31" s="624"/>
      <c r="DF31" s="624"/>
      <c r="DG31" s="624"/>
      <c r="DH31" s="624"/>
      <c r="DI31" s="624"/>
      <c r="DJ31" s="624"/>
      <c r="DK31" s="625"/>
      <c r="DL31" s="631">
        <v>75181</v>
      </c>
      <c r="DM31" s="624"/>
      <c r="DN31" s="624"/>
      <c r="DO31" s="624"/>
      <c r="DP31" s="624"/>
      <c r="DQ31" s="624"/>
      <c r="DR31" s="624"/>
      <c r="DS31" s="624"/>
      <c r="DT31" s="624"/>
      <c r="DU31" s="624"/>
      <c r="DV31" s="625"/>
      <c r="DW31" s="628">
        <v>1.6</v>
      </c>
      <c r="DX31" s="657"/>
      <c r="DY31" s="657"/>
      <c r="DZ31" s="657"/>
      <c r="EA31" s="657"/>
      <c r="EB31" s="657"/>
      <c r="EC31" s="659"/>
    </row>
    <row r="32" spans="2:133" ht="11.25" customHeight="1">
      <c r="B32" s="620" t="s">
        <v>318</v>
      </c>
      <c r="C32" s="621"/>
      <c r="D32" s="621"/>
      <c r="E32" s="621"/>
      <c r="F32" s="621"/>
      <c r="G32" s="621"/>
      <c r="H32" s="621"/>
      <c r="I32" s="621"/>
      <c r="J32" s="621"/>
      <c r="K32" s="621"/>
      <c r="L32" s="621"/>
      <c r="M32" s="621"/>
      <c r="N32" s="621"/>
      <c r="O32" s="621"/>
      <c r="P32" s="621"/>
      <c r="Q32" s="622"/>
      <c r="R32" s="623">
        <v>334896</v>
      </c>
      <c r="S32" s="626"/>
      <c r="T32" s="626"/>
      <c r="U32" s="626"/>
      <c r="V32" s="626"/>
      <c r="W32" s="626"/>
      <c r="X32" s="626"/>
      <c r="Y32" s="627"/>
      <c r="Z32" s="685">
        <v>3.2</v>
      </c>
      <c r="AA32" s="685"/>
      <c r="AB32" s="685"/>
      <c r="AC32" s="685"/>
      <c r="AD32" s="686" t="s">
        <v>240</v>
      </c>
      <c r="AE32" s="686"/>
      <c r="AF32" s="686"/>
      <c r="AG32" s="686"/>
      <c r="AH32" s="686"/>
      <c r="AI32" s="686"/>
      <c r="AJ32" s="686"/>
      <c r="AK32" s="686"/>
      <c r="AL32" s="628" t="s">
        <v>234</v>
      </c>
      <c r="AM32" s="629"/>
      <c r="AN32" s="629"/>
      <c r="AO32" s="687"/>
      <c r="AP32" s="717"/>
      <c r="AQ32" s="718"/>
      <c r="AR32" s="718"/>
      <c r="AS32" s="718"/>
      <c r="AT32" s="721"/>
      <c r="AU32" s="231"/>
      <c r="AV32" s="231"/>
      <c r="AW32" s="231"/>
      <c r="AX32" s="635" t="s">
        <v>319</v>
      </c>
      <c r="AY32" s="636"/>
      <c r="AZ32" s="636"/>
      <c r="BA32" s="636"/>
      <c r="BB32" s="636"/>
      <c r="BC32" s="636"/>
      <c r="BD32" s="636"/>
      <c r="BE32" s="636"/>
      <c r="BF32" s="637"/>
      <c r="BG32" s="700">
        <v>97.6</v>
      </c>
      <c r="BH32" s="639"/>
      <c r="BI32" s="639"/>
      <c r="BJ32" s="639"/>
      <c r="BK32" s="639"/>
      <c r="BL32" s="639"/>
      <c r="BM32" s="683">
        <v>89.1</v>
      </c>
      <c r="BN32" s="639"/>
      <c r="BO32" s="639"/>
      <c r="BP32" s="639"/>
      <c r="BQ32" s="676"/>
      <c r="BR32" s="700">
        <v>96.5</v>
      </c>
      <c r="BS32" s="639"/>
      <c r="BT32" s="639"/>
      <c r="BU32" s="639"/>
      <c r="BV32" s="639"/>
      <c r="BW32" s="639"/>
      <c r="BX32" s="683">
        <v>87.9</v>
      </c>
      <c r="BY32" s="639"/>
      <c r="BZ32" s="639"/>
      <c r="CA32" s="639"/>
      <c r="CB32" s="676"/>
      <c r="CD32" s="711"/>
      <c r="CE32" s="712"/>
      <c r="CF32" s="667" t="s">
        <v>320</v>
      </c>
      <c r="CG32" s="664"/>
      <c r="CH32" s="664"/>
      <c r="CI32" s="664"/>
      <c r="CJ32" s="664"/>
      <c r="CK32" s="664"/>
      <c r="CL32" s="664"/>
      <c r="CM32" s="664"/>
      <c r="CN32" s="664"/>
      <c r="CO32" s="664"/>
      <c r="CP32" s="664"/>
      <c r="CQ32" s="665"/>
      <c r="CR32" s="623">
        <v>981</v>
      </c>
      <c r="CS32" s="626"/>
      <c r="CT32" s="626"/>
      <c r="CU32" s="626"/>
      <c r="CV32" s="626"/>
      <c r="CW32" s="626"/>
      <c r="CX32" s="626"/>
      <c r="CY32" s="627"/>
      <c r="CZ32" s="628">
        <v>0</v>
      </c>
      <c r="DA32" s="657"/>
      <c r="DB32" s="657"/>
      <c r="DC32" s="658"/>
      <c r="DD32" s="631">
        <v>981</v>
      </c>
      <c r="DE32" s="626"/>
      <c r="DF32" s="626"/>
      <c r="DG32" s="626"/>
      <c r="DH32" s="626"/>
      <c r="DI32" s="626"/>
      <c r="DJ32" s="626"/>
      <c r="DK32" s="627"/>
      <c r="DL32" s="631">
        <v>981</v>
      </c>
      <c r="DM32" s="626"/>
      <c r="DN32" s="626"/>
      <c r="DO32" s="626"/>
      <c r="DP32" s="626"/>
      <c r="DQ32" s="626"/>
      <c r="DR32" s="626"/>
      <c r="DS32" s="626"/>
      <c r="DT32" s="626"/>
      <c r="DU32" s="626"/>
      <c r="DV32" s="627"/>
      <c r="DW32" s="628">
        <v>0</v>
      </c>
      <c r="DX32" s="657"/>
      <c r="DY32" s="657"/>
      <c r="DZ32" s="657"/>
      <c r="EA32" s="657"/>
      <c r="EB32" s="657"/>
      <c r="EC32" s="659"/>
    </row>
    <row r="33" spans="2:133" ht="11.25" customHeight="1">
      <c r="B33" s="620" t="s">
        <v>321</v>
      </c>
      <c r="C33" s="621"/>
      <c r="D33" s="621"/>
      <c r="E33" s="621"/>
      <c r="F33" s="621"/>
      <c r="G33" s="621"/>
      <c r="H33" s="621"/>
      <c r="I33" s="621"/>
      <c r="J33" s="621"/>
      <c r="K33" s="621"/>
      <c r="L33" s="621"/>
      <c r="M33" s="621"/>
      <c r="N33" s="621"/>
      <c r="O33" s="621"/>
      <c r="P33" s="621"/>
      <c r="Q33" s="622"/>
      <c r="R33" s="623">
        <v>550973</v>
      </c>
      <c r="S33" s="626"/>
      <c r="T33" s="626"/>
      <c r="U33" s="626"/>
      <c r="V33" s="626"/>
      <c r="W33" s="626"/>
      <c r="X33" s="626"/>
      <c r="Y33" s="627"/>
      <c r="Z33" s="685">
        <v>5.2</v>
      </c>
      <c r="AA33" s="685"/>
      <c r="AB33" s="685"/>
      <c r="AC33" s="685"/>
      <c r="AD33" s="686" t="s">
        <v>234</v>
      </c>
      <c r="AE33" s="686"/>
      <c r="AF33" s="686"/>
      <c r="AG33" s="686"/>
      <c r="AH33" s="686"/>
      <c r="AI33" s="686"/>
      <c r="AJ33" s="686"/>
      <c r="AK33" s="686"/>
      <c r="AL33" s="628" t="s">
        <v>234</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322</v>
      </c>
      <c r="CE33" s="664"/>
      <c r="CF33" s="664"/>
      <c r="CG33" s="664"/>
      <c r="CH33" s="664"/>
      <c r="CI33" s="664"/>
      <c r="CJ33" s="664"/>
      <c r="CK33" s="664"/>
      <c r="CL33" s="664"/>
      <c r="CM33" s="664"/>
      <c r="CN33" s="664"/>
      <c r="CO33" s="664"/>
      <c r="CP33" s="664"/>
      <c r="CQ33" s="665"/>
      <c r="CR33" s="623">
        <v>3992345</v>
      </c>
      <c r="CS33" s="624"/>
      <c r="CT33" s="624"/>
      <c r="CU33" s="624"/>
      <c r="CV33" s="624"/>
      <c r="CW33" s="624"/>
      <c r="CX33" s="624"/>
      <c r="CY33" s="625"/>
      <c r="CZ33" s="628">
        <v>39.299999999999997</v>
      </c>
      <c r="DA33" s="657"/>
      <c r="DB33" s="657"/>
      <c r="DC33" s="658"/>
      <c r="DD33" s="631">
        <v>2556637</v>
      </c>
      <c r="DE33" s="624"/>
      <c r="DF33" s="624"/>
      <c r="DG33" s="624"/>
      <c r="DH33" s="624"/>
      <c r="DI33" s="624"/>
      <c r="DJ33" s="624"/>
      <c r="DK33" s="625"/>
      <c r="DL33" s="631">
        <v>1682451</v>
      </c>
      <c r="DM33" s="624"/>
      <c r="DN33" s="624"/>
      <c r="DO33" s="624"/>
      <c r="DP33" s="624"/>
      <c r="DQ33" s="624"/>
      <c r="DR33" s="624"/>
      <c r="DS33" s="624"/>
      <c r="DT33" s="624"/>
      <c r="DU33" s="624"/>
      <c r="DV33" s="625"/>
      <c r="DW33" s="628">
        <v>34.700000000000003</v>
      </c>
      <c r="DX33" s="657"/>
      <c r="DY33" s="657"/>
      <c r="DZ33" s="657"/>
      <c r="EA33" s="657"/>
      <c r="EB33" s="657"/>
      <c r="EC33" s="659"/>
    </row>
    <row r="34" spans="2:133" ht="11.25" customHeight="1">
      <c r="B34" s="620" t="s">
        <v>323</v>
      </c>
      <c r="C34" s="621"/>
      <c r="D34" s="621"/>
      <c r="E34" s="621"/>
      <c r="F34" s="621"/>
      <c r="G34" s="621"/>
      <c r="H34" s="621"/>
      <c r="I34" s="621"/>
      <c r="J34" s="621"/>
      <c r="K34" s="621"/>
      <c r="L34" s="621"/>
      <c r="M34" s="621"/>
      <c r="N34" s="621"/>
      <c r="O34" s="621"/>
      <c r="P34" s="621"/>
      <c r="Q34" s="622"/>
      <c r="R34" s="623">
        <v>111026</v>
      </c>
      <c r="S34" s="626"/>
      <c r="T34" s="626"/>
      <c r="U34" s="626"/>
      <c r="V34" s="626"/>
      <c r="W34" s="626"/>
      <c r="X34" s="626"/>
      <c r="Y34" s="627"/>
      <c r="Z34" s="685">
        <v>1.1000000000000001</v>
      </c>
      <c r="AA34" s="685"/>
      <c r="AB34" s="685"/>
      <c r="AC34" s="685"/>
      <c r="AD34" s="686">
        <v>9292</v>
      </c>
      <c r="AE34" s="686"/>
      <c r="AF34" s="686"/>
      <c r="AG34" s="686"/>
      <c r="AH34" s="686"/>
      <c r="AI34" s="686"/>
      <c r="AJ34" s="686"/>
      <c r="AK34" s="686"/>
      <c r="AL34" s="628">
        <v>0.2</v>
      </c>
      <c r="AM34" s="629"/>
      <c r="AN34" s="629"/>
      <c r="AO34" s="687"/>
      <c r="AP34" s="234"/>
      <c r="AQ34" s="697" t="s">
        <v>324</v>
      </c>
      <c r="AR34" s="698"/>
      <c r="AS34" s="698"/>
      <c r="AT34" s="698"/>
      <c r="AU34" s="698"/>
      <c r="AV34" s="698"/>
      <c r="AW34" s="698"/>
      <c r="AX34" s="698"/>
      <c r="AY34" s="698"/>
      <c r="AZ34" s="698"/>
      <c r="BA34" s="698"/>
      <c r="BB34" s="698"/>
      <c r="BC34" s="698"/>
      <c r="BD34" s="698"/>
      <c r="BE34" s="698"/>
      <c r="BF34" s="699"/>
      <c r="BG34" s="697" t="s">
        <v>325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326</v>
      </c>
      <c r="CE34" s="664"/>
      <c r="CF34" s="664"/>
      <c r="CG34" s="664"/>
      <c r="CH34" s="664"/>
      <c r="CI34" s="664"/>
      <c r="CJ34" s="664"/>
      <c r="CK34" s="664"/>
      <c r="CL34" s="664"/>
      <c r="CM34" s="664"/>
      <c r="CN34" s="664"/>
      <c r="CO34" s="664"/>
      <c r="CP34" s="664"/>
      <c r="CQ34" s="665"/>
      <c r="CR34" s="623">
        <v>1092929</v>
      </c>
      <c r="CS34" s="626"/>
      <c r="CT34" s="626"/>
      <c r="CU34" s="626"/>
      <c r="CV34" s="626"/>
      <c r="CW34" s="626"/>
      <c r="CX34" s="626"/>
      <c r="CY34" s="627"/>
      <c r="CZ34" s="628">
        <v>10.8</v>
      </c>
      <c r="DA34" s="657"/>
      <c r="DB34" s="657"/>
      <c r="DC34" s="658"/>
      <c r="DD34" s="631">
        <v>669252</v>
      </c>
      <c r="DE34" s="626"/>
      <c r="DF34" s="626"/>
      <c r="DG34" s="626"/>
      <c r="DH34" s="626"/>
      <c r="DI34" s="626"/>
      <c r="DJ34" s="626"/>
      <c r="DK34" s="627"/>
      <c r="DL34" s="631">
        <v>375572</v>
      </c>
      <c r="DM34" s="626"/>
      <c r="DN34" s="626"/>
      <c r="DO34" s="626"/>
      <c r="DP34" s="626"/>
      <c r="DQ34" s="626"/>
      <c r="DR34" s="626"/>
      <c r="DS34" s="626"/>
      <c r="DT34" s="626"/>
      <c r="DU34" s="626"/>
      <c r="DV34" s="627"/>
      <c r="DW34" s="628">
        <v>7.8</v>
      </c>
      <c r="DX34" s="657"/>
      <c r="DY34" s="657"/>
      <c r="DZ34" s="657"/>
      <c r="EA34" s="657"/>
      <c r="EB34" s="657"/>
      <c r="EC34" s="659"/>
    </row>
    <row r="35" spans="2:133" ht="11.25" customHeight="1">
      <c r="B35" s="620" t="s">
        <v>327</v>
      </c>
      <c r="C35" s="621"/>
      <c r="D35" s="621"/>
      <c r="E35" s="621"/>
      <c r="F35" s="621"/>
      <c r="G35" s="621"/>
      <c r="H35" s="621"/>
      <c r="I35" s="621"/>
      <c r="J35" s="621"/>
      <c r="K35" s="621"/>
      <c r="L35" s="621"/>
      <c r="M35" s="621"/>
      <c r="N35" s="621"/>
      <c r="O35" s="621"/>
      <c r="P35" s="621"/>
      <c r="Q35" s="622"/>
      <c r="R35" s="623">
        <v>1645451</v>
      </c>
      <c r="S35" s="626"/>
      <c r="T35" s="626"/>
      <c r="U35" s="626"/>
      <c r="V35" s="626"/>
      <c r="W35" s="626"/>
      <c r="X35" s="626"/>
      <c r="Y35" s="627"/>
      <c r="Z35" s="685">
        <v>15.7</v>
      </c>
      <c r="AA35" s="685"/>
      <c r="AB35" s="685"/>
      <c r="AC35" s="685"/>
      <c r="AD35" s="686" t="s">
        <v>234</v>
      </c>
      <c r="AE35" s="686"/>
      <c r="AF35" s="686"/>
      <c r="AG35" s="686"/>
      <c r="AH35" s="686"/>
      <c r="AI35" s="686"/>
      <c r="AJ35" s="686"/>
      <c r="AK35" s="686"/>
      <c r="AL35" s="628" t="s">
        <v>234</v>
      </c>
      <c r="AM35" s="629"/>
      <c r="AN35" s="629"/>
      <c r="AO35" s="687"/>
      <c r="AP35" s="234"/>
      <c r="AQ35" s="691" t="s">
        <v>328</v>
      </c>
      <c r="AR35" s="692"/>
      <c r="AS35" s="692"/>
      <c r="AT35" s="692"/>
      <c r="AU35" s="692"/>
      <c r="AV35" s="692"/>
      <c r="AW35" s="692"/>
      <c r="AX35" s="692"/>
      <c r="AY35" s="693"/>
      <c r="AZ35" s="688">
        <v>1087340</v>
      </c>
      <c r="BA35" s="689"/>
      <c r="BB35" s="689"/>
      <c r="BC35" s="689"/>
      <c r="BD35" s="689"/>
      <c r="BE35" s="689"/>
      <c r="BF35" s="690"/>
      <c r="BG35" s="694" t="s">
        <v>329</v>
      </c>
      <c r="BH35" s="695"/>
      <c r="BI35" s="695"/>
      <c r="BJ35" s="695"/>
      <c r="BK35" s="695"/>
      <c r="BL35" s="695"/>
      <c r="BM35" s="695"/>
      <c r="BN35" s="695"/>
      <c r="BO35" s="695"/>
      <c r="BP35" s="695"/>
      <c r="BQ35" s="695"/>
      <c r="BR35" s="695"/>
      <c r="BS35" s="695"/>
      <c r="BT35" s="695"/>
      <c r="BU35" s="696"/>
      <c r="BV35" s="688">
        <v>-524956</v>
      </c>
      <c r="BW35" s="689"/>
      <c r="BX35" s="689"/>
      <c r="BY35" s="689"/>
      <c r="BZ35" s="689"/>
      <c r="CA35" s="689"/>
      <c r="CB35" s="690"/>
      <c r="CD35" s="667" t="s">
        <v>330</v>
      </c>
      <c r="CE35" s="664"/>
      <c r="CF35" s="664"/>
      <c r="CG35" s="664"/>
      <c r="CH35" s="664"/>
      <c r="CI35" s="664"/>
      <c r="CJ35" s="664"/>
      <c r="CK35" s="664"/>
      <c r="CL35" s="664"/>
      <c r="CM35" s="664"/>
      <c r="CN35" s="664"/>
      <c r="CO35" s="664"/>
      <c r="CP35" s="664"/>
      <c r="CQ35" s="665"/>
      <c r="CR35" s="623">
        <v>23677</v>
      </c>
      <c r="CS35" s="624"/>
      <c r="CT35" s="624"/>
      <c r="CU35" s="624"/>
      <c r="CV35" s="624"/>
      <c r="CW35" s="624"/>
      <c r="CX35" s="624"/>
      <c r="CY35" s="625"/>
      <c r="CZ35" s="628">
        <v>0.2</v>
      </c>
      <c r="DA35" s="657"/>
      <c r="DB35" s="657"/>
      <c r="DC35" s="658"/>
      <c r="DD35" s="631">
        <v>18146</v>
      </c>
      <c r="DE35" s="624"/>
      <c r="DF35" s="624"/>
      <c r="DG35" s="624"/>
      <c r="DH35" s="624"/>
      <c r="DI35" s="624"/>
      <c r="DJ35" s="624"/>
      <c r="DK35" s="625"/>
      <c r="DL35" s="631">
        <v>18146</v>
      </c>
      <c r="DM35" s="624"/>
      <c r="DN35" s="624"/>
      <c r="DO35" s="624"/>
      <c r="DP35" s="624"/>
      <c r="DQ35" s="624"/>
      <c r="DR35" s="624"/>
      <c r="DS35" s="624"/>
      <c r="DT35" s="624"/>
      <c r="DU35" s="624"/>
      <c r="DV35" s="625"/>
      <c r="DW35" s="628">
        <v>0.4</v>
      </c>
      <c r="DX35" s="657"/>
      <c r="DY35" s="657"/>
      <c r="DZ35" s="657"/>
      <c r="EA35" s="657"/>
      <c r="EB35" s="657"/>
      <c r="EC35" s="659"/>
    </row>
    <row r="36" spans="2:133" ht="11.25" customHeight="1">
      <c r="B36" s="620" t="s">
        <v>331</v>
      </c>
      <c r="C36" s="621"/>
      <c r="D36" s="621"/>
      <c r="E36" s="621"/>
      <c r="F36" s="621"/>
      <c r="G36" s="621"/>
      <c r="H36" s="621"/>
      <c r="I36" s="621"/>
      <c r="J36" s="621"/>
      <c r="K36" s="621"/>
      <c r="L36" s="621"/>
      <c r="M36" s="621"/>
      <c r="N36" s="621"/>
      <c r="O36" s="621"/>
      <c r="P36" s="621"/>
      <c r="Q36" s="622"/>
      <c r="R36" s="623" t="s">
        <v>234</v>
      </c>
      <c r="S36" s="626"/>
      <c r="T36" s="626"/>
      <c r="U36" s="626"/>
      <c r="V36" s="626"/>
      <c r="W36" s="626"/>
      <c r="X36" s="626"/>
      <c r="Y36" s="627"/>
      <c r="Z36" s="685" t="s">
        <v>240</v>
      </c>
      <c r="AA36" s="685"/>
      <c r="AB36" s="685"/>
      <c r="AC36" s="685"/>
      <c r="AD36" s="686" t="s">
        <v>265</v>
      </c>
      <c r="AE36" s="686"/>
      <c r="AF36" s="686"/>
      <c r="AG36" s="686"/>
      <c r="AH36" s="686"/>
      <c r="AI36" s="686"/>
      <c r="AJ36" s="686"/>
      <c r="AK36" s="686"/>
      <c r="AL36" s="628" t="s">
        <v>240</v>
      </c>
      <c r="AM36" s="629"/>
      <c r="AN36" s="629"/>
      <c r="AO36" s="687"/>
      <c r="AQ36" s="660" t="s">
        <v>332</v>
      </c>
      <c r="AR36" s="661"/>
      <c r="AS36" s="661"/>
      <c r="AT36" s="661"/>
      <c r="AU36" s="661"/>
      <c r="AV36" s="661"/>
      <c r="AW36" s="661"/>
      <c r="AX36" s="661"/>
      <c r="AY36" s="662"/>
      <c r="AZ36" s="623">
        <v>206690</v>
      </c>
      <c r="BA36" s="626"/>
      <c r="BB36" s="626"/>
      <c r="BC36" s="626"/>
      <c r="BD36" s="624"/>
      <c r="BE36" s="624"/>
      <c r="BF36" s="663"/>
      <c r="BG36" s="667" t="s">
        <v>333</v>
      </c>
      <c r="BH36" s="664"/>
      <c r="BI36" s="664"/>
      <c r="BJ36" s="664"/>
      <c r="BK36" s="664"/>
      <c r="BL36" s="664"/>
      <c r="BM36" s="664"/>
      <c r="BN36" s="664"/>
      <c r="BO36" s="664"/>
      <c r="BP36" s="664"/>
      <c r="BQ36" s="664"/>
      <c r="BR36" s="664"/>
      <c r="BS36" s="664"/>
      <c r="BT36" s="664"/>
      <c r="BU36" s="665"/>
      <c r="BV36" s="623">
        <v>-571042</v>
      </c>
      <c r="BW36" s="626"/>
      <c r="BX36" s="626"/>
      <c r="BY36" s="626"/>
      <c r="BZ36" s="626"/>
      <c r="CA36" s="626"/>
      <c r="CB36" s="666"/>
      <c r="CD36" s="667" t="s">
        <v>334</v>
      </c>
      <c r="CE36" s="664"/>
      <c r="CF36" s="664"/>
      <c r="CG36" s="664"/>
      <c r="CH36" s="664"/>
      <c r="CI36" s="664"/>
      <c r="CJ36" s="664"/>
      <c r="CK36" s="664"/>
      <c r="CL36" s="664"/>
      <c r="CM36" s="664"/>
      <c r="CN36" s="664"/>
      <c r="CO36" s="664"/>
      <c r="CP36" s="664"/>
      <c r="CQ36" s="665"/>
      <c r="CR36" s="623">
        <v>1812367</v>
      </c>
      <c r="CS36" s="626"/>
      <c r="CT36" s="626"/>
      <c r="CU36" s="626"/>
      <c r="CV36" s="626"/>
      <c r="CW36" s="626"/>
      <c r="CX36" s="626"/>
      <c r="CY36" s="627"/>
      <c r="CZ36" s="628">
        <v>17.8</v>
      </c>
      <c r="DA36" s="657"/>
      <c r="DB36" s="657"/>
      <c r="DC36" s="658"/>
      <c r="DD36" s="631">
        <v>1150753</v>
      </c>
      <c r="DE36" s="626"/>
      <c r="DF36" s="626"/>
      <c r="DG36" s="626"/>
      <c r="DH36" s="626"/>
      <c r="DI36" s="626"/>
      <c r="DJ36" s="626"/>
      <c r="DK36" s="627"/>
      <c r="DL36" s="631">
        <v>638601</v>
      </c>
      <c r="DM36" s="626"/>
      <c r="DN36" s="626"/>
      <c r="DO36" s="626"/>
      <c r="DP36" s="626"/>
      <c r="DQ36" s="626"/>
      <c r="DR36" s="626"/>
      <c r="DS36" s="626"/>
      <c r="DT36" s="626"/>
      <c r="DU36" s="626"/>
      <c r="DV36" s="627"/>
      <c r="DW36" s="628">
        <v>13.2</v>
      </c>
      <c r="DX36" s="657"/>
      <c r="DY36" s="657"/>
      <c r="DZ36" s="657"/>
      <c r="EA36" s="657"/>
      <c r="EB36" s="657"/>
      <c r="EC36" s="659"/>
    </row>
    <row r="37" spans="2:133" ht="11.25" customHeight="1">
      <c r="B37" s="620" t="s">
        <v>335</v>
      </c>
      <c r="C37" s="621"/>
      <c r="D37" s="621"/>
      <c r="E37" s="621"/>
      <c r="F37" s="621"/>
      <c r="G37" s="621"/>
      <c r="H37" s="621"/>
      <c r="I37" s="621"/>
      <c r="J37" s="621"/>
      <c r="K37" s="621"/>
      <c r="L37" s="621"/>
      <c r="M37" s="621"/>
      <c r="N37" s="621"/>
      <c r="O37" s="621"/>
      <c r="P37" s="621"/>
      <c r="Q37" s="622"/>
      <c r="R37" s="623">
        <v>211451</v>
      </c>
      <c r="S37" s="626"/>
      <c r="T37" s="626"/>
      <c r="U37" s="626"/>
      <c r="V37" s="626"/>
      <c r="W37" s="626"/>
      <c r="X37" s="626"/>
      <c r="Y37" s="627"/>
      <c r="Z37" s="685">
        <v>2</v>
      </c>
      <c r="AA37" s="685"/>
      <c r="AB37" s="685"/>
      <c r="AC37" s="685"/>
      <c r="AD37" s="686" t="s">
        <v>240</v>
      </c>
      <c r="AE37" s="686"/>
      <c r="AF37" s="686"/>
      <c r="AG37" s="686"/>
      <c r="AH37" s="686"/>
      <c r="AI37" s="686"/>
      <c r="AJ37" s="686"/>
      <c r="AK37" s="686"/>
      <c r="AL37" s="628" t="s">
        <v>177</v>
      </c>
      <c r="AM37" s="629"/>
      <c r="AN37" s="629"/>
      <c r="AO37" s="687"/>
      <c r="AQ37" s="660" t="s">
        <v>336</v>
      </c>
      <c r="AR37" s="661"/>
      <c r="AS37" s="661"/>
      <c r="AT37" s="661"/>
      <c r="AU37" s="661"/>
      <c r="AV37" s="661"/>
      <c r="AW37" s="661"/>
      <c r="AX37" s="661"/>
      <c r="AY37" s="662"/>
      <c r="AZ37" s="623" t="s">
        <v>234</v>
      </c>
      <c r="BA37" s="626"/>
      <c r="BB37" s="626"/>
      <c r="BC37" s="626"/>
      <c r="BD37" s="624"/>
      <c r="BE37" s="624"/>
      <c r="BF37" s="663"/>
      <c r="BG37" s="667" t="s">
        <v>337</v>
      </c>
      <c r="BH37" s="664"/>
      <c r="BI37" s="664"/>
      <c r="BJ37" s="664"/>
      <c r="BK37" s="664"/>
      <c r="BL37" s="664"/>
      <c r="BM37" s="664"/>
      <c r="BN37" s="664"/>
      <c r="BO37" s="664"/>
      <c r="BP37" s="664"/>
      <c r="BQ37" s="664"/>
      <c r="BR37" s="664"/>
      <c r="BS37" s="664"/>
      <c r="BT37" s="664"/>
      <c r="BU37" s="665"/>
      <c r="BV37" s="623">
        <v>2606</v>
      </c>
      <c r="BW37" s="626"/>
      <c r="BX37" s="626"/>
      <c r="BY37" s="626"/>
      <c r="BZ37" s="626"/>
      <c r="CA37" s="626"/>
      <c r="CB37" s="666"/>
      <c r="CD37" s="667" t="s">
        <v>338</v>
      </c>
      <c r="CE37" s="664"/>
      <c r="CF37" s="664"/>
      <c r="CG37" s="664"/>
      <c r="CH37" s="664"/>
      <c r="CI37" s="664"/>
      <c r="CJ37" s="664"/>
      <c r="CK37" s="664"/>
      <c r="CL37" s="664"/>
      <c r="CM37" s="664"/>
      <c r="CN37" s="664"/>
      <c r="CO37" s="664"/>
      <c r="CP37" s="664"/>
      <c r="CQ37" s="665"/>
      <c r="CR37" s="623">
        <v>420685</v>
      </c>
      <c r="CS37" s="624"/>
      <c r="CT37" s="624"/>
      <c r="CU37" s="624"/>
      <c r="CV37" s="624"/>
      <c r="CW37" s="624"/>
      <c r="CX37" s="624"/>
      <c r="CY37" s="625"/>
      <c r="CZ37" s="628">
        <v>4.0999999999999996</v>
      </c>
      <c r="DA37" s="657"/>
      <c r="DB37" s="657"/>
      <c r="DC37" s="658"/>
      <c r="DD37" s="631">
        <v>418493</v>
      </c>
      <c r="DE37" s="624"/>
      <c r="DF37" s="624"/>
      <c r="DG37" s="624"/>
      <c r="DH37" s="624"/>
      <c r="DI37" s="624"/>
      <c r="DJ37" s="624"/>
      <c r="DK37" s="625"/>
      <c r="DL37" s="631">
        <v>368889</v>
      </c>
      <c r="DM37" s="624"/>
      <c r="DN37" s="624"/>
      <c r="DO37" s="624"/>
      <c r="DP37" s="624"/>
      <c r="DQ37" s="624"/>
      <c r="DR37" s="624"/>
      <c r="DS37" s="624"/>
      <c r="DT37" s="624"/>
      <c r="DU37" s="624"/>
      <c r="DV37" s="625"/>
      <c r="DW37" s="628">
        <v>7.6</v>
      </c>
      <c r="DX37" s="657"/>
      <c r="DY37" s="657"/>
      <c r="DZ37" s="657"/>
      <c r="EA37" s="657"/>
      <c r="EB37" s="657"/>
      <c r="EC37" s="659"/>
    </row>
    <row r="38" spans="2:133" ht="11.25" customHeight="1">
      <c r="B38" s="635" t="s">
        <v>339</v>
      </c>
      <c r="C38" s="636"/>
      <c r="D38" s="636"/>
      <c r="E38" s="636"/>
      <c r="F38" s="636"/>
      <c r="G38" s="636"/>
      <c r="H38" s="636"/>
      <c r="I38" s="636"/>
      <c r="J38" s="636"/>
      <c r="K38" s="636"/>
      <c r="L38" s="636"/>
      <c r="M38" s="636"/>
      <c r="N38" s="636"/>
      <c r="O38" s="636"/>
      <c r="P38" s="636"/>
      <c r="Q38" s="637"/>
      <c r="R38" s="638">
        <v>10511778</v>
      </c>
      <c r="S38" s="675"/>
      <c r="T38" s="675"/>
      <c r="U38" s="675"/>
      <c r="V38" s="675"/>
      <c r="W38" s="675"/>
      <c r="X38" s="675"/>
      <c r="Y38" s="680"/>
      <c r="Z38" s="681">
        <v>100</v>
      </c>
      <c r="AA38" s="681"/>
      <c r="AB38" s="681"/>
      <c r="AC38" s="681"/>
      <c r="AD38" s="682">
        <v>4634468</v>
      </c>
      <c r="AE38" s="682"/>
      <c r="AF38" s="682"/>
      <c r="AG38" s="682"/>
      <c r="AH38" s="682"/>
      <c r="AI38" s="682"/>
      <c r="AJ38" s="682"/>
      <c r="AK38" s="682"/>
      <c r="AL38" s="641">
        <v>100</v>
      </c>
      <c r="AM38" s="683"/>
      <c r="AN38" s="683"/>
      <c r="AO38" s="684"/>
      <c r="AQ38" s="660" t="s">
        <v>340</v>
      </c>
      <c r="AR38" s="661"/>
      <c r="AS38" s="661"/>
      <c r="AT38" s="661"/>
      <c r="AU38" s="661"/>
      <c r="AV38" s="661"/>
      <c r="AW38" s="661"/>
      <c r="AX38" s="661"/>
      <c r="AY38" s="662"/>
      <c r="AZ38" s="623" t="s">
        <v>240</v>
      </c>
      <c r="BA38" s="626"/>
      <c r="BB38" s="626"/>
      <c r="BC38" s="626"/>
      <c r="BD38" s="624"/>
      <c r="BE38" s="624"/>
      <c r="BF38" s="663"/>
      <c r="BG38" s="667" t="s">
        <v>341</v>
      </c>
      <c r="BH38" s="664"/>
      <c r="BI38" s="664"/>
      <c r="BJ38" s="664"/>
      <c r="BK38" s="664"/>
      <c r="BL38" s="664"/>
      <c r="BM38" s="664"/>
      <c r="BN38" s="664"/>
      <c r="BO38" s="664"/>
      <c r="BP38" s="664"/>
      <c r="BQ38" s="664"/>
      <c r="BR38" s="664"/>
      <c r="BS38" s="664"/>
      <c r="BT38" s="664"/>
      <c r="BU38" s="665"/>
      <c r="BV38" s="623">
        <v>4004</v>
      </c>
      <c r="BW38" s="626"/>
      <c r="BX38" s="626"/>
      <c r="BY38" s="626"/>
      <c r="BZ38" s="626"/>
      <c r="CA38" s="626"/>
      <c r="CB38" s="666"/>
      <c r="CD38" s="667" t="s">
        <v>342</v>
      </c>
      <c r="CE38" s="664"/>
      <c r="CF38" s="664"/>
      <c r="CG38" s="664"/>
      <c r="CH38" s="664"/>
      <c r="CI38" s="664"/>
      <c r="CJ38" s="664"/>
      <c r="CK38" s="664"/>
      <c r="CL38" s="664"/>
      <c r="CM38" s="664"/>
      <c r="CN38" s="664"/>
      <c r="CO38" s="664"/>
      <c r="CP38" s="664"/>
      <c r="CQ38" s="665"/>
      <c r="CR38" s="623">
        <v>880650</v>
      </c>
      <c r="CS38" s="626"/>
      <c r="CT38" s="626"/>
      <c r="CU38" s="626"/>
      <c r="CV38" s="626"/>
      <c r="CW38" s="626"/>
      <c r="CX38" s="626"/>
      <c r="CY38" s="627"/>
      <c r="CZ38" s="628">
        <v>8.6999999999999993</v>
      </c>
      <c r="DA38" s="657"/>
      <c r="DB38" s="657"/>
      <c r="DC38" s="658"/>
      <c r="DD38" s="631">
        <v>717888</v>
      </c>
      <c r="DE38" s="626"/>
      <c r="DF38" s="626"/>
      <c r="DG38" s="626"/>
      <c r="DH38" s="626"/>
      <c r="DI38" s="626"/>
      <c r="DJ38" s="626"/>
      <c r="DK38" s="627"/>
      <c r="DL38" s="631">
        <v>650132</v>
      </c>
      <c r="DM38" s="626"/>
      <c r="DN38" s="626"/>
      <c r="DO38" s="626"/>
      <c r="DP38" s="626"/>
      <c r="DQ38" s="626"/>
      <c r="DR38" s="626"/>
      <c r="DS38" s="626"/>
      <c r="DT38" s="626"/>
      <c r="DU38" s="626"/>
      <c r="DV38" s="627"/>
      <c r="DW38" s="628">
        <v>13.4</v>
      </c>
      <c r="DX38" s="657"/>
      <c r="DY38" s="657"/>
      <c r="DZ38" s="657"/>
      <c r="EA38" s="657"/>
      <c r="EB38" s="657"/>
      <c r="EC38" s="659"/>
    </row>
    <row r="39" spans="2:133" ht="11.25" customHeight="1">
      <c r="AQ39" s="660" t="s">
        <v>343</v>
      </c>
      <c r="AR39" s="661"/>
      <c r="AS39" s="661"/>
      <c r="AT39" s="661"/>
      <c r="AU39" s="661"/>
      <c r="AV39" s="661"/>
      <c r="AW39" s="661"/>
      <c r="AX39" s="661"/>
      <c r="AY39" s="662"/>
      <c r="AZ39" s="623" t="s">
        <v>240</v>
      </c>
      <c r="BA39" s="626"/>
      <c r="BB39" s="626"/>
      <c r="BC39" s="626"/>
      <c r="BD39" s="624"/>
      <c r="BE39" s="624"/>
      <c r="BF39" s="663"/>
      <c r="BG39" s="668" t="s">
        <v>344</v>
      </c>
      <c r="BH39" s="669"/>
      <c r="BI39" s="669"/>
      <c r="BJ39" s="669"/>
      <c r="BK39" s="669"/>
      <c r="BL39" s="235"/>
      <c r="BM39" s="664" t="s">
        <v>345</v>
      </c>
      <c r="BN39" s="664"/>
      <c r="BO39" s="664"/>
      <c r="BP39" s="664"/>
      <c r="BQ39" s="664"/>
      <c r="BR39" s="664"/>
      <c r="BS39" s="664"/>
      <c r="BT39" s="664"/>
      <c r="BU39" s="665"/>
      <c r="BV39" s="623">
        <v>63</v>
      </c>
      <c r="BW39" s="626"/>
      <c r="BX39" s="626"/>
      <c r="BY39" s="626"/>
      <c r="BZ39" s="626"/>
      <c r="CA39" s="626"/>
      <c r="CB39" s="666"/>
      <c r="CD39" s="667" t="s">
        <v>346</v>
      </c>
      <c r="CE39" s="664"/>
      <c r="CF39" s="664"/>
      <c r="CG39" s="664"/>
      <c r="CH39" s="664"/>
      <c r="CI39" s="664"/>
      <c r="CJ39" s="664"/>
      <c r="CK39" s="664"/>
      <c r="CL39" s="664"/>
      <c r="CM39" s="664"/>
      <c r="CN39" s="664"/>
      <c r="CO39" s="664"/>
      <c r="CP39" s="664"/>
      <c r="CQ39" s="665"/>
      <c r="CR39" s="623">
        <v>182351</v>
      </c>
      <c r="CS39" s="624"/>
      <c r="CT39" s="624"/>
      <c r="CU39" s="624"/>
      <c r="CV39" s="624"/>
      <c r="CW39" s="624"/>
      <c r="CX39" s="624"/>
      <c r="CY39" s="625"/>
      <c r="CZ39" s="628">
        <v>1.8</v>
      </c>
      <c r="DA39" s="657"/>
      <c r="DB39" s="657"/>
      <c r="DC39" s="658"/>
      <c r="DD39" s="631">
        <v>598</v>
      </c>
      <c r="DE39" s="624"/>
      <c r="DF39" s="624"/>
      <c r="DG39" s="624"/>
      <c r="DH39" s="624"/>
      <c r="DI39" s="624"/>
      <c r="DJ39" s="624"/>
      <c r="DK39" s="625"/>
      <c r="DL39" s="631" t="s">
        <v>240</v>
      </c>
      <c r="DM39" s="624"/>
      <c r="DN39" s="624"/>
      <c r="DO39" s="624"/>
      <c r="DP39" s="624"/>
      <c r="DQ39" s="624"/>
      <c r="DR39" s="624"/>
      <c r="DS39" s="624"/>
      <c r="DT39" s="624"/>
      <c r="DU39" s="624"/>
      <c r="DV39" s="625"/>
      <c r="DW39" s="628" t="s">
        <v>240</v>
      </c>
      <c r="DX39" s="657"/>
      <c r="DY39" s="657"/>
      <c r="DZ39" s="657"/>
      <c r="EA39" s="657"/>
      <c r="EB39" s="657"/>
      <c r="EC39" s="659"/>
    </row>
    <row r="40" spans="2:133" ht="11.25" customHeight="1">
      <c r="AQ40" s="660" t="s">
        <v>347</v>
      </c>
      <c r="AR40" s="661"/>
      <c r="AS40" s="661"/>
      <c r="AT40" s="661"/>
      <c r="AU40" s="661"/>
      <c r="AV40" s="661"/>
      <c r="AW40" s="661"/>
      <c r="AX40" s="661"/>
      <c r="AY40" s="662"/>
      <c r="AZ40" s="623">
        <v>232984</v>
      </c>
      <c r="BA40" s="626"/>
      <c r="BB40" s="626"/>
      <c r="BC40" s="626"/>
      <c r="BD40" s="624"/>
      <c r="BE40" s="624"/>
      <c r="BF40" s="663"/>
      <c r="BG40" s="668"/>
      <c r="BH40" s="669"/>
      <c r="BI40" s="669"/>
      <c r="BJ40" s="669"/>
      <c r="BK40" s="669"/>
      <c r="BL40" s="235"/>
      <c r="BM40" s="664" t="s">
        <v>348</v>
      </c>
      <c r="BN40" s="664"/>
      <c r="BO40" s="664"/>
      <c r="BP40" s="664"/>
      <c r="BQ40" s="664"/>
      <c r="BR40" s="664"/>
      <c r="BS40" s="664"/>
      <c r="BT40" s="664"/>
      <c r="BU40" s="665"/>
      <c r="BV40" s="623" t="s">
        <v>240</v>
      </c>
      <c r="BW40" s="626"/>
      <c r="BX40" s="626"/>
      <c r="BY40" s="626"/>
      <c r="BZ40" s="626"/>
      <c r="CA40" s="626"/>
      <c r="CB40" s="666"/>
      <c r="CD40" s="667" t="s">
        <v>349</v>
      </c>
      <c r="CE40" s="664"/>
      <c r="CF40" s="664"/>
      <c r="CG40" s="664"/>
      <c r="CH40" s="664"/>
      <c r="CI40" s="664"/>
      <c r="CJ40" s="664"/>
      <c r="CK40" s="664"/>
      <c r="CL40" s="664"/>
      <c r="CM40" s="664"/>
      <c r="CN40" s="664"/>
      <c r="CO40" s="664"/>
      <c r="CP40" s="664"/>
      <c r="CQ40" s="665"/>
      <c r="CR40" s="623">
        <v>371</v>
      </c>
      <c r="CS40" s="626"/>
      <c r="CT40" s="626"/>
      <c r="CU40" s="626"/>
      <c r="CV40" s="626"/>
      <c r="CW40" s="626"/>
      <c r="CX40" s="626"/>
      <c r="CY40" s="627"/>
      <c r="CZ40" s="628">
        <v>0</v>
      </c>
      <c r="DA40" s="657"/>
      <c r="DB40" s="657"/>
      <c r="DC40" s="658"/>
      <c r="DD40" s="631" t="s">
        <v>240</v>
      </c>
      <c r="DE40" s="626"/>
      <c r="DF40" s="626"/>
      <c r="DG40" s="626"/>
      <c r="DH40" s="626"/>
      <c r="DI40" s="626"/>
      <c r="DJ40" s="626"/>
      <c r="DK40" s="627"/>
      <c r="DL40" s="631" t="s">
        <v>240</v>
      </c>
      <c r="DM40" s="626"/>
      <c r="DN40" s="626"/>
      <c r="DO40" s="626"/>
      <c r="DP40" s="626"/>
      <c r="DQ40" s="626"/>
      <c r="DR40" s="626"/>
      <c r="DS40" s="626"/>
      <c r="DT40" s="626"/>
      <c r="DU40" s="626"/>
      <c r="DV40" s="627"/>
      <c r="DW40" s="628" t="s">
        <v>240</v>
      </c>
      <c r="DX40" s="657"/>
      <c r="DY40" s="657"/>
      <c r="DZ40" s="657"/>
      <c r="EA40" s="657"/>
      <c r="EB40" s="657"/>
      <c r="EC40" s="659"/>
    </row>
    <row r="41" spans="2:133" ht="11.25" customHeight="1">
      <c r="AQ41" s="672" t="s">
        <v>350</v>
      </c>
      <c r="AR41" s="673"/>
      <c r="AS41" s="673"/>
      <c r="AT41" s="673"/>
      <c r="AU41" s="673"/>
      <c r="AV41" s="673"/>
      <c r="AW41" s="673"/>
      <c r="AX41" s="673"/>
      <c r="AY41" s="674"/>
      <c r="AZ41" s="638">
        <v>647666</v>
      </c>
      <c r="BA41" s="675"/>
      <c r="BB41" s="675"/>
      <c r="BC41" s="675"/>
      <c r="BD41" s="639"/>
      <c r="BE41" s="639"/>
      <c r="BF41" s="676"/>
      <c r="BG41" s="670"/>
      <c r="BH41" s="671"/>
      <c r="BI41" s="671"/>
      <c r="BJ41" s="671"/>
      <c r="BK41" s="671"/>
      <c r="BL41" s="236"/>
      <c r="BM41" s="677" t="s">
        <v>351</v>
      </c>
      <c r="BN41" s="677"/>
      <c r="BO41" s="677"/>
      <c r="BP41" s="677"/>
      <c r="BQ41" s="677"/>
      <c r="BR41" s="677"/>
      <c r="BS41" s="677"/>
      <c r="BT41" s="677"/>
      <c r="BU41" s="678"/>
      <c r="BV41" s="638">
        <v>325</v>
      </c>
      <c r="BW41" s="675"/>
      <c r="BX41" s="675"/>
      <c r="BY41" s="675"/>
      <c r="BZ41" s="675"/>
      <c r="CA41" s="675"/>
      <c r="CB41" s="679"/>
      <c r="CD41" s="667" t="s">
        <v>352</v>
      </c>
      <c r="CE41" s="664"/>
      <c r="CF41" s="664"/>
      <c r="CG41" s="664"/>
      <c r="CH41" s="664"/>
      <c r="CI41" s="664"/>
      <c r="CJ41" s="664"/>
      <c r="CK41" s="664"/>
      <c r="CL41" s="664"/>
      <c r="CM41" s="664"/>
      <c r="CN41" s="664"/>
      <c r="CO41" s="664"/>
      <c r="CP41" s="664"/>
      <c r="CQ41" s="665"/>
      <c r="CR41" s="623" t="s">
        <v>234</v>
      </c>
      <c r="CS41" s="624"/>
      <c r="CT41" s="624"/>
      <c r="CU41" s="624"/>
      <c r="CV41" s="624"/>
      <c r="CW41" s="624"/>
      <c r="CX41" s="624"/>
      <c r="CY41" s="625"/>
      <c r="CZ41" s="628" t="s">
        <v>240</v>
      </c>
      <c r="DA41" s="657"/>
      <c r="DB41" s="657"/>
      <c r="DC41" s="658"/>
      <c r="DD41" s="631" t="s">
        <v>234</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354</v>
      </c>
      <c r="CE42" s="621"/>
      <c r="CF42" s="621"/>
      <c r="CG42" s="621"/>
      <c r="CH42" s="621"/>
      <c r="CI42" s="621"/>
      <c r="CJ42" s="621"/>
      <c r="CK42" s="621"/>
      <c r="CL42" s="621"/>
      <c r="CM42" s="621"/>
      <c r="CN42" s="621"/>
      <c r="CO42" s="621"/>
      <c r="CP42" s="621"/>
      <c r="CQ42" s="622"/>
      <c r="CR42" s="623">
        <v>1275912</v>
      </c>
      <c r="CS42" s="626"/>
      <c r="CT42" s="626"/>
      <c r="CU42" s="626"/>
      <c r="CV42" s="626"/>
      <c r="CW42" s="626"/>
      <c r="CX42" s="626"/>
      <c r="CY42" s="627"/>
      <c r="CZ42" s="628">
        <v>12.6</v>
      </c>
      <c r="DA42" s="629"/>
      <c r="DB42" s="629"/>
      <c r="DC42" s="630"/>
      <c r="DD42" s="631">
        <v>88185</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356</v>
      </c>
      <c r="CE43" s="621"/>
      <c r="CF43" s="621"/>
      <c r="CG43" s="621"/>
      <c r="CH43" s="621"/>
      <c r="CI43" s="621"/>
      <c r="CJ43" s="621"/>
      <c r="CK43" s="621"/>
      <c r="CL43" s="621"/>
      <c r="CM43" s="621"/>
      <c r="CN43" s="621"/>
      <c r="CO43" s="621"/>
      <c r="CP43" s="621"/>
      <c r="CQ43" s="622"/>
      <c r="CR43" s="623">
        <v>50893</v>
      </c>
      <c r="CS43" s="624"/>
      <c r="CT43" s="624"/>
      <c r="CU43" s="624"/>
      <c r="CV43" s="624"/>
      <c r="CW43" s="624"/>
      <c r="CX43" s="624"/>
      <c r="CY43" s="625"/>
      <c r="CZ43" s="628">
        <v>0.5</v>
      </c>
      <c r="DA43" s="657"/>
      <c r="DB43" s="657"/>
      <c r="DC43" s="658"/>
      <c r="DD43" s="631">
        <v>19797</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357</v>
      </c>
      <c r="CD44" s="651" t="s">
        <v>308</v>
      </c>
      <c r="CE44" s="652"/>
      <c r="CF44" s="620" t="s">
        <v>358</v>
      </c>
      <c r="CG44" s="621"/>
      <c r="CH44" s="621"/>
      <c r="CI44" s="621"/>
      <c r="CJ44" s="621"/>
      <c r="CK44" s="621"/>
      <c r="CL44" s="621"/>
      <c r="CM44" s="621"/>
      <c r="CN44" s="621"/>
      <c r="CO44" s="621"/>
      <c r="CP44" s="621"/>
      <c r="CQ44" s="622"/>
      <c r="CR44" s="623">
        <v>1162903</v>
      </c>
      <c r="CS44" s="626"/>
      <c r="CT44" s="626"/>
      <c r="CU44" s="626"/>
      <c r="CV44" s="626"/>
      <c r="CW44" s="626"/>
      <c r="CX44" s="626"/>
      <c r="CY44" s="627"/>
      <c r="CZ44" s="628">
        <v>11.4</v>
      </c>
      <c r="DA44" s="629"/>
      <c r="DB44" s="629"/>
      <c r="DC44" s="630"/>
      <c r="DD44" s="631">
        <v>71670</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359</v>
      </c>
      <c r="CG45" s="621"/>
      <c r="CH45" s="621"/>
      <c r="CI45" s="621"/>
      <c r="CJ45" s="621"/>
      <c r="CK45" s="621"/>
      <c r="CL45" s="621"/>
      <c r="CM45" s="621"/>
      <c r="CN45" s="621"/>
      <c r="CO45" s="621"/>
      <c r="CP45" s="621"/>
      <c r="CQ45" s="622"/>
      <c r="CR45" s="623">
        <v>455760</v>
      </c>
      <c r="CS45" s="624"/>
      <c r="CT45" s="624"/>
      <c r="CU45" s="624"/>
      <c r="CV45" s="624"/>
      <c r="CW45" s="624"/>
      <c r="CX45" s="624"/>
      <c r="CY45" s="625"/>
      <c r="CZ45" s="628">
        <v>4.5</v>
      </c>
      <c r="DA45" s="657"/>
      <c r="DB45" s="657"/>
      <c r="DC45" s="658"/>
      <c r="DD45" s="631">
        <v>19006</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360</v>
      </c>
      <c r="CG46" s="621"/>
      <c r="CH46" s="621"/>
      <c r="CI46" s="621"/>
      <c r="CJ46" s="621"/>
      <c r="CK46" s="621"/>
      <c r="CL46" s="621"/>
      <c r="CM46" s="621"/>
      <c r="CN46" s="621"/>
      <c r="CO46" s="621"/>
      <c r="CP46" s="621"/>
      <c r="CQ46" s="622"/>
      <c r="CR46" s="623">
        <v>704028</v>
      </c>
      <c r="CS46" s="626"/>
      <c r="CT46" s="626"/>
      <c r="CU46" s="626"/>
      <c r="CV46" s="626"/>
      <c r="CW46" s="626"/>
      <c r="CX46" s="626"/>
      <c r="CY46" s="627"/>
      <c r="CZ46" s="628">
        <v>6.9</v>
      </c>
      <c r="DA46" s="629"/>
      <c r="DB46" s="629"/>
      <c r="DC46" s="630"/>
      <c r="DD46" s="631">
        <v>52649</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361</v>
      </c>
      <c r="CG47" s="621"/>
      <c r="CH47" s="621"/>
      <c r="CI47" s="621"/>
      <c r="CJ47" s="621"/>
      <c r="CK47" s="621"/>
      <c r="CL47" s="621"/>
      <c r="CM47" s="621"/>
      <c r="CN47" s="621"/>
      <c r="CO47" s="621"/>
      <c r="CP47" s="621"/>
      <c r="CQ47" s="622"/>
      <c r="CR47" s="623">
        <v>113009</v>
      </c>
      <c r="CS47" s="624"/>
      <c r="CT47" s="624"/>
      <c r="CU47" s="624"/>
      <c r="CV47" s="624"/>
      <c r="CW47" s="624"/>
      <c r="CX47" s="624"/>
      <c r="CY47" s="625"/>
      <c r="CZ47" s="628">
        <v>1.1000000000000001</v>
      </c>
      <c r="DA47" s="657"/>
      <c r="DB47" s="657"/>
      <c r="DC47" s="658"/>
      <c r="DD47" s="631">
        <v>16515</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362</v>
      </c>
      <c r="CG48" s="621"/>
      <c r="CH48" s="621"/>
      <c r="CI48" s="621"/>
      <c r="CJ48" s="621"/>
      <c r="CK48" s="621"/>
      <c r="CL48" s="621"/>
      <c r="CM48" s="621"/>
      <c r="CN48" s="621"/>
      <c r="CO48" s="621"/>
      <c r="CP48" s="621"/>
      <c r="CQ48" s="622"/>
      <c r="CR48" s="623" t="s">
        <v>240</v>
      </c>
      <c r="CS48" s="626"/>
      <c r="CT48" s="626"/>
      <c r="CU48" s="626"/>
      <c r="CV48" s="626"/>
      <c r="CW48" s="626"/>
      <c r="CX48" s="626"/>
      <c r="CY48" s="627"/>
      <c r="CZ48" s="628" t="s">
        <v>240</v>
      </c>
      <c r="DA48" s="629"/>
      <c r="DB48" s="629"/>
      <c r="DC48" s="630"/>
      <c r="DD48" s="631" t="s">
        <v>240</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363</v>
      </c>
      <c r="CE49" s="636"/>
      <c r="CF49" s="636"/>
      <c r="CG49" s="636"/>
      <c r="CH49" s="636"/>
      <c r="CI49" s="636"/>
      <c r="CJ49" s="636"/>
      <c r="CK49" s="636"/>
      <c r="CL49" s="636"/>
      <c r="CM49" s="636"/>
      <c r="CN49" s="636"/>
      <c r="CO49" s="636"/>
      <c r="CP49" s="636"/>
      <c r="CQ49" s="637"/>
      <c r="CR49" s="638">
        <v>10157435</v>
      </c>
      <c r="CS49" s="639"/>
      <c r="CT49" s="639"/>
      <c r="CU49" s="639"/>
      <c r="CV49" s="639"/>
      <c r="CW49" s="639"/>
      <c r="CX49" s="639"/>
      <c r="CY49" s="640"/>
      <c r="CZ49" s="641">
        <v>100</v>
      </c>
      <c r="DA49" s="642"/>
      <c r="DB49" s="642"/>
      <c r="DC49" s="643"/>
      <c r="DD49" s="644">
        <v>5696594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7zfM7QJt60j3V+wKJYPhRsEy55xUjhBSVH1dl5rTfbxJH+C/ws4Z1eIPuZ4hdvEvva+cRs9ShyM/PDEXIDprug==" saltValue="QuvCHEJDWysyGW44WHEsj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365</v>
      </c>
      <c r="DK2" s="1162"/>
      <c r="DL2" s="1162"/>
      <c r="DM2" s="1162"/>
      <c r="DN2" s="1162"/>
      <c r="DO2" s="1163"/>
      <c r="DP2" s="249"/>
      <c r="DQ2" s="1161" t="s">
        <v>366</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369</v>
      </c>
      <c r="B5" s="1047"/>
      <c r="C5" s="1047"/>
      <c r="D5" s="1047"/>
      <c r="E5" s="1047"/>
      <c r="F5" s="1047"/>
      <c r="G5" s="1047"/>
      <c r="H5" s="1047"/>
      <c r="I5" s="1047"/>
      <c r="J5" s="1047"/>
      <c r="K5" s="1047"/>
      <c r="L5" s="1047"/>
      <c r="M5" s="1047"/>
      <c r="N5" s="1047"/>
      <c r="O5" s="1047"/>
      <c r="P5" s="1048"/>
      <c r="Q5" s="1052" t="s">
        <v>370</v>
      </c>
      <c r="R5" s="1053"/>
      <c r="S5" s="1053"/>
      <c r="T5" s="1053"/>
      <c r="U5" s="1054"/>
      <c r="V5" s="1052" t="s">
        <v>371</v>
      </c>
      <c r="W5" s="1053"/>
      <c r="X5" s="1053"/>
      <c r="Y5" s="1053"/>
      <c r="Z5" s="1054"/>
      <c r="AA5" s="1052" t="s">
        <v>372</v>
      </c>
      <c r="AB5" s="1053"/>
      <c r="AC5" s="1053"/>
      <c r="AD5" s="1053"/>
      <c r="AE5" s="1053"/>
      <c r="AF5" s="1164" t="s">
        <v>373</v>
      </c>
      <c r="AG5" s="1053"/>
      <c r="AH5" s="1053"/>
      <c r="AI5" s="1053"/>
      <c r="AJ5" s="1068"/>
      <c r="AK5" s="1053" t="s">
        <v>374</v>
      </c>
      <c r="AL5" s="1053"/>
      <c r="AM5" s="1053"/>
      <c r="AN5" s="1053"/>
      <c r="AO5" s="1054"/>
      <c r="AP5" s="1052" t="s">
        <v>375</v>
      </c>
      <c r="AQ5" s="1053"/>
      <c r="AR5" s="1053"/>
      <c r="AS5" s="1053"/>
      <c r="AT5" s="1054"/>
      <c r="AU5" s="1052" t="s">
        <v>376</v>
      </c>
      <c r="AV5" s="1053"/>
      <c r="AW5" s="1053"/>
      <c r="AX5" s="1053"/>
      <c r="AY5" s="1068"/>
      <c r="AZ5" s="256"/>
      <c r="BA5" s="256"/>
      <c r="BB5" s="256"/>
      <c r="BC5" s="256"/>
      <c r="BD5" s="256"/>
      <c r="BE5" s="257"/>
      <c r="BF5" s="257"/>
      <c r="BG5" s="257"/>
      <c r="BH5" s="257"/>
      <c r="BI5" s="257"/>
      <c r="BJ5" s="257"/>
      <c r="BK5" s="257"/>
      <c r="BL5" s="257"/>
      <c r="BM5" s="257"/>
      <c r="BN5" s="257"/>
      <c r="BO5" s="257"/>
      <c r="BP5" s="257"/>
      <c r="BQ5" s="1046" t="s">
        <v>377</v>
      </c>
      <c r="BR5" s="1047"/>
      <c r="BS5" s="1047"/>
      <c r="BT5" s="1047"/>
      <c r="BU5" s="1047"/>
      <c r="BV5" s="1047"/>
      <c r="BW5" s="1047"/>
      <c r="BX5" s="1047"/>
      <c r="BY5" s="1047"/>
      <c r="BZ5" s="1047"/>
      <c r="CA5" s="1047"/>
      <c r="CB5" s="1047"/>
      <c r="CC5" s="1047"/>
      <c r="CD5" s="1047"/>
      <c r="CE5" s="1047"/>
      <c r="CF5" s="1047"/>
      <c r="CG5" s="1048"/>
      <c r="CH5" s="1052" t="s">
        <v>378</v>
      </c>
      <c r="CI5" s="1053"/>
      <c r="CJ5" s="1053"/>
      <c r="CK5" s="1053"/>
      <c r="CL5" s="1054"/>
      <c r="CM5" s="1052" t="s">
        <v>379</v>
      </c>
      <c r="CN5" s="1053"/>
      <c r="CO5" s="1053"/>
      <c r="CP5" s="1053"/>
      <c r="CQ5" s="1054"/>
      <c r="CR5" s="1052" t="s">
        <v>380</v>
      </c>
      <c r="CS5" s="1053"/>
      <c r="CT5" s="1053"/>
      <c r="CU5" s="1053"/>
      <c r="CV5" s="1054"/>
      <c r="CW5" s="1052" t="s">
        <v>381</v>
      </c>
      <c r="CX5" s="1053"/>
      <c r="CY5" s="1053"/>
      <c r="CZ5" s="1053"/>
      <c r="DA5" s="1054"/>
      <c r="DB5" s="1052" t="s">
        <v>382</v>
      </c>
      <c r="DC5" s="1053"/>
      <c r="DD5" s="1053"/>
      <c r="DE5" s="1053"/>
      <c r="DF5" s="1054"/>
      <c r="DG5" s="1149" t="s">
        <v>383</v>
      </c>
      <c r="DH5" s="1150"/>
      <c r="DI5" s="1150"/>
      <c r="DJ5" s="1150"/>
      <c r="DK5" s="1151"/>
      <c r="DL5" s="1149" t="s">
        <v>384</v>
      </c>
      <c r="DM5" s="1150"/>
      <c r="DN5" s="1150"/>
      <c r="DO5" s="1150"/>
      <c r="DP5" s="1151"/>
      <c r="DQ5" s="1052" t="s">
        <v>385</v>
      </c>
      <c r="DR5" s="1053"/>
      <c r="DS5" s="1053"/>
      <c r="DT5" s="1053"/>
      <c r="DU5" s="1054"/>
      <c r="DV5" s="1052" t="s">
        <v>376</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386</v>
      </c>
      <c r="C7" s="1102"/>
      <c r="D7" s="1102"/>
      <c r="E7" s="1102"/>
      <c r="F7" s="1102"/>
      <c r="G7" s="1102"/>
      <c r="H7" s="1102"/>
      <c r="I7" s="1102"/>
      <c r="J7" s="1102"/>
      <c r="K7" s="1102"/>
      <c r="L7" s="1102"/>
      <c r="M7" s="1102"/>
      <c r="N7" s="1102"/>
      <c r="O7" s="1102"/>
      <c r="P7" s="1103"/>
      <c r="Q7" s="1155">
        <v>11100</v>
      </c>
      <c r="R7" s="1156"/>
      <c r="S7" s="1156"/>
      <c r="T7" s="1156"/>
      <c r="U7" s="1156"/>
      <c r="V7" s="1156">
        <v>10207</v>
      </c>
      <c r="W7" s="1156"/>
      <c r="X7" s="1156"/>
      <c r="Y7" s="1156"/>
      <c r="Z7" s="1156"/>
      <c r="AA7" s="1156">
        <v>892</v>
      </c>
      <c r="AB7" s="1156"/>
      <c r="AC7" s="1156"/>
      <c r="AD7" s="1156"/>
      <c r="AE7" s="1157"/>
      <c r="AF7" s="1158">
        <v>884</v>
      </c>
      <c r="AG7" s="1159"/>
      <c r="AH7" s="1159"/>
      <c r="AI7" s="1159"/>
      <c r="AJ7" s="1160"/>
      <c r="AK7" s="1142">
        <v>335</v>
      </c>
      <c r="AL7" s="1143"/>
      <c r="AM7" s="1143"/>
      <c r="AN7" s="1143"/>
      <c r="AO7" s="1143"/>
      <c r="AP7" s="1143">
        <v>13604</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t="s">
        <v>604</v>
      </c>
      <c r="BS7" s="1146" t="s">
        <v>602</v>
      </c>
      <c r="BT7" s="1147"/>
      <c r="BU7" s="1147"/>
      <c r="BV7" s="1147"/>
      <c r="BW7" s="1147"/>
      <c r="BX7" s="1147"/>
      <c r="BY7" s="1147"/>
      <c r="BZ7" s="1147"/>
      <c r="CA7" s="1147"/>
      <c r="CB7" s="1147"/>
      <c r="CC7" s="1147"/>
      <c r="CD7" s="1147"/>
      <c r="CE7" s="1147"/>
      <c r="CF7" s="1147"/>
      <c r="CG7" s="1148"/>
      <c r="CH7" s="1139">
        <v>-53</v>
      </c>
      <c r="CI7" s="1140"/>
      <c r="CJ7" s="1140"/>
      <c r="CK7" s="1140"/>
      <c r="CL7" s="1141"/>
      <c r="CM7" s="1139">
        <v>533</v>
      </c>
      <c r="CN7" s="1140"/>
      <c r="CO7" s="1140"/>
      <c r="CP7" s="1140"/>
      <c r="CQ7" s="1141"/>
      <c r="CR7" s="1139">
        <v>68</v>
      </c>
      <c r="CS7" s="1140"/>
      <c r="CT7" s="1140"/>
      <c r="CU7" s="1140"/>
      <c r="CV7" s="1141"/>
      <c r="CW7" s="1139">
        <v>82</v>
      </c>
      <c r="CX7" s="1140"/>
      <c r="CY7" s="1140"/>
      <c r="CZ7" s="1140"/>
      <c r="DA7" s="1141"/>
      <c r="DB7" s="1139">
        <v>299</v>
      </c>
      <c r="DC7" s="1140"/>
      <c r="DD7" s="1140"/>
      <c r="DE7" s="1140"/>
      <c r="DF7" s="1141"/>
      <c r="DG7" s="1139" t="s">
        <v>586</v>
      </c>
      <c r="DH7" s="1140"/>
      <c r="DI7" s="1140"/>
      <c r="DJ7" s="1140"/>
      <c r="DK7" s="1141"/>
      <c r="DL7" s="1139" t="s">
        <v>586</v>
      </c>
      <c r="DM7" s="1140"/>
      <c r="DN7" s="1140"/>
      <c r="DO7" s="1140"/>
      <c r="DP7" s="1141"/>
      <c r="DQ7" s="1139" t="s">
        <v>586</v>
      </c>
      <c r="DR7" s="1140"/>
      <c r="DS7" s="1140"/>
      <c r="DT7" s="1140"/>
      <c r="DU7" s="1141"/>
      <c r="DV7" s="1166"/>
      <c r="DW7" s="1167"/>
      <c r="DX7" s="1167"/>
      <c r="DY7" s="1167"/>
      <c r="DZ7" s="1168"/>
      <c r="EA7" s="254"/>
    </row>
    <row r="8" spans="1:131" s="255" customFormat="1" ht="26.25" customHeight="1">
      <c r="A8" s="261">
        <v>2</v>
      </c>
      <c r="B8" s="1088" t="s">
        <v>387</v>
      </c>
      <c r="C8" s="1089"/>
      <c r="D8" s="1089"/>
      <c r="E8" s="1089"/>
      <c r="F8" s="1089"/>
      <c r="G8" s="1089"/>
      <c r="H8" s="1089"/>
      <c r="I8" s="1089"/>
      <c r="J8" s="1089"/>
      <c r="K8" s="1089"/>
      <c r="L8" s="1089"/>
      <c r="M8" s="1089"/>
      <c r="N8" s="1089"/>
      <c r="O8" s="1089"/>
      <c r="P8" s="1090"/>
      <c r="Q8" s="1094">
        <v>162</v>
      </c>
      <c r="R8" s="1095"/>
      <c r="S8" s="1095"/>
      <c r="T8" s="1095"/>
      <c r="U8" s="1095"/>
      <c r="V8" s="1095">
        <v>164</v>
      </c>
      <c r="W8" s="1095"/>
      <c r="X8" s="1095"/>
      <c r="Y8" s="1095"/>
      <c r="Z8" s="1095"/>
      <c r="AA8" s="1095">
        <v>-2</v>
      </c>
      <c r="AB8" s="1095"/>
      <c r="AC8" s="1095"/>
      <c r="AD8" s="1095"/>
      <c r="AE8" s="1096"/>
      <c r="AF8" s="1070">
        <v>-2</v>
      </c>
      <c r="AG8" s="1071"/>
      <c r="AH8" s="1071"/>
      <c r="AI8" s="1071"/>
      <c r="AJ8" s="1072"/>
      <c r="AK8" s="1137">
        <v>105</v>
      </c>
      <c r="AL8" s="1138"/>
      <c r="AM8" s="1138"/>
      <c r="AN8" s="1138"/>
      <c r="AO8" s="1138"/>
      <c r="AP8" s="1138" t="s">
        <v>585</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t="s">
        <v>604</v>
      </c>
      <c r="BS8" s="1065" t="s">
        <v>603</v>
      </c>
      <c r="BT8" s="1066"/>
      <c r="BU8" s="1066"/>
      <c r="BV8" s="1066"/>
      <c r="BW8" s="1066"/>
      <c r="BX8" s="1066"/>
      <c r="BY8" s="1066"/>
      <c r="BZ8" s="1066"/>
      <c r="CA8" s="1066"/>
      <c r="CB8" s="1066"/>
      <c r="CC8" s="1066"/>
      <c r="CD8" s="1066"/>
      <c r="CE8" s="1066"/>
      <c r="CF8" s="1066"/>
      <c r="CG8" s="1067"/>
      <c r="CH8" s="1040">
        <v>3</v>
      </c>
      <c r="CI8" s="1041"/>
      <c r="CJ8" s="1041"/>
      <c r="CK8" s="1041"/>
      <c r="CL8" s="1042"/>
      <c r="CM8" s="1040">
        <v>4</v>
      </c>
      <c r="CN8" s="1041"/>
      <c r="CO8" s="1041"/>
      <c r="CP8" s="1041"/>
      <c r="CQ8" s="1042"/>
      <c r="CR8" s="1040">
        <v>9</v>
      </c>
      <c r="CS8" s="1041"/>
      <c r="CT8" s="1041"/>
      <c r="CU8" s="1041"/>
      <c r="CV8" s="1042"/>
      <c r="CW8" s="1040">
        <v>0</v>
      </c>
      <c r="CX8" s="1041"/>
      <c r="CY8" s="1041"/>
      <c r="CZ8" s="1041"/>
      <c r="DA8" s="1042"/>
      <c r="DB8" s="1040" t="s">
        <v>586</v>
      </c>
      <c r="DC8" s="1041"/>
      <c r="DD8" s="1041"/>
      <c r="DE8" s="1041"/>
      <c r="DF8" s="1042"/>
      <c r="DG8" s="1040" t="s">
        <v>586</v>
      </c>
      <c r="DH8" s="1041"/>
      <c r="DI8" s="1041"/>
      <c r="DJ8" s="1041"/>
      <c r="DK8" s="1042"/>
      <c r="DL8" s="1040" t="s">
        <v>586</v>
      </c>
      <c r="DM8" s="1041"/>
      <c r="DN8" s="1041"/>
      <c r="DO8" s="1041"/>
      <c r="DP8" s="1042"/>
      <c r="DQ8" s="1040" t="s">
        <v>585</v>
      </c>
      <c r="DR8" s="1041"/>
      <c r="DS8" s="1041"/>
      <c r="DT8" s="1041"/>
      <c r="DU8" s="1042"/>
      <c r="DV8" s="1043"/>
      <c r="DW8" s="1044"/>
      <c r="DX8" s="1044"/>
      <c r="DY8" s="1044"/>
      <c r="DZ8" s="1045"/>
      <c r="EA8" s="254"/>
    </row>
    <row r="9" spans="1:131" s="255" customFormat="1" ht="26.25" customHeight="1">
      <c r="A9" s="261">
        <v>3</v>
      </c>
      <c r="B9" s="1088" t="s">
        <v>388</v>
      </c>
      <c r="C9" s="1089"/>
      <c r="D9" s="1089"/>
      <c r="E9" s="1089"/>
      <c r="F9" s="1089"/>
      <c r="G9" s="1089"/>
      <c r="H9" s="1089"/>
      <c r="I9" s="1089"/>
      <c r="J9" s="1089"/>
      <c r="K9" s="1089"/>
      <c r="L9" s="1089"/>
      <c r="M9" s="1089"/>
      <c r="N9" s="1089"/>
      <c r="O9" s="1089"/>
      <c r="P9" s="1090"/>
      <c r="Q9" s="1094">
        <v>22</v>
      </c>
      <c r="R9" s="1095"/>
      <c r="S9" s="1095"/>
      <c r="T9" s="1095"/>
      <c r="U9" s="1095"/>
      <c r="V9" s="1095">
        <v>558</v>
      </c>
      <c r="W9" s="1095"/>
      <c r="X9" s="1095"/>
      <c r="Y9" s="1095"/>
      <c r="Z9" s="1095"/>
      <c r="AA9" s="1095">
        <v>-536</v>
      </c>
      <c r="AB9" s="1095"/>
      <c r="AC9" s="1095"/>
      <c r="AD9" s="1095"/>
      <c r="AE9" s="1096"/>
      <c r="AF9" s="1070">
        <v>-536</v>
      </c>
      <c r="AG9" s="1071"/>
      <c r="AH9" s="1071"/>
      <c r="AI9" s="1071"/>
      <c r="AJ9" s="1072"/>
      <c r="AK9" s="1137">
        <v>9</v>
      </c>
      <c r="AL9" s="1138"/>
      <c r="AM9" s="1138"/>
      <c r="AN9" s="1138"/>
      <c r="AO9" s="1138"/>
      <c r="AP9" s="1138">
        <v>1</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389</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390</v>
      </c>
      <c r="B23" s="995" t="s">
        <v>391</v>
      </c>
      <c r="C23" s="996"/>
      <c r="D23" s="996"/>
      <c r="E23" s="996"/>
      <c r="F23" s="996"/>
      <c r="G23" s="996"/>
      <c r="H23" s="996"/>
      <c r="I23" s="996"/>
      <c r="J23" s="996"/>
      <c r="K23" s="996"/>
      <c r="L23" s="996"/>
      <c r="M23" s="996"/>
      <c r="N23" s="996"/>
      <c r="O23" s="996"/>
      <c r="P23" s="997"/>
      <c r="Q23" s="1119">
        <v>10512</v>
      </c>
      <c r="R23" s="1120"/>
      <c r="S23" s="1120"/>
      <c r="T23" s="1120"/>
      <c r="U23" s="1120"/>
      <c r="V23" s="1120">
        <v>10157</v>
      </c>
      <c r="W23" s="1120"/>
      <c r="X23" s="1120"/>
      <c r="Y23" s="1120"/>
      <c r="Z23" s="1120"/>
      <c r="AA23" s="1120">
        <v>354</v>
      </c>
      <c r="AB23" s="1120"/>
      <c r="AC23" s="1120"/>
      <c r="AD23" s="1120"/>
      <c r="AE23" s="1121"/>
      <c r="AF23" s="1122">
        <v>346</v>
      </c>
      <c r="AG23" s="1120"/>
      <c r="AH23" s="1120"/>
      <c r="AI23" s="1120"/>
      <c r="AJ23" s="1123"/>
      <c r="AK23" s="1124"/>
      <c r="AL23" s="1125"/>
      <c r="AM23" s="1125"/>
      <c r="AN23" s="1125"/>
      <c r="AO23" s="1125"/>
      <c r="AP23" s="1120">
        <v>13605</v>
      </c>
      <c r="AQ23" s="1120"/>
      <c r="AR23" s="1120"/>
      <c r="AS23" s="1120"/>
      <c r="AT23" s="1120"/>
      <c r="AU23" s="1126"/>
      <c r="AV23" s="1126"/>
      <c r="AW23" s="1126"/>
      <c r="AX23" s="1126"/>
      <c r="AY23" s="1127"/>
      <c r="AZ23" s="1116" t="s">
        <v>234</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392</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393</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369</v>
      </c>
      <c r="B26" s="1047"/>
      <c r="C26" s="1047"/>
      <c r="D26" s="1047"/>
      <c r="E26" s="1047"/>
      <c r="F26" s="1047"/>
      <c r="G26" s="1047"/>
      <c r="H26" s="1047"/>
      <c r="I26" s="1047"/>
      <c r="J26" s="1047"/>
      <c r="K26" s="1047"/>
      <c r="L26" s="1047"/>
      <c r="M26" s="1047"/>
      <c r="N26" s="1047"/>
      <c r="O26" s="1047"/>
      <c r="P26" s="1048"/>
      <c r="Q26" s="1052" t="s">
        <v>394</v>
      </c>
      <c r="R26" s="1053"/>
      <c r="S26" s="1053"/>
      <c r="T26" s="1053"/>
      <c r="U26" s="1054"/>
      <c r="V26" s="1052" t="s">
        <v>395</v>
      </c>
      <c r="W26" s="1053"/>
      <c r="X26" s="1053"/>
      <c r="Y26" s="1053"/>
      <c r="Z26" s="1054"/>
      <c r="AA26" s="1052" t="s">
        <v>396</v>
      </c>
      <c r="AB26" s="1053"/>
      <c r="AC26" s="1053"/>
      <c r="AD26" s="1053"/>
      <c r="AE26" s="1053"/>
      <c r="AF26" s="1110" t="s">
        <v>397</v>
      </c>
      <c r="AG26" s="1059"/>
      <c r="AH26" s="1059"/>
      <c r="AI26" s="1059"/>
      <c r="AJ26" s="1111"/>
      <c r="AK26" s="1053" t="s">
        <v>398</v>
      </c>
      <c r="AL26" s="1053"/>
      <c r="AM26" s="1053"/>
      <c r="AN26" s="1053"/>
      <c r="AO26" s="1054"/>
      <c r="AP26" s="1052" t="s">
        <v>399</v>
      </c>
      <c r="AQ26" s="1053"/>
      <c r="AR26" s="1053"/>
      <c r="AS26" s="1053"/>
      <c r="AT26" s="1054"/>
      <c r="AU26" s="1052" t="s">
        <v>400</v>
      </c>
      <c r="AV26" s="1053"/>
      <c r="AW26" s="1053"/>
      <c r="AX26" s="1053"/>
      <c r="AY26" s="1054"/>
      <c r="AZ26" s="1052" t="s">
        <v>401</v>
      </c>
      <c r="BA26" s="1053"/>
      <c r="BB26" s="1053"/>
      <c r="BC26" s="1053"/>
      <c r="BD26" s="1054"/>
      <c r="BE26" s="1052" t="s">
        <v>376</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402</v>
      </c>
      <c r="C28" s="1102"/>
      <c r="D28" s="1102"/>
      <c r="E28" s="1102"/>
      <c r="F28" s="1102"/>
      <c r="G28" s="1102"/>
      <c r="H28" s="1102"/>
      <c r="I28" s="1102"/>
      <c r="J28" s="1102"/>
      <c r="K28" s="1102"/>
      <c r="L28" s="1102"/>
      <c r="M28" s="1102"/>
      <c r="N28" s="1102"/>
      <c r="O28" s="1102"/>
      <c r="P28" s="1103"/>
      <c r="Q28" s="1104">
        <v>1798</v>
      </c>
      <c r="R28" s="1105"/>
      <c r="S28" s="1105"/>
      <c r="T28" s="1105"/>
      <c r="U28" s="1105"/>
      <c r="V28" s="1105">
        <v>2323</v>
      </c>
      <c r="W28" s="1105"/>
      <c r="X28" s="1105"/>
      <c r="Y28" s="1105"/>
      <c r="Z28" s="1105"/>
      <c r="AA28" s="1105">
        <v>-525</v>
      </c>
      <c r="AB28" s="1105"/>
      <c r="AC28" s="1105"/>
      <c r="AD28" s="1105"/>
      <c r="AE28" s="1106"/>
      <c r="AF28" s="1107">
        <v>-525</v>
      </c>
      <c r="AG28" s="1105"/>
      <c r="AH28" s="1105"/>
      <c r="AI28" s="1105"/>
      <c r="AJ28" s="1108"/>
      <c r="AK28" s="1109">
        <v>233</v>
      </c>
      <c r="AL28" s="1097"/>
      <c r="AM28" s="1097"/>
      <c r="AN28" s="1097"/>
      <c r="AO28" s="1097"/>
      <c r="AP28" s="1097" t="s">
        <v>585</v>
      </c>
      <c r="AQ28" s="1097"/>
      <c r="AR28" s="1097"/>
      <c r="AS28" s="1097"/>
      <c r="AT28" s="1097"/>
      <c r="AU28" s="1097" t="s">
        <v>586</v>
      </c>
      <c r="AV28" s="1097"/>
      <c r="AW28" s="1097"/>
      <c r="AX28" s="1097"/>
      <c r="AY28" s="1097"/>
      <c r="AZ28" s="1098" t="s">
        <v>586</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403</v>
      </c>
      <c r="C29" s="1089"/>
      <c r="D29" s="1089"/>
      <c r="E29" s="1089"/>
      <c r="F29" s="1089"/>
      <c r="G29" s="1089"/>
      <c r="H29" s="1089"/>
      <c r="I29" s="1089"/>
      <c r="J29" s="1089"/>
      <c r="K29" s="1089"/>
      <c r="L29" s="1089"/>
      <c r="M29" s="1089"/>
      <c r="N29" s="1089"/>
      <c r="O29" s="1089"/>
      <c r="P29" s="1090"/>
      <c r="Q29" s="1094">
        <v>217</v>
      </c>
      <c r="R29" s="1095"/>
      <c r="S29" s="1095"/>
      <c r="T29" s="1095"/>
      <c r="U29" s="1095"/>
      <c r="V29" s="1095">
        <v>213</v>
      </c>
      <c r="W29" s="1095"/>
      <c r="X29" s="1095"/>
      <c r="Y29" s="1095"/>
      <c r="Z29" s="1095"/>
      <c r="AA29" s="1095">
        <v>4</v>
      </c>
      <c r="AB29" s="1095"/>
      <c r="AC29" s="1095"/>
      <c r="AD29" s="1095"/>
      <c r="AE29" s="1096"/>
      <c r="AF29" s="1070">
        <v>4</v>
      </c>
      <c r="AG29" s="1071"/>
      <c r="AH29" s="1071"/>
      <c r="AI29" s="1071"/>
      <c r="AJ29" s="1072"/>
      <c r="AK29" s="1031">
        <v>99</v>
      </c>
      <c r="AL29" s="1022"/>
      <c r="AM29" s="1022"/>
      <c r="AN29" s="1022"/>
      <c r="AO29" s="1022"/>
      <c r="AP29" s="1022" t="s">
        <v>585</v>
      </c>
      <c r="AQ29" s="1022"/>
      <c r="AR29" s="1022"/>
      <c r="AS29" s="1022"/>
      <c r="AT29" s="1022"/>
      <c r="AU29" s="1022" t="s">
        <v>585</v>
      </c>
      <c r="AV29" s="1022"/>
      <c r="AW29" s="1022"/>
      <c r="AX29" s="1022"/>
      <c r="AY29" s="1022"/>
      <c r="AZ29" s="1093" t="s">
        <v>585</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404</v>
      </c>
      <c r="C30" s="1089"/>
      <c r="D30" s="1089"/>
      <c r="E30" s="1089"/>
      <c r="F30" s="1089"/>
      <c r="G30" s="1089"/>
      <c r="H30" s="1089"/>
      <c r="I30" s="1089"/>
      <c r="J30" s="1089"/>
      <c r="K30" s="1089"/>
      <c r="L30" s="1089"/>
      <c r="M30" s="1089"/>
      <c r="N30" s="1089"/>
      <c r="O30" s="1089"/>
      <c r="P30" s="1090"/>
      <c r="Q30" s="1094">
        <v>565</v>
      </c>
      <c r="R30" s="1095"/>
      <c r="S30" s="1095"/>
      <c r="T30" s="1095"/>
      <c r="U30" s="1095"/>
      <c r="V30" s="1095">
        <v>445</v>
      </c>
      <c r="W30" s="1095"/>
      <c r="X30" s="1095"/>
      <c r="Y30" s="1095"/>
      <c r="Z30" s="1095"/>
      <c r="AA30" s="1095">
        <v>121</v>
      </c>
      <c r="AB30" s="1095"/>
      <c r="AC30" s="1095"/>
      <c r="AD30" s="1095"/>
      <c r="AE30" s="1096"/>
      <c r="AF30" s="1070">
        <v>187</v>
      </c>
      <c r="AG30" s="1071"/>
      <c r="AH30" s="1071"/>
      <c r="AI30" s="1071"/>
      <c r="AJ30" s="1072"/>
      <c r="AK30" s="1031">
        <v>207</v>
      </c>
      <c r="AL30" s="1022"/>
      <c r="AM30" s="1022"/>
      <c r="AN30" s="1022"/>
      <c r="AO30" s="1022"/>
      <c r="AP30" s="1022">
        <v>322</v>
      </c>
      <c r="AQ30" s="1022"/>
      <c r="AR30" s="1022"/>
      <c r="AS30" s="1022"/>
      <c r="AT30" s="1022"/>
      <c r="AU30" s="1022">
        <v>57</v>
      </c>
      <c r="AV30" s="1022"/>
      <c r="AW30" s="1022"/>
      <c r="AX30" s="1022"/>
      <c r="AY30" s="1022"/>
      <c r="AZ30" s="1093" t="s">
        <v>586</v>
      </c>
      <c r="BA30" s="1093"/>
      <c r="BB30" s="1093"/>
      <c r="BC30" s="1093"/>
      <c r="BD30" s="1093"/>
      <c r="BE30" s="1083" t="s">
        <v>610</v>
      </c>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c r="C31" s="1089"/>
      <c r="D31" s="1089"/>
      <c r="E31" s="1089"/>
      <c r="F31" s="1089"/>
      <c r="G31" s="1089"/>
      <c r="H31" s="1089"/>
      <c r="I31" s="1089"/>
      <c r="J31" s="1089"/>
      <c r="K31" s="1089"/>
      <c r="L31" s="1089"/>
      <c r="M31" s="1089"/>
      <c r="N31" s="1089"/>
      <c r="O31" s="1089"/>
      <c r="P31" s="1090"/>
      <c r="Q31" s="1094"/>
      <c r="R31" s="1095"/>
      <c r="S31" s="1095"/>
      <c r="T31" s="1095"/>
      <c r="U31" s="1095"/>
      <c r="V31" s="1095"/>
      <c r="W31" s="1095"/>
      <c r="X31" s="1095"/>
      <c r="Y31" s="1095"/>
      <c r="Z31" s="1095"/>
      <c r="AA31" s="1095"/>
      <c r="AB31" s="1095"/>
      <c r="AC31" s="1095"/>
      <c r="AD31" s="1095"/>
      <c r="AE31" s="1096"/>
      <c r="AF31" s="1070"/>
      <c r="AG31" s="1071"/>
      <c r="AH31" s="1071"/>
      <c r="AI31" s="1071"/>
      <c r="AJ31" s="1072"/>
      <c r="AK31" s="1031"/>
      <c r="AL31" s="1022"/>
      <c r="AM31" s="1022"/>
      <c r="AN31" s="1022"/>
      <c r="AO31" s="1022"/>
      <c r="AP31" s="1022"/>
      <c r="AQ31" s="1022"/>
      <c r="AR31" s="1022"/>
      <c r="AS31" s="1022"/>
      <c r="AT31" s="1022"/>
      <c r="AU31" s="1022"/>
      <c r="AV31" s="1022"/>
      <c r="AW31" s="1022"/>
      <c r="AX31" s="1022"/>
      <c r="AY31" s="1022"/>
      <c r="AZ31" s="1093"/>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c r="C32" s="1089"/>
      <c r="D32" s="1089"/>
      <c r="E32" s="1089"/>
      <c r="F32" s="1089"/>
      <c r="G32" s="1089"/>
      <c r="H32" s="1089"/>
      <c r="I32" s="1089"/>
      <c r="J32" s="1089"/>
      <c r="K32" s="1089"/>
      <c r="L32" s="1089"/>
      <c r="M32" s="1089"/>
      <c r="N32" s="1089"/>
      <c r="O32" s="1089"/>
      <c r="P32" s="1090"/>
      <c r="Q32" s="1094"/>
      <c r="R32" s="1095"/>
      <c r="S32" s="1095"/>
      <c r="T32" s="1095"/>
      <c r="U32" s="1095"/>
      <c r="V32" s="1095"/>
      <c r="W32" s="1095"/>
      <c r="X32" s="1095"/>
      <c r="Y32" s="1095"/>
      <c r="Z32" s="1095"/>
      <c r="AA32" s="1095"/>
      <c r="AB32" s="1095"/>
      <c r="AC32" s="1095"/>
      <c r="AD32" s="1095"/>
      <c r="AE32" s="1096"/>
      <c r="AF32" s="1070"/>
      <c r="AG32" s="1071"/>
      <c r="AH32" s="1071"/>
      <c r="AI32" s="1071"/>
      <c r="AJ32" s="1072"/>
      <c r="AK32" s="1031"/>
      <c r="AL32" s="1022"/>
      <c r="AM32" s="1022"/>
      <c r="AN32" s="1022"/>
      <c r="AO32" s="1022"/>
      <c r="AP32" s="1022"/>
      <c r="AQ32" s="1022"/>
      <c r="AR32" s="1022"/>
      <c r="AS32" s="1022"/>
      <c r="AT32" s="1022"/>
      <c r="AU32" s="1022"/>
      <c r="AV32" s="1022"/>
      <c r="AW32" s="1022"/>
      <c r="AX32" s="1022"/>
      <c r="AY32" s="1022"/>
      <c r="AZ32" s="1093"/>
      <c r="BA32" s="1093"/>
      <c r="BB32" s="1093"/>
      <c r="BC32" s="1093"/>
      <c r="BD32" s="1093"/>
      <c r="BE32" s="1083"/>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405</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390</v>
      </c>
      <c r="B63" s="995" t="s">
        <v>406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-335</v>
      </c>
      <c r="AG63" s="1010"/>
      <c r="AH63" s="1010"/>
      <c r="AI63" s="1010"/>
      <c r="AJ63" s="1081"/>
      <c r="AK63" s="1082"/>
      <c r="AL63" s="1014"/>
      <c r="AM63" s="1014"/>
      <c r="AN63" s="1014"/>
      <c r="AO63" s="1014"/>
      <c r="AP63" s="1010">
        <v>322</v>
      </c>
      <c r="AQ63" s="1010"/>
      <c r="AR63" s="1010"/>
      <c r="AS63" s="1010"/>
      <c r="AT63" s="1010"/>
      <c r="AU63" s="1010">
        <v>57</v>
      </c>
      <c r="AV63" s="1010"/>
      <c r="AW63" s="1010"/>
      <c r="AX63" s="1010"/>
      <c r="AY63" s="1010"/>
      <c r="AZ63" s="1076"/>
      <c r="BA63" s="1076"/>
      <c r="BB63" s="1076"/>
      <c r="BC63" s="1076"/>
      <c r="BD63" s="1076"/>
      <c r="BE63" s="1011"/>
      <c r="BF63" s="1011"/>
      <c r="BG63" s="1011"/>
      <c r="BH63" s="1011"/>
      <c r="BI63" s="1012"/>
      <c r="BJ63" s="1077" t="s">
        <v>234</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408</v>
      </c>
      <c r="B66" s="1047"/>
      <c r="C66" s="1047"/>
      <c r="D66" s="1047"/>
      <c r="E66" s="1047"/>
      <c r="F66" s="1047"/>
      <c r="G66" s="1047"/>
      <c r="H66" s="1047"/>
      <c r="I66" s="1047"/>
      <c r="J66" s="1047"/>
      <c r="K66" s="1047"/>
      <c r="L66" s="1047"/>
      <c r="M66" s="1047"/>
      <c r="N66" s="1047"/>
      <c r="O66" s="1047"/>
      <c r="P66" s="1048"/>
      <c r="Q66" s="1052" t="s">
        <v>409</v>
      </c>
      <c r="R66" s="1053"/>
      <c r="S66" s="1053"/>
      <c r="T66" s="1053"/>
      <c r="U66" s="1054"/>
      <c r="V66" s="1052" t="s">
        <v>410</v>
      </c>
      <c r="W66" s="1053"/>
      <c r="X66" s="1053"/>
      <c r="Y66" s="1053"/>
      <c r="Z66" s="1054"/>
      <c r="AA66" s="1052" t="s">
        <v>411</v>
      </c>
      <c r="AB66" s="1053"/>
      <c r="AC66" s="1053"/>
      <c r="AD66" s="1053"/>
      <c r="AE66" s="1054"/>
      <c r="AF66" s="1058" t="s">
        <v>397</v>
      </c>
      <c r="AG66" s="1059"/>
      <c r="AH66" s="1059"/>
      <c r="AI66" s="1059"/>
      <c r="AJ66" s="1060"/>
      <c r="AK66" s="1052" t="s">
        <v>412</v>
      </c>
      <c r="AL66" s="1047"/>
      <c r="AM66" s="1047"/>
      <c r="AN66" s="1047"/>
      <c r="AO66" s="1048"/>
      <c r="AP66" s="1052" t="s">
        <v>399</v>
      </c>
      <c r="AQ66" s="1053"/>
      <c r="AR66" s="1053"/>
      <c r="AS66" s="1053"/>
      <c r="AT66" s="1054"/>
      <c r="AU66" s="1052" t="s">
        <v>413</v>
      </c>
      <c r="AV66" s="1053"/>
      <c r="AW66" s="1053"/>
      <c r="AX66" s="1053"/>
      <c r="AY66" s="1054"/>
      <c r="AZ66" s="1052" t="s">
        <v>376</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587</v>
      </c>
      <c r="C68" s="1037"/>
      <c r="D68" s="1037"/>
      <c r="E68" s="1037"/>
      <c r="F68" s="1037"/>
      <c r="G68" s="1037"/>
      <c r="H68" s="1037"/>
      <c r="I68" s="1037"/>
      <c r="J68" s="1037"/>
      <c r="K68" s="1037"/>
      <c r="L68" s="1037"/>
      <c r="M68" s="1037"/>
      <c r="N68" s="1037"/>
      <c r="O68" s="1037"/>
      <c r="P68" s="1038"/>
      <c r="Q68" s="1039">
        <v>102</v>
      </c>
      <c r="R68" s="1033"/>
      <c r="S68" s="1033"/>
      <c r="T68" s="1033"/>
      <c r="U68" s="1033"/>
      <c r="V68" s="1033">
        <v>101</v>
      </c>
      <c r="W68" s="1033"/>
      <c r="X68" s="1033"/>
      <c r="Y68" s="1033"/>
      <c r="Z68" s="1033"/>
      <c r="AA68" s="1033">
        <v>1</v>
      </c>
      <c r="AB68" s="1033"/>
      <c r="AC68" s="1033"/>
      <c r="AD68" s="1033"/>
      <c r="AE68" s="1033"/>
      <c r="AF68" s="1033">
        <v>1</v>
      </c>
      <c r="AG68" s="1033"/>
      <c r="AH68" s="1033"/>
      <c r="AI68" s="1033"/>
      <c r="AJ68" s="1033"/>
      <c r="AK68" s="1033" t="s">
        <v>585</v>
      </c>
      <c r="AL68" s="1033"/>
      <c r="AM68" s="1033"/>
      <c r="AN68" s="1033"/>
      <c r="AO68" s="1033"/>
      <c r="AP68" s="1033" t="s">
        <v>585</v>
      </c>
      <c r="AQ68" s="1033"/>
      <c r="AR68" s="1033"/>
      <c r="AS68" s="1033"/>
      <c r="AT68" s="1033"/>
      <c r="AU68" s="1033" t="s">
        <v>586</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588</v>
      </c>
      <c r="C69" s="1026"/>
      <c r="D69" s="1026"/>
      <c r="E69" s="1026"/>
      <c r="F69" s="1026"/>
      <c r="G69" s="1026"/>
      <c r="H69" s="1026"/>
      <c r="I69" s="1026"/>
      <c r="J69" s="1026"/>
      <c r="K69" s="1026"/>
      <c r="L69" s="1026"/>
      <c r="M69" s="1026"/>
      <c r="N69" s="1026"/>
      <c r="O69" s="1026"/>
      <c r="P69" s="1027"/>
      <c r="Q69" s="1028">
        <v>11887</v>
      </c>
      <c r="R69" s="1022"/>
      <c r="S69" s="1022"/>
      <c r="T69" s="1022"/>
      <c r="U69" s="1022"/>
      <c r="V69" s="1022">
        <v>11522</v>
      </c>
      <c r="W69" s="1022"/>
      <c r="X69" s="1022"/>
      <c r="Y69" s="1022"/>
      <c r="Z69" s="1022"/>
      <c r="AA69" s="1022">
        <v>366</v>
      </c>
      <c r="AB69" s="1022"/>
      <c r="AC69" s="1022"/>
      <c r="AD69" s="1022"/>
      <c r="AE69" s="1022"/>
      <c r="AF69" s="1022">
        <v>366</v>
      </c>
      <c r="AG69" s="1022"/>
      <c r="AH69" s="1022"/>
      <c r="AI69" s="1022"/>
      <c r="AJ69" s="1022"/>
      <c r="AK69" s="1022" t="s">
        <v>586</v>
      </c>
      <c r="AL69" s="1022"/>
      <c r="AM69" s="1022"/>
      <c r="AN69" s="1022"/>
      <c r="AO69" s="1022"/>
      <c r="AP69" s="1022" t="s">
        <v>585</v>
      </c>
      <c r="AQ69" s="1022"/>
      <c r="AR69" s="1022"/>
      <c r="AS69" s="1022"/>
      <c r="AT69" s="1022"/>
      <c r="AU69" s="1022" t="s">
        <v>586</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589</v>
      </c>
      <c r="C70" s="1026"/>
      <c r="D70" s="1026"/>
      <c r="E70" s="1026"/>
      <c r="F70" s="1026"/>
      <c r="G70" s="1026"/>
      <c r="H70" s="1026"/>
      <c r="I70" s="1026"/>
      <c r="J70" s="1026"/>
      <c r="K70" s="1026"/>
      <c r="L70" s="1026"/>
      <c r="M70" s="1026"/>
      <c r="N70" s="1026"/>
      <c r="O70" s="1026"/>
      <c r="P70" s="1027"/>
      <c r="Q70" s="1028">
        <v>59</v>
      </c>
      <c r="R70" s="1022"/>
      <c r="S70" s="1022"/>
      <c r="T70" s="1022"/>
      <c r="U70" s="1022"/>
      <c r="V70" s="1022">
        <v>59</v>
      </c>
      <c r="W70" s="1022"/>
      <c r="X70" s="1022"/>
      <c r="Y70" s="1022"/>
      <c r="Z70" s="1022"/>
      <c r="AA70" s="1022" t="s">
        <v>586</v>
      </c>
      <c r="AB70" s="1022"/>
      <c r="AC70" s="1022"/>
      <c r="AD70" s="1022"/>
      <c r="AE70" s="1022"/>
      <c r="AF70" s="1022" t="s">
        <v>585</v>
      </c>
      <c r="AG70" s="1022"/>
      <c r="AH70" s="1022"/>
      <c r="AI70" s="1022"/>
      <c r="AJ70" s="1022"/>
      <c r="AK70" s="1022" t="s">
        <v>585</v>
      </c>
      <c r="AL70" s="1022"/>
      <c r="AM70" s="1022"/>
      <c r="AN70" s="1022"/>
      <c r="AO70" s="1022"/>
      <c r="AP70" s="1022" t="s">
        <v>586</v>
      </c>
      <c r="AQ70" s="1022"/>
      <c r="AR70" s="1022"/>
      <c r="AS70" s="1022"/>
      <c r="AT70" s="1022"/>
      <c r="AU70" s="1022" t="s">
        <v>585</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590</v>
      </c>
      <c r="C71" s="1026"/>
      <c r="D71" s="1026"/>
      <c r="E71" s="1026"/>
      <c r="F71" s="1026"/>
      <c r="G71" s="1026"/>
      <c r="H71" s="1026"/>
      <c r="I71" s="1026"/>
      <c r="J71" s="1026"/>
      <c r="K71" s="1026"/>
      <c r="L71" s="1026"/>
      <c r="M71" s="1026"/>
      <c r="N71" s="1026"/>
      <c r="O71" s="1026"/>
      <c r="P71" s="1027"/>
      <c r="Q71" s="1028">
        <v>183</v>
      </c>
      <c r="R71" s="1022"/>
      <c r="S71" s="1022"/>
      <c r="T71" s="1022"/>
      <c r="U71" s="1022"/>
      <c r="V71" s="1022">
        <v>170</v>
      </c>
      <c r="W71" s="1022"/>
      <c r="X71" s="1022"/>
      <c r="Y71" s="1022"/>
      <c r="Z71" s="1022"/>
      <c r="AA71" s="1022">
        <v>13</v>
      </c>
      <c r="AB71" s="1022"/>
      <c r="AC71" s="1022"/>
      <c r="AD71" s="1022"/>
      <c r="AE71" s="1022"/>
      <c r="AF71" s="1022">
        <v>13</v>
      </c>
      <c r="AG71" s="1022"/>
      <c r="AH71" s="1022"/>
      <c r="AI71" s="1022"/>
      <c r="AJ71" s="1022"/>
      <c r="AK71" s="1022" t="s">
        <v>585</v>
      </c>
      <c r="AL71" s="1022"/>
      <c r="AM71" s="1022"/>
      <c r="AN71" s="1022"/>
      <c r="AO71" s="1022"/>
      <c r="AP71" s="1022" t="s">
        <v>585</v>
      </c>
      <c r="AQ71" s="1022"/>
      <c r="AR71" s="1022"/>
      <c r="AS71" s="1022"/>
      <c r="AT71" s="1022"/>
      <c r="AU71" s="1022" t="s">
        <v>586</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591</v>
      </c>
      <c r="C72" s="1026"/>
      <c r="D72" s="1026"/>
      <c r="E72" s="1026"/>
      <c r="F72" s="1026"/>
      <c r="G72" s="1026"/>
      <c r="H72" s="1026"/>
      <c r="I72" s="1026"/>
      <c r="J72" s="1026"/>
      <c r="K72" s="1026"/>
      <c r="L72" s="1026"/>
      <c r="M72" s="1026"/>
      <c r="N72" s="1026"/>
      <c r="O72" s="1026"/>
      <c r="P72" s="1027"/>
      <c r="Q72" s="1028">
        <v>1943</v>
      </c>
      <c r="R72" s="1022"/>
      <c r="S72" s="1022"/>
      <c r="T72" s="1022"/>
      <c r="U72" s="1022"/>
      <c r="V72" s="1022">
        <v>1928</v>
      </c>
      <c r="W72" s="1022"/>
      <c r="X72" s="1022"/>
      <c r="Y72" s="1022"/>
      <c r="Z72" s="1022"/>
      <c r="AA72" s="1022">
        <v>15</v>
      </c>
      <c r="AB72" s="1022"/>
      <c r="AC72" s="1022"/>
      <c r="AD72" s="1022"/>
      <c r="AE72" s="1022"/>
      <c r="AF72" s="1022">
        <v>12</v>
      </c>
      <c r="AG72" s="1022"/>
      <c r="AH72" s="1022"/>
      <c r="AI72" s="1022"/>
      <c r="AJ72" s="1022"/>
      <c r="AK72" s="1022">
        <v>7</v>
      </c>
      <c r="AL72" s="1022"/>
      <c r="AM72" s="1022"/>
      <c r="AN72" s="1022"/>
      <c r="AO72" s="1022"/>
      <c r="AP72" s="1022">
        <v>1160</v>
      </c>
      <c r="AQ72" s="1022"/>
      <c r="AR72" s="1022"/>
      <c r="AS72" s="1022"/>
      <c r="AT72" s="1022"/>
      <c r="AU72" s="1022">
        <v>137</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592</v>
      </c>
      <c r="C73" s="1026"/>
      <c r="D73" s="1026"/>
      <c r="E73" s="1026"/>
      <c r="F73" s="1026"/>
      <c r="G73" s="1026"/>
      <c r="H73" s="1026"/>
      <c r="I73" s="1026"/>
      <c r="J73" s="1026"/>
      <c r="K73" s="1026"/>
      <c r="L73" s="1026"/>
      <c r="M73" s="1026"/>
      <c r="N73" s="1026"/>
      <c r="O73" s="1026"/>
      <c r="P73" s="1027"/>
      <c r="Q73" s="1028">
        <v>459</v>
      </c>
      <c r="R73" s="1022"/>
      <c r="S73" s="1022"/>
      <c r="T73" s="1022"/>
      <c r="U73" s="1022"/>
      <c r="V73" s="1022">
        <v>402</v>
      </c>
      <c r="W73" s="1022"/>
      <c r="X73" s="1022"/>
      <c r="Y73" s="1022"/>
      <c r="Z73" s="1022"/>
      <c r="AA73" s="1022">
        <v>57</v>
      </c>
      <c r="AB73" s="1022"/>
      <c r="AC73" s="1022"/>
      <c r="AD73" s="1022"/>
      <c r="AE73" s="1022"/>
      <c r="AF73" s="1022">
        <v>57</v>
      </c>
      <c r="AG73" s="1022"/>
      <c r="AH73" s="1022"/>
      <c r="AI73" s="1022"/>
      <c r="AJ73" s="1022"/>
      <c r="AK73" s="1022" t="s">
        <v>586</v>
      </c>
      <c r="AL73" s="1022"/>
      <c r="AM73" s="1022"/>
      <c r="AN73" s="1022"/>
      <c r="AO73" s="1022"/>
      <c r="AP73" s="1022">
        <v>42</v>
      </c>
      <c r="AQ73" s="1022"/>
      <c r="AR73" s="1022"/>
      <c r="AS73" s="1022"/>
      <c r="AT73" s="1022"/>
      <c r="AU73" s="1022">
        <v>5</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593</v>
      </c>
      <c r="C74" s="1026"/>
      <c r="D74" s="1026"/>
      <c r="E74" s="1026"/>
      <c r="F74" s="1026"/>
      <c r="G74" s="1026"/>
      <c r="H74" s="1026"/>
      <c r="I74" s="1026"/>
      <c r="J74" s="1026"/>
      <c r="K74" s="1026"/>
      <c r="L74" s="1026"/>
      <c r="M74" s="1026"/>
      <c r="N74" s="1026"/>
      <c r="O74" s="1026"/>
      <c r="P74" s="1027"/>
      <c r="Q74" s="1028">
        <v>175</v>
      </c>
      <c r="R74" s="1022"/>
      <c r="S74" s="1022"/>
      <c r="T74" s="1022"/>
      <c r="U74" s="1022"/>
      <c r="V74" s="1022">
        <v>165</v>
      </c>
      <c r="W74" s="1022"/>
      <c r="X74" s="1022"/>
      <c r="Y74" s="1022"/>
      <c r="Z74" s="1022"/>
      <c r="AA74" s="1022">
        <v>10</v>
      </c>
      <c r="AB74" s="1022"/>
      <c r="AC74" s="1022"/>
      <c r="AD74" s="1022"/>
      <c r="AE74" s="1022"/>
      <c r="AF74" s="1022">
        <v>10</v>
      </c>
      <c r="AG74" s="1022"/>
      <c r="AH74" s="1022"/>
      <c r="AI74" s="1022"/>
      <c r="AJ74" s="1022"/>
      <c r="AK74" s="1022">
        <v>23</v>
      </c>
      <c r="AL74" s="1022"/>
      <c r="AM74" s="1022"/>
      <c r="AN74" s="1022"/>
      <c r="AO74" s="1022"/>
      <c r="AP74" s="1022" t="s">
        <v>586</v>
      </c>
      <c r="AQ74" s="1022"/>
      <c r="AR74" s="1022"/>
      <c r="AS74" s="1022"/>
      <c r="AT74" s="1022"/>
      <c r="AU74" s="1022" t="s">
        <v>586</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t="s">
        <v>594</v>
      </c>
      <c r="C75" s="1026"/>
      <c r="D75" s="1026"/>
      <c r="E75" s="1026"/>
      <c r="F75" s="1026"/>
      <c r="G75" s="1026"/>
      <c r="H75" s="1026"/>
      <c r="I75" s="1026"/>
      <c r="J75" s="1026"/>
      <c r="K75" s="1026"/>
      <c r="L75" s="1026"/>
      <c r="M75" s="1026"/>
      <c r="N75" s="1026"/>
      <c r="O75" s="1026"/>
      <c r="P75" s="1027"/>
      <c r="Q75" s="1029">
        <v>291</v>
      </c>
      <c r="R75" s="1030"/>
      <c r="S75" s="1030"/>
      <c r="T75" s="1030"/>
      <c r="U75" s="1031"/>
      <c r="V75" s="1032">
        <v>277</v>
      </c>
      <c r="W75" s="1030"/>
      <c r="X75" s="1030"/>
      <c r="Y75" s="1030"/>
      <c r="Z75" s="1031"/>
      <c r="AA75" s="1032">
        <v>13</v>
      </c>
      <c r="AB75" s="1030"/>
      <c r="AC75" s="1030"/>
      <c r="AD75" s="1030"/>
      <c r="AE75" s="1031"/>
      <c r="AF75" s="1032">
        <v>13</v>
      </c>
      <c r="AG75" s="1030"/>
      <c r="AH75" s="1030"/>
      <c r="AI75" s="1030"/>
      <c r="AJ75" s="1031"/>
      <c r="AK75" s="1032">
        <v>90</v>
      </c>
      <c r="AL75" s="1030"/>
      <c r="AM75" s="1030"/>
      <c r="AN75" s="1030"/>
      <c r="AO75" s="1031"/>
      <c r="AP75" s="1032" t="s">
        <v>585</v>
      </c>
      <c r="AQ75" s="1030"/>
      <c r="AR75" s="1030"/>
      <c r="AS75" s="1030"/>
      <c r="AT75" s="1031"/>
      <c r="AU75" s="1032" t="s">
        <v>585</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t="s">
        <v>595</v>
      </c>
      <c r="C76" s="1026"/>
      <c r="D76" s="1026"/>
      <c r="E76" s="1026"/>
      <c r="F76" s="1026"/>
      <c r="G76" s="1026"/>
      <c r="H76" s="1026"/>
      <c r="I76" s="1026"/>
      <c r="J76" s="1026"/>
      <c r="K76" s="1026"/>
      <c r="L76" s="1026"/>
      <c r="M76" s="1026"/>
      <c r="N76" s="1026"/>
      <c r="O76" s="1026"/>
      <c r="P76" s="1027"/>
      <c r="Q76" s="1029">
        <v>66</v>
      </c>
      <c r="R76" s="1030"/>
      <c r="S76" s="1030"/>
      <c r="T76" s="1030"/>
      <c r="U76" s="1031"/>
      <c r="V76" s="1032">
        <v>66</v>
      </c>
      <c r="W76" s="1030"/>
      <c r="X76" s="1030"/>
      <c r="Y76" s="1030"/>
      <c r="Z76" s="1031"/>
      <c r="AA76" s="1032" t="s">
        <v>586</v>
      </c>
      <c r="AB76" s="1030"/>
      <c r="AC76" s="1030"/>
      <c r="AD76" s="1030"/>
      <c r="AE76" s="1031"/>
      <c r="AF76" s="1032" t="s">
        <v>585</v>
      </c>
      <c r="AG76" s="1030"/>
      <c r="AH76" s="1030"/>
      <c r="AI76" s="1030"/>
      <c r="AJ76" s="1031"/>
      <c r="AK76" s="1032" t="s">
        <v>585</v>
      </c>
      <c r="AL76" s="1030"/>
      <c r="AM76" s="1030"/>
      <c r="AN76" s="1030"/>
      <c r="AO76" s="1031"/>
      <c r="AP76" s="1032" t="s">
        <v>585</v>
      </c>
      <c r="AQ76" s="1030"/>
      <c r="AR76" s="1030"/>
      <c r="AS76" s="1030"/>
      <c r="AT76" s="1031"/>
      <c r="AU76" s="1032" t="s">
        <v>585</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t="s">
        <v>596</v>
      </c>
      <c r="C77" s="1026"/>
      <c r="D77" s="1026"/>
      <c r="E77" s="1026"/>
      <c r="F77" s="1026"/>
      <c r="G77" s="1026"/>
      <c r="H77" s="1026"/>
      <c r="I77" s="1026"/>
      <c r="J77" s="1026"/>
      <c r="K77" s="1026"/>
      <c r="L77" s="1026"/>
      <c r="M77" s="1026"/>
      <c r="N77" s="1026"/>
      <c r="O77" s="1026"/>
      <c r="P77" s="1027"/>
      <c r="Q77" s="1029">
        <v>754</v>
      </c>
      <c r="R77" s="1030"/>
      <c r="S77" s="1030"/>
      <c r="T77" s="1030"/>
      <c r="U77" s="1031"/>
      <c r="V77" s="1032">
        <v>723</v>
      </c>
      <c r="W77" s="1030"/>
      <c r="X77" s="1030"/>
      <c r="Y77" s="1030"/>
      <c r="Z77" s="1031"/>
      <c r="AA77" s="1032">
        <v>31</v>
      </c>
      <c r="AB77" s="1030"/>
      <c r="AC77" s="1030"/>
      <c r="AD77" s="1030"/>
      <c r="AE77" s="1031"/>
      <c r="AF77" s="1032">
        <v>31</v>
      </c>
      <c r="AG77" s="1030"/>
      <c r="AH77" s="1030"/>
      <c r="AI77" s="1030"/>
      <c r="AJ77" s="1031"/>
      <c r="AK77" s="1032" t="s">
        <v>586</v>
      </c>
      <c r="AL77" s="1030"/>
      <c r="AM77" s="1030"/>
      <c r="AN77" s="1030"/>
      <c r="AO77" s="1031"/>
      <c r="AP77" s="1032">
        <v>509</v>
      </c>
      <c r="AQ77" s="1030"/>
      <c r="AR77" s="1030"/>
      <c r="AS77" s="1030"/>
      <c r="AT77" s="1031"/>
      <c r="AU77" s="1032">
        <v>143</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t="s">
        <v>597</v>
      </c>
      <c r="C78" s="1026"/>
      <c r="D78" s="1026"/>
      <c r="E78" s="1026"/>
      <c r="F78" s="1026"/>
      <c r="G78" s="1026"/>
      <c r="H78" s="1026"/>
      <c r="I78" s="1026"/>
      <c r="J78" s="1026"/>
      <c r="K78" s="1026"/>
      <c r="L78" s="1026"/>
      <c r="M78" s="1026"/>
      <c r="N78" s="1026"/>
      <c r="O78" s="1026"/>
      <c r="P78" s="1027"/>
      <c r="Q78" s="1028">
        <v>985</v>
      </c>
      <c r="R78" s="1022"/>
      <c r="S78" s="1022"/>
      <c r="T78" s="1022"/>
      <c r="U78" s="1022"/>
      <c r="V78" s="1022">
        <v>954</v>
      </c>
      <c r="W78" s="1022"/>
      <c r="X78" s="1022"/>
      <c r="Y78" s="1022"/>
      <c r="Z78" s="1022"/>
      <c r="AA78" s="1022">
        <v>31</v>
      </c>
      <c r="AB78" s="1022"/>
      <c r="AC78" s="1022"/>
      <c r="AD78" s="1022"/>
      <c r="AE78" s="1022"/>
      <c r="AF78" s="1022">
        <v>31</v>
      </c>
      <c r="AG78" s="1022"/>
      <c r="AH78" s="1022"/>
      <c r="AI78" s="1022"/>
      <c r="AJ78" s="1022"/>
      <c r="AK78" s="1022" t="s">
        <v>586</v>
      </c>
      <c r="AL78" s="1022"/>
      <c r="AM78" s="1022"/>
      <c r="AN78" s="1022"/>
      <c r="AO78" s="1022"/>
      <c r="AP78" s="1022" t="s">
        <v>586</v>
      </c>
      <c r="AQ78" s="1022"/>
      <c r="AR78" s="1022"/>
      <c r="AS78" s="1022"/>
      <c r="AT78" s="1022"/>
      <c r="AU78" s="1022" t="s">
        <v>585</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t="s">
        <v>598</v>
      </c>
      <c r="C79" s="1026"/>
      <c r="D79" s="1026"/>
      <c r="E79" s="1026"/>
      <c r="F79" s="1026"/>
      <c r="G79" s="1026"/>
      <c r="H79" s="1026"/>
      <c r="I79" s="1026"/>
      <c r="J79" s="1026"/>
      <c r="K79" s="1026"/>
      <c r="L79" s="1026"/>
      <c r="M79" s="1026"/>
      <c r="N79" s="1026"/>
      <c r="O79" s="1026"/>
      <c r="P79" s="1027"/>
      <c r="Q79" s="1028">
        <v>70107</v>
      </c>
      <c r="R79" s="1022"/>
      <c r="S79" s="1022"/>
      <c r="T79" s="1022"/>
      <c r="U79" s="1022"/>
      <c r="V79" s="1022">
        <v>67173</v>
      </c>
      <c r="W79" s="1022"/>
      <c r="X79" s="1022"/>
      <c r="Y79" s="1022"/>
      <c r="Z79" s="1022"/>
      <c r="AA79" s="1022" t="s">
        <v>586</v>
      </c>
      <c r="AB79" s="1022"/>
      <c r="AC79" s="1022"/>
      <c r="AD79" s="1022"/>
      <c r="AE79" s="1022"/>
      <c r="AF79" s="1022">
        <v>2934</v>
      </c>
      <c r="AG79" s="1022"/>
      <c r="AH79" s="1022"/>
      <c r="AI79" s="1022"/>
      <c r="AJ79" s="1022"/>
      <c r="AK79" s="1022">
        <v>169</v>
      </c>
      <c r="AL79" s="1022"/>
      <c r="AM79" s="1022"/>
      <c r="AN79" s="1022"/>
      <c r="AO79" s="1022"/>
      <c r="AP79" s="1022" t="s">
        <v>586</v>
      </c>
      <c r="AQ79" s="1022"/>
      <c r="AR79" s="1022"/>
      <c r="AS79" s="1022"/>
      <c r="AT79" s="1022"/>
      <c r="AU79" s="1022" t="s">
        <v>586</v>
      </c>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t="s">
        <v>599</v>
      </c>
      <c r="C80" s="1026"/>
      <c r="D80" s="1026"/>
      <c r="E80" s="1026"/>
      <c r="F80" s="1026"/>
      <c r="G80" s="1026"/>
      <c r="H80" s="1026"/>
      <c r="I80" s="1026"/>
      <c r="J80" s="1026"/>
      <c r="K80" s="1026"/>
      <c r="L80" s="1026"/>
      <c r="M80" s="1026"/>
      <c r="N80" s="1026"/>
      <c r="O80" s="1026"/>
      <c r="P80" s="1027"/>
      <c r="Q80" s="1028">
        <v>244</v>
      </c>
      <c r="R80" s="1022"/>
      <c r="S80" s="1022"/>
      <c r="T80" s="1022"/>
      <c r="U80" s="1022"/>
      <c r="V80" s="1022">
        <v>231</v>
      </c>
      <c r="W80" s="1022"/>
      <c r="X80" s="1022"/>
      <c r="Y80" s="1022"/>
      <c r="Z80" s="1022"/>
      <c r="AA80" s="1022">
        <v>13</v>
      </c>
      <c r="AB80" s="1022"/>
      <c r="AC80" s="1022"/>
      <c r="AD80" s="1022"/>
      <c r="AE80" s="1022"/>
      <c r="AF80" s="1022">
        <v>13</v>
      </c>
      <c r="AG80" s="1022"/>
      <c r="AH80" s="1022"/>
      <c r="AI80" s="1022"/>
      <c r="AJ80" s="1022"/>
      <c r="AK80" s="1022">
        <v>36</v>
      </c>
      <c r="AL80" s="1022"/>
      <c r="AM80" s="1022"/>
      <c r="AN80" s="1022"/>
      <c r="AO80" s="1022"/>
      <c r="AP80" s="1022" t="s">
        <v>585</v>
      </c>
      <c r="AQ80" s="1022"/>
      <c r="AR80" s="1022"/>
      <c r="AS80" s="1022"/>
      <c r="AT80" s="1022"/>
      <c r="AU80" s="1022" t="s">
        <v>585</v>
      </c>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t="s">
        <v>600</v>
      </c>
      <c r="C81" s="1026"/>
      <c r="D81" s="1026"/>
      <c r="E81" s="1026"/>
      <c r="F81" s="1026"/>
      <c r="G81" s="1026"/>
      <c r="H81" s="1026"/>
      <c r="I81" s="1026"/>
      <c r="J81" s="1026"/>
      <c r="K81" s="1026"/>
      <c r="L81" s="1026"/>
      <c r="M81" s="1026"/>
      <c r="N81" s="1026"/>
      <c r="O81" s="1026"/>
      <c r="P81" s="1027"/>
      <c r="Q81" s="1028">
        <v>767604</v>
      </c>
      <c r="R81" s="1022"/>
      <c r="S81" s="1022"/>
      <c r="T81" s="1022"/>
      <c r="U81" s="1022"/>
      <c r="V81" s="1022">
        <v>751444</v>
      </c>
      <c r="W81" s="1022"/>
      <c r="X81" s="1022"/>
      <c r="Y81" s="1022"/>
      <c r="Z81" s="1022"/>
      <c r="AA81" s="1022">
        <v>16160</v>
      </c>
      <c r="AB81" s="1022"/>
      <c r="AC81" s="1022"/>
      <c r="AD81" s="1022"/>
      <c r="AE81" s="1022"/>
      <c r="AF81" s="1022">
        <v>16160</v>
      </c>
      <c r="AG81" s="1022"/>
      <c r="AH81" s="1022"/>
      <c r="AI81" s="1022"/>
      <c r="AJ81" s="1022"/>
      <c r="AK81" s="1022" t="s">
        <v>585</v>
      </c>
      <c r="AL81" s="1022"/>
      <c r="AM81" s="1022"/>
      <c r="AN81" s="1022"/>
      <c r="AO81" s="1022"/>
      <c r="AP81" s="1022" t="s">
        <v>585</v>
      </c>
      <c r="AQ81" s="1022"/>
      <c r="AR81" s="1022"/>
      <c r="AS81" s="1022"/>
      <c r="AT81" s="1022"/>
      <c r="AU81" s="1022" t="s">
        <v>585</v>
      </c>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t="s">
        <v>601</v>
      </c>
      <c r="C82" s="1026"/>
      <c r="D82" s="1026"/>
      <c r="E82" s="1026"/>
      <c r="F82" s="1026"/>
      <c r="G82" s="1026"/>
      <c r="H82" s="1026"/>
      <c r="I82" s="1026"/>
      <c r="J82" s="1026"/>
      <c r="K82" s="1026"/>
      <c r="L82" s="1026"/>
      <c r="M82" s="1026"/>
      <c r="N82" s="1026"/>
      <c r="O82" s="1026"/>
      <c r="P82" s="1027"/>
      <c r="Q82" s="1028">
        <v>1055</v>
      </c>
      <c r="R82" s="1022"/>
      <c r="S82" s="1022"/>
      <c r="T82" s="1022"/>
      <c r="U82" s="1022"/>
      <c r="V82" s="1022">
        <v>1104</v>
      </c>
      <c r="W82" s="1022"/>
      <c r="X82" s="1022"/>
      <c r="Y82" s="1022"/>
      <c r="Z82" s="1022"/>
      <c r="AA82" s="1022">
        <v>-48</v>
      </c>
      <c r="AB82" s="1022"/>
      <c r="AC82" s="1022"/>
      <c r="AD82" s="1022"/>
      <c r="AE82" s="1022"/>
      <c r="AF82" s="1022">
        <v>1959</v>
      </c>
      <c r="AG82" s="1022"/>
      <c r="AH82" s="1022"/>
      <c r="AI82" s="1022"/>
      <c r="AJ82" s="1022"/>
      <c r="AK82" s="1022" t="s">
        <v>586</v>
      </c>
      <c r="AL82" s="1022"/>
      <c r="AM82" s="1022"/>
      <c r="AN82" s="1022"/>
      <c r="AO82" s="1022"/>
      <c r="AP82" s="1022">
        <v>2067</v>
      </c>
      <c r="AQ82" s="1022"/>
      <c r="AR82" s="1022"/>
      <c r="AS82" s="1022"/>
      <c r="AT82" s="1022"/>
      <c r="AU82" s="1022" t="s">
        <v>585</v>
      </c>
      <c r="AV82" s="1022"/>
      <c r="AW82" s="1022"/>
      <c r="AX82" s="1022"/>
      <c r="AY82" s="1022"/>
      <c r="AZ82" s="1023" t="s">
        <v>611</v>
      </c>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390</v>
      </c>
      <c r="B88" s="995" t="s">
        <v>414</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21600</v>
      </c>
      <c r="AG88" s="1010"/>
      <c r="AH88" s="1010"/>
      <c r="AI88" s="1010"/>
      <c r="AJ88" s="1010"/>
      <c r="AK88" s="1014"/>
      <c r="AL88" s="1014"/>
      <c r="AM88" s="1014"/>
      <c r="AN88" s="1014"/>
      <c r="AO88" s="1014"/>
      <c r="AP88" s="1010">
        <v>3778</v>
      </c>
      <c r="AQ88" s="1010"/>
      <c r="AR88" s="1010"/>
      <c r="AS88" s="1010"/>
      <c r="AT88" s="1010"/>
      <c r="AU88" s="1010">
        <v>285</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995" t="s">
        <v>415</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77</v>
      </c>
      <c r="CS102" s="1002"/>
      <c r="CT102" s="1002"/>
      <c r="CU102" s="1002"/>
      <c r="CV102" s="1003"/>
      <c r="CW102" s="1001">
        <v>82</v>
      </c>
      <c r="CX102" s="1002"/>
      <c r="CY102" s="1002"/>
      <c r="CZ102" s="1002"/>
      <c r="DA102" s="1003"/>
      <c r="DB102" s="1001">
        <v>299</v>
      </c>
      <c r="DC102" s="1002"/>
      <c r="DD102" s="1002"/>
      <c r="DE102" s="1002"/>
      <c r="DF102" s="1003"/>
      <c r="DG102" s="1001" t="s">
        <v>585</v>
      </c>
      <c r="DH102" s="1002"/>
      <c r="DI102" s="1002"/>
      <c r="DJ102" s="1002"/>
      <c r="DK102" s="1003"/>
      <c r="DL102" s="1001" t="s">
        <v>586</v>
      </c>
      <c r="DM102" s="1002"/>
      <c r="DN102" s="1002"/>
      <c r="DO102" s="1002"/>
      <c r="DP102" s="1003"/>
      <c r="DQ102" s="1001" t="s">
        <v>586</v>
      </c>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416</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417</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420</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421</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422</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423</v>
      </c>
      <c r="AB109" s="945"/>
      <c r="AC109" s="945"/>
      <c r="AD109" s="945"/>
      <c r="AE109" s="946"/>
      <c r="AF109" s="947" t="s">
        <v>307</v>
      </c>
      <c r="AG109" s="945"/>
      <c r="AH109" s="945"/>
      <c r="AI109" s="945"/>
      <c r="AJ109" s="946"/>
      <c r="AK109" s="947" t="s">
        <v>306</v>
      </c>
      <c r="AL109" s="945"/>
      <c r="AM109" s="945"/>
      <c r="AN109" s="945"/>
      <c r="AO109" s="946"/>
      <c r="AP109" s="947" t="s">
        <v>424</v>
      </c>
      <c r="AQ109" s="945"/>
      <c r="AR109" s="945"/>
      <c r="AS109" s="945"/>
      <c r="AT109" s="976"/>
      <c r="AU109" s="944" t="s">
        <v>422</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423</v>
      </c>
      <c r="BR109" s="945"/>
      <c r="BS109" s="945"/>
      <c r="BT109" s="945"/>
      <c r="BU109" s="946"/>
      <c r="BV109" s="947" t="s">
        <v>307</v>
      </c>
      <c r="BW109" s="945"/>
      <c r="BX109" s="945"/>
      <c r="BY109" s="945"/>
      <c r="BZ109" s="946"/>
      <c r="CA109" s="947" t="s">
        <v>306</v>
      </c>
      <c r="CB109" s="945"/>
      <c r="CC109" s="945"/>
      <c r="CD109" s="945"/>
      <c r="CE109" s="946"/>
      <c r="CF109" s="983" t="s">
        <v>424</v>
      </c>
      <c r="CG109" s="983"/>
      <c r="CH109" s="983"/>
      <c r="CI109" s="983"/>
      <c r="CJ109" s="983"/>
      <c r="CK109" s="947" t="s">
        <v>425</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423</v>
      </c>
      <c r="DH109" s="945"/>
      <c r="DI109" s="945"/>
      <c r="DJ109" s="945"/>
      <c r="DK109" s="946"/>
      <c r="DL109" s="947" t="s">
        <v>307</v>
      </c>
      <c r="DM109" s="945"/>
      <c r="DN109" s="945"/>
      <c r="DO109" s="945"/>
      <c r="DP109" s="946"/>
      <c r="DQ109" s="947" t="s">
        <v>306</v>
      </c>
      <c r="DR109" s="945"/>
      <c r="DS109" s="945"/>
      <c r="DT109" s="945"/>
      <c r="DU109" s="946"/>
      <c r="DV109" s="947" t="s">
        <v>424</v>
      </c>
      <c r="DW109" s="945"/>
      <c r="DX109" s="945"/>
      <c r="DY109" s="945"/>
      <c r="DZ109" s="976"/>
    </row>
    <row r="110" spans="1:131" s="246" customFormat="1" ht="26.25" customHeight="1">
      <c r="A110" s="847" t="s">
        <v>426</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1373338</v>
      </c>
      <c r="AB110" s="938"/>
      <c r="AC110" s="938"/>
      <c r="AD110" s="938"/>
      <c r="AE110" s="939"/>
      <c r="AF110" s="940">
        <v>1451290</v>
      </c>
      <c r="AG110" s="938"/>
      <c r="AH110" s="938"/>
      <c r="AI110" s="938"/>
      <c r="AJ110" s="939"/>
      <c r="AK110" s="940">
        <v>1358951</v>
      </c>
      <c r="AL110" s="938"/>
      <c r="AM110" s="938"/>
      <c r="AN110" s="938"/>
      <c r="AO110" s="939"/>
      <c r="AP110" s="941">
        <v>34.6</v>
      </c>
      <c r="AQ110" s="942"/>
      <c r="AR110" s="942"/>
      <c r="AS110" s="942"/>
      <c r="AT110" s="943"/>
      <c r="AU110" s="977" t="s">
        <v>73</v>
      </c>
      <c r="AV110" s="978"/>
      <c r="AW110" s="978"/>
      <c r="AX110" s="978"/>
      <c r="AY110" s="978"/>
      <c r="AZ110" s="903" t="s">
        <v>427</v>
      </c>
      <c r="BA110" s="848"/>
      <c r="BB110" s="848"/>
      <c r="BC110" s="848"/>
      <c r="BD110" s="848"/>
      <c r="BE110" s="848"/>
      <c r="BF110" s="848"/>
      <c r="BG110" s="848"/>
      <c r="BH110" s="848"/>
      <c r="BI110" s="848"/>
      <c r="BJ110" s="848"/>
      <c r="BK110" s="848"/>
      <c r="BL110" s="848"/>
      <c r="BM110" s="848"/>
      <c r="BN110" s="848"/>
      <c r="BO110" s="848"/>
      <c r="BP110" s="849"/>
      <c r="BQ110" s="904">
        <v>13207148</v>
      </c>
      <c r="BR110" s="885"/>
      <c r="BS110" s="885"/>
      <c r="BT110" s="885"/>
      <c r="BU110" s="885"/>
      <c r="BV110" s="885">
        <v>13205187</v>
      </c>
      <c r="BW110" s="885"/>
      <c r="BX110" s="885"/>
      <c r="BY110" s="885"/>
      <c r="BZ110" s="885"/>
      <c r="CA110" s="885">
        <v>13604505</v>
      </c>
      <c r="CB110" s="885"/>
      <c r="CC110" s="885"/>
      <c r="CD110" s="885"/>
      <c r="CE110" s="885"/>
      <c r="CF110" s="909">
        <v>346.3</v>
      </c>
      <c r="CG110" s="910"/>
      <c r="CH110" s="910"/>
      <c r="CI110" s="910"/>
      <c r="CJ110" s="910"/>
      <c r="CK110" s="973" t="s">
        <v>428</v>
      </c>
      <c r="CL110" s="859"/>
      <c r="CM110" s="934" t="s">
        <v>429</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234</v>
      </c>
      <c r="DH110" s="885"/>
      <c r="DI110" s="885"/>
      <c r="DJ110" s="885"/>
      <c r="DK110" s="885"/>
      <c r="DL110" s="885" t="s">
        <v>430</v>
      </c>
      <c r="DM110" s="885"/>
      <c r="DN110" s="885"/>
      <c r="DO110" s="885"/>
      <c r="DP110" s="885"/>
      <c r="DQ110" s="885" t="s">
        <v>430</v>
      </c>
      <c r="DR110" s="885"/>
      <c r="DS110" s="885"/>
      <c r="DT110" s="885"/>
      <c r="DU110" s="885"/>
      <c r="DV110" s="886" t="s">
        <v>234</v>
      </c>
      <c r="DW110" s="886"/>
      <c r="DX110" s="886"/>
      <c r="DY110" s="886"/>
      <c r="DZ110" s="887"/>
    </row>
    <row r="111" spans="1:131" s="246" customFormat="1" ht="26.25" customHeight="1">
      <c r="A111" s="814" t="s">
        <v>431</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432</v>
      </c>
      <c r="AB111" s="966"/>
      <c r="AC111" s="966"/>
      <c r="AD111" s="966"/>
      <c r="AE111" s="967"/>
      <c r="AF111" s="968" t="s">
        <v>234</v>
      </c>
      <c r="AG111" s="966"/>
      <c r="AH111" s="966"/>
      <c r="AI111" s="966"/>
      <c r="AJ111" s="967"/>
      <c r="AK111" s="968" t="s">
        <v>234</v>
      </c>
      <c r="AL111" s="966"/>
      <c r="AM111" s="966"/>
      <c r="AN111" s="966"/>
      <c r="AO111" s="967"/>
      <c r="AP111" s="969" t="s">
        <v>433</v>
      </c>
      <c r="AQ111" s="970"/>
      <c r="AR111" s="970"/>
      <c r="AS111" s="970"/>
      <c r="AT111" s="971"/>
      <c r="AU111" s="979"/>
      <c r="AV111" s="980"/>
      <c r="AW111" s="980"/>
      <c r="AX111" s="980"/>
      <c r="AY111" s="980"/>
      <c r="AZ111" s="855" t="s">
        <v>434</v>
      </c>
      <c r="BA111" s="790"/>
      <c r="BB111" s="790"/>
      <c r="BC111" s="790"/>
      <c r="BD111" s="790"/>
      <c r="BE111" s="790"/>
      <c r="BF111" s="790"/>
      <c r="BG111" s="790"/>
      <c r="BH111" s="790"/>
      <c r="BI111" s="790"/>
      <c r="BJ111" s="790"/>
      <c r="BK111" s="790"/>
      <c r="BL111" s="790"/>
      <c r="BM111" s="790"/>
      <c r="BN111" s="790"/>
      <c r="BO111" s="790"/>
      <c r="BP111" s="791"/>
      <c r="BQ111" s="856" t="s">
        <v>432</v>
      </c>
      <c r="BR111" s="857"/>
      <c r="BS111" s="857"/>
      <c r="BT111" s="857"/>
      <c r="BU111" s="857"/>
      <c r="BV111" s="857" t="s">
        <v>430</v>
      </c>
      <c r="BW111" s="857"/>
      <c r="BX111" s="857"/>
      <c r="BY111" s="857"/>
      <c r="BZ111" s="857"/>
      <c r="CA111" s="857" t="s">
        <v>435</v>
      </c>
      <c r="CB111" s="857"/>
      <c r="CC111" s="857"/>
      <c r="CD111" s="857"/>
      <c r="CE111" s="857"/>
      <c r="CF111" s="918" t="s">
        <v>435</v>
      </c>
      <c r="CG111" s="919"/>
      <c r="CH111" s="919"/>
      <c r="CI111" s="919"/>
      <c r="CJ111" s="919"/>
      <c r="CK111" s="974"/>
      <c r="CL111" s="861"/>
      <c r="CM111" s="864" t="s">
        <v>436</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433</v>
      </c>
      <c r="DH111" s="857"/>
      <c r="DI111" s="857"/>
      <c r="DJ111" s="857"/>
      <c r="DK111" s="857"/>
      <c r="DL111" s="857" t="s">
        <v>430</v>
      </c>
      <c r="DM111" s="857"/>
      <c r="DN111" s="857"/>
      <c r="DO111" s="857"/>
      <c r="DP111" s="857"/>
      <c r="DQ111" s="857" t="s">
        <v>430</v>
      </c>
      <c r="DR111" s="857"/>
      <c r="DS111" s="857"/>
      <c r="DT111" s="857"/>
      <c r="DU111" s="857"/>
      <c r="DV111" s="834" t="s">
        <v>435</v>
      </c>
      <c r="DW111" s="834"/>
      <c r="DX111" s="834"/>
      <c r="DY111" s="834"/>
      <c r="DZ111" s="835"/>
    </row>
    <row r="112" spans="1:131" s="246" customFormat="1" ht="26.25" customHeight="1">
      <c r="A112" s="959" t="s">
        <v>437</v>
      </c>
      <c r="B112" s="960"/>
      <c r="C112" s="790" t="s">
        <v>438</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234</v>
      </c>
      <c r="AB112" s="820"/>
      <c r="AC112" s="820"/>
      <c r="AD112" s="820"/>
      <c r="AE112" s="821"/>
      <c r="AF112" s="822" t="s">
        <v>430</v>
      </c>
      <c r="AG112" s="820"/>
      <c r="AH112" s="820"/>
      <c r="AI112" s="820"/>
      <c r="AJ112" s="821"/>
      <c r="AK112" s="822" t="s">
        <v>433</v>
      </c>
      <c r="AL112" s="820"/>
      <c r="AM112" s="820"/>
      <c r="AN112" s="820"/>
      <c r="AO112" s="821"/>
      <c r="AP112" s="867" t="s">
        <v>430</v>
      </c>
      <c r="AQ112" s="868"/>
      <c r="AR112" s="868"/>
      <c r="AS112" s="868"/>
      <c r="AT112" s="869"/>
      <c r="AU112" s="979"/>
      <c r="AV112" s="980"/>
      <c r="AW112" s="980"/>
      <c r="AX112" s="980"/>
      <c r="AY112" s="980"/>
      <c r="AZ112" s="855" t="s">
        <v>439</v>
      </c>
      <c r="BA112" s="790"/>
      <c r="BB112" s="790"/>
      <c r="BC112" s="790"/>
      <c r="BD112" s="790"/>
      <c r="BE112" s="790"/>
      <c r="BF112" s="790"/>
      <c r="BG112" s="790"/>
      <c r="BH112" s="790"/>
      <c r="BI112" s="790"/>
      <c r="BJ112" s="790"/>
      <c r="BK112" s="790"/>
      <c r="BL112" s="790"/>
      <c r="BM112" s="790"/>
      <c r="BN112" s="790"/>
      <c r="BO112" s="790"/>
      <c r="BP112" s="791"/>
      <c r="BQ112" s="856">
        <v>19551</v>
      </c>
      <c r="BR112" s="857"/>
      <c r="BS112" s="857"/>
      <c r="BT112" s="857"/>
      <c r="BU112" s="857"/>
      <c r="BV112" s="857">
        <v>15320</v>
      </c>
      <c r="BW112" s="857"/>
      <c r="BX112" s="857"/>
      <c r="BY112" s="857"/>
      <c r="BZ112" s="857"/>
      <c r="CA112" s="857">
        <v>57403</v>
      </c>
      <c r="CB112" s="857"/>
      <c r="CC112" s="857"/>
      <c r="CD112" s="857"/>
      <c r="CE112" s="857"/>
      <c r="CF112" s="918">
        <v>1.5</v>
      </c>
      <c r="CG112" s="919"/>
      <c r="CH112" s="919"/>
      <c r="CI112" s="919"/>
      <c r="CJ112" s="919"/>
      <c r="CK112" s="974"/>
      <c r="CL112" s="861"/>
      <c r="CM112" s="864" t="s">
        <v>440</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432</v>
      </c>
      <c r="DH112" s="857"/>
      <c r="DI112" s="857"/>
      <c r="DJ112" s="857"/>
      <c r="DK112" s="857"/>
      <c r="DL112" s="857" t="s">
        <v>430</v>
      </c>
      <c r="DM112" s="857"/>
      <c r="DN112" s="857"/>
      <c r="DO112" s="857"/>
      <c r="DP112" s="857"/>
      <c r="DQ112" s="857" t="s">
        <v>432</v>
      </c>
      <c r="DR112" s="857"/>
      <c r="DS112" s="857"/>
      <c r="DT112" s="857"/>
      <c r="DU112" s="857"/>
      <c r="DV112" s="834" t="s">
        <v>234</v>
      </c>
      <c r="DW112" s="834"/>
      <c r="DX112" s="834"/>
      <c r="DY112" s="834"/>
      <c r="DZ112" s="835"/>
    </row>
    <row r="113" spans="1:130" s="246" customFormat="1" ht="26.25" customHeight="1">
      <c r="A113" s="961"/>
      <c r="B113" s="962"/>
      <c r="C113" s="790" t="s">
        <v>441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4200</v>
      </c>
      <c r="AB113" s="966"/>
      <c r="AC113" s="966"/>
      <c r="AD113" s="966"/>
      <c r="AE113" s="967"/>
      <c r="AF113" s="968">
        <v>1486</v>
      </c>
      <c r="AG113" s="966"/>
      <c r="AH113" s="966"/>
      <c r="AI113" s="966"/>
      <c r="AJ113" s="967"/>
      <c r="AK113" s="968">
        <v>26607</v>
      </c>
      <c r="AL113" s="966"/>
      <c r="AM113" s="966"/>
      <c r="AN113" s="966"/>
      <c r="AO113" s="967"/>
      <c r="AP113" s="969">
        <v>0.7</v>
      </c>
      <c r="AQ113" s="970"/>
      <c r="AR113" s="970"/>
      <c r="AS113" s="970"/>
      <c r="AT113" s="971"/>
      <c r="AU113" s="979"/>
      <c r="AV113" s="980"/>
      <c r="AW113" s="980"/>
      <c r="AX113" s="980"/>
      <c r="AY113" s="980"/>
      <c r="AZ113" s="855" t="s">
        <v>442</v>
      </c>
      <c r="BA113" s="790"/>
      <c r="BB113" s="790"/>
      <c r="BC113" s="790"/>
      <c r="BD113" s="790"/>
      <c r="BE113" s="790"/>
      <c r="BF113" s="790"/>
      <c r="BG113" s="790"/>
      <c r="BH113" s="790"/>
      <c r="BI113" s="790"/>
      <c r="BJ113" s="790"/>
      <c r="BK113" s="790"/>
      <c r="BL113" s="790"/>
      <c r="BM113" s="790"/>
      <c r="BN113" s="790"/>
      <c r="BO113" s="790"/>
      <c r="BP113" s="791"/>
      <c r="BQ113" s="856">
        <v>381459</v>
      </c>
      <c r="BR113" s="857"/>
      <c r="BS113" s="857"/>
      <c r="BT113" s="857"/>
      <c r="BU113" s="857"/>
      <c r="BV113" s="857">
        <v>336761</v>
      </c>
      <c r="BW113" s="857"/>
      <c r="BX113" s="857"/>
      <c r="BY113" s="857"/>
      <c r="BZ113" s="857"/>
      <c r="CA113" s="857">
        <v>285513</v>
      </c>
      <c r="CB113" s="857"/>
      <c r="CC113" s="857"/>
      <c r="CD113" s="857"/>
      <c r="CE113" s="857"/>
      <c r="CF113" s="918">
        <v>7.3</v>
      </c>
      <c r="CG113" s="919"/>
      <c r="CH113" s="919"/>
      <c r="CI113" s="919"/>
      <c r="CJ113" s="919"/>
      <c r="CK113" s="974"/>
      <c r="CL113" s="861"/>
      <c r="CM113" s="864" t="s">
        <v>443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430</v>
      </c>
      <c r="DH113" s="820"/>
      <c r="DI113" s="820"/>
      <c r="DJ113" s="820"/>
      <c r="DK113" s="821"/>
      <c r="DL113" s="822" t="s">
        <v>234</v>
      </c>
      <c r="DM113" s="820"/>
      <c r="DN113" s="820"/>
      <c r="DO113" s="820"/>
      <c r="DP113" s="821"/>
      <c r="DQ113" s="822" t="s">
        <v>430</v>
      </c>
      <c r="DR113" s="820"/>
      <c r="DS113" s="820"/>
      <c r="DT113" s="820"/>
      <c r="DU113" s="821"/>
      <c r="DV113" s="867" t="s">
        <v>234</v>
      </c>
      <c r="DW113" s="868"/>
      <c r="DX113" s="868"/>
      <c r="DY113" s="868"/>
      <c r="DZ113" s="869"/>
    </row>
    <row r="114" spans="1:130" s="246" customFormat="1" ht="26.25" customHeight="1">
      <c r="A114" s="961"/>
      <c r="B114" s="962"/>
      <c r="C114" s="790" t="s">
        <v>444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77986</v>
      </c>
      <c r="AB114" s="820"/>
      <c r="AC114" s="820"/>
      <c r="AD114" s="820"/>
      <c r="AE114" s="821"/>
      <c r="AF114" s="822">
        <v>61130</v>
      </c>
      <c r="AG114" s="820"/>
      <c r="AH114" s="820"/>
      <c r="AI114" s="820"/>
      <c r="AJ114" s="821"/>
      <c r="AK114" s="822">
        <v>61884</v>
      </c>
      <c r="AL114" s="820"/>
      <c r="AM114" s="820"/>
      <c r="AN114" s="820"/>
      <c r="AO114" s="821"/>
      <c r="AP114" s="867">
        <v>1.6</v>
      </c>
      <c r="AQ114" s="868"/>
      <c r="AR114" s="868"/>
      <c r="AS114" s="868"/>
      <c r="AT114" s="869"/>
      <c r="AU114" s="979"/>
      <c r="AV114" s="980"/>
      <c r="AW114" s="980"/>
      <c r="AX114" s="980"/>
      <c r="AY114" s="980"/>
      <c r="AZ114" s="855" t="s">
        <v>445</v>
      </c>
      <c r="BA114" s="790"/>
      <c r="BB114" s="790"/>
      <c r="BC114" s="790"/>
      <c r="BD114" s="790"/>
      <c r="BE114" s="790"/>
      <c r="BF114" s="790"/>
      <c r="BG114" s="790"/>
      <c r="BH114" s="790"/>
      <c r="BI114" s="790"/>
      <c r="BJ114" s="790"/>
      <c r="BK114" s="790"/>
      <c r="BL114" s="790"/>
      <c r="BM114" s="790"/>
      <c r="BN114" s="790"/>
      <c r="BO114" s="790"/>
      <c r="BP114" s="791"/>
      <c r="BQ114" s="856">
        <v>2487998</v>
      </c>
      <c r="BR114" s="857"/>
      <c r="BS114" s="857"/>
      <c r="BT114" s="857"/>
      <c r="BU114" s="857"/>
      <c r="BV114" s="857">
        <v>2261673</v>
      </c>
      <c r="BW114" s="857"/>
      <c r="BX114" s="857"/>
      <c r="BY114" s="857"/>
      <c r="BZ114" s="857"/>
      <c r="CA114" s="857">
        <v>2203789</v>
      </c>
      <c r="CB114" s="857"/>
      <c r="CC114" s="857"/>
      <c r="CD114" s="857"/>
      <c r="CE114" s="857"/>
      <c r="CF114" s="918">
        <v>56.1</v>
      </c>
      <c r="CG114" s="919"/>
      <c r="CH114" s="919"/>
      <c r="CI114" s="919"/>
      <c r="CJ114" s="919"/>
      <c r="CK114" s="974"/>
      <c r="CL114" s="861"/>
      <c r="CM114" s="864" t="s">
        <v>446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432</v>
      </c>
      <c r="DH114" s="820"/>
      <c r="DI114" s="820"/>
      <c r="DJ114" s="820"/>
      <c r="DK114" s="821"/>
      <c r="DL114" s="822" t="s">
        <v>432</v>
      </c>
      <c r="DM114" s="820"/>
      <c r="DN114" s="820"/>
      <c r="DO114" s="820"/>
      <c r="DP114" s="821"/>
      <c r="DQ114" s="822" t="s">
        <v>433</v>
      </c>
      <c r="DR114" s="820"/>
      <c r="DS114" s="820"/>
      <c r="DT114" s="820"/>
      <c r="DU114" s="821"/>
      <c r="DV114" s="867" t="s">
        <v>430</v>
      </c>
      <c r="DW114" s="868"/>
      <c r="DX114" s="868"/>
      <c r="DY114" s="868"/>
      <c r="DZ114" s="869"/>
    </row>
    <row r="115" spans="1:130" s="246" customFormat="1" ht="26.25" customHeight="1">
      <c r="A115" s="961"/>
      <c r="B115" s="962"/>
      <c r="C115" s="790" t="s">
        <v>447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234</v>
      </c>
      <c r="AB115" s="966"/>
      <c r="AC115" s="966"/>
      <c r="AD115" s="966"/>
      <c r="AE115" s="967"/>
      <c r="AF115" s="968" t="s">
        <v>433</v>
      </c>
      <c r="AG115" s="966"/>
      <c r="AH115" s="966"/>
      <c r="AI115" s="966"/>
      <c r="AJ115" s="967"/>
      <c r="AK115" s="968" t="s">
        <v>234</v>
      </c>
      <c r="AL115" s="966"/>
      <c r="AM115" s="966"/>
      <c r="AN115" s="966"/>
      <c r="AO115" s="967"/>
      <c r="AP115" s="969" t="s">
        <v>234</v>
      </c>
      <c r="AQ115" s="970"/>
      <c r="AR115" s="970"/>
      <c r="AS115" s="970"/>
      <c r="AT115" s="971"/>
      <c r="AU115" s="979"/>
      <c r="AV115" s="980"/>
      <c r="AW115" s="980"/>
      <c r="AX115" s="980"/>
      <c r="AY115" s="980"/>
      <c r="AZ115" s="855" t="s">
        <v>448</v>
      </c>
      <c r="BA115" s="790"/>
      <c r="BB115" s="790"/>
      <c r="BC115" s="790"/>
      <c r="BD115" s="790"/>
      <c r="BE115" s="790"/>
      <c r="BF115" s="790"/>
      <c r="BG115" s="790"/>
      <c r="BH115" s="790"/>
      <c r="BI115" s="790"/>
      <c r="BJ115" s="790"/>
      <c r="BK115" s="790"/>
      <c r="BL115" s="790"/>
      <c r="BM115" s="790"/>
      <c r="BN115" s="790"/>
      <c r="BO115" s="790"/>
      <c r="BP115" s="791"/>
      <c r="BQ115" s="856" t="s">
        <v>433</v>
      </c>
      <c r="BR115" s="857"/>
      <c r="BS115" s="857"/>
      <c r="BT115" s="857"/>
      <c r="BU115" s="857"/>
      <c r="BV115" s="857" t="s">
        <v>432</v>
      </c>
      <c r="BW115" s="857"/>
      <c r="BX115" s="857"/>
      <c r="BY115" s="857"/>
      <c r="BZ115" s="857"/>
      <c r="CA115" s="857" t="s">
        <v>432</v>
      </c>
      <c r="CB115" s="857"/>
      <c r="CC115" s="857"/>
      <c r="CD115" s="857"/>
      <c r="CE115" s="857"/>
      <c r="CF115" s="918" t="s">
        <v>435</v>
      </c>
      <c r="CG115" s="919"/>
      <c r="CH115" s="919"/>
      <c r="CI115" s="919"/>
      <c r="CJ115" s="919"/>
      <c r="CK115" s="974"/>
      <c r="CL115" s="861"/>
      <c r="CM115" s="855" t="s">
        <v>449</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435</v>
      </c>
      <c r="DH115" s="820"/>
      <c r="DI115" s="820"/>
      <c r="DJ115" s="820"/>
      <c r="DK115" s="821"/>
      <c r="DL115" s="822" t="s">
        <v>433</v>
      </c>
      <c r="DM115" s="820"/>
      <c r="DN115" s="820"/>
      <c r="DO115" s="820"/>
      <c r="DP115" s="821"/>
      <c r="DQ115" s="822" t="s">
        <v>435</v>
      </c>
      <c r="DR115" s="820"/>
      <c r="DS115" s="820"/>
      <c r="DT115" s="820"/>
      <c r="DU115" s="821"/>
      <c r="DV115" s="867" t="s">
        <v>432</v>
      </c>
      <c r="DW115" s="868"/>
      <c r="DX115" s="868"/>
      <c r="DY115" s="868"/>
      <c r="DZ115" s="869"/>
    </row>
    <row r="116" spans="1:130" s="246" customFormat="1" ht="26.25" customHeight="1">
      <c r="A116" s="963"/>
      <c r="B116" s="964"/>
      <c r="C116" s="923" t="s">
        <v>450</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1298</v>
      </c>
      <c r="AB116" s="820"/>
      <c r="AC116" s="820"/>
      <c r="AD116" s="820"/>
      <c r="AE116" s="821"/>
      <c r="AF116" s="822">
        <v>899</v>
      </c>
      <c r="AG116" s="820"/>
      <c r="AH116" s="820"/>
      <c r="AI116" s="820"/>
      <c r="AJ116" s="821"/>
      <c r="AK116" s="822">
        <v>981</v>
      </c>
      <c r="AL116" s="820"/>
      <c r="AM116" s="820"/>
      <c r="AN116" s="820"/>
      <c r="AO116" s="821"/>
      <c r="AP116" s="867">
        <v>0</v>
      </c>
      <c r="AQ116" s="868"/>
      <c r="AR116" s="868"/>
      <c r="AS116" s="868"/>
      <c r="AT116" s="869"/>
      <c r="AU116" s="979"/>
      <c r="AV116" s="980"/>
      <c r="AW116" s="980"/>
      <c r="AX116" s="980"/>
      <c r="AY116" s="980"/>
      <c r="AZ116" s="906" t="s">
        <v>451</v>
      </c>
      <c r="BA116" s="907"/>
      <c r="BB116" s="907"/>
      <c r="BC116" s="907"/>
      <c r="BD116" s="907"/>
      <c r="BE116" s="907"/>
      <c r="BF116" s="907"/>
      <c r="BG116" s="907"/>
      <c r="BH116" s="907"/>
      <c r="BI116" s="907"/>
      <c r="BJ116" s="907"/>
      <c r="BK116" s="907"/>
      <c r="BL116" s="907"/>
      <c r="BM116" s="907"/>
      <c r="BN116" s="907"/>
      <c r="BO116" s="907"/>
      <c r="BP116" s="908"/>
      <c r="BQ116" s="856" t="s">
        <v>432</v>
      </c>
      <c r="BR116" s="857"/>
      <c r="BS116" s="857"/>
      <c r="BT116" s="857"/>
      <c r="BU116" s="857"/>
      <c r="BV116" s="857" t="s">
        <v>433</v>
      </c>
      <c r="BW116" s="857"/>
      <c r="BX116" s="857"/>
      <c r="BY116" s="857"/>
      <c r="BZ116" s="857"/>
      <c r="CA116" s="857" t="s">
        <v>430</v>
      </c>
      <c r="CB116" s="857"/>
      <c r="CC116" s="857"/>
      <c r="CD116" s="857"/>
      <c r="CE116" s="857"/>
      <c r="CF116" s="918" t="s">
        <v>435</v>
      </c>
      <c r="CG116" s="919"/>
      <c r="CH116" s="919"/>
      <c r="CI116" s="919"/>
      <c r="CJ116" s="919"/>
      <c r="CK116" s="974"/>
      <c r="CL116" s="861"/>
      <c r="CM116" s="864" t="s">
        <v>452</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430</v>
      </c>
      <c r="DH116" s="820"/>
      <c r="DI116" s="820"/>
      <c r="DJ116" s="820"/>
      <c r="DK116" s="821"/>
      <c r="DL116" s="822" t="s">
        <v>453</v>
      </c>
      <c r="DM116" s="820"/>
      <c r="DN116" s="820"/>
      <c r="DO116" s="820"/>
      <c r="DP116" s="821"/>
      <c r="DQ116" s="822" t="s">
        <v>432</v>
      </c>
      <c r="DR116" s="820"/>
      <c r="DS116" s="820"/>
      <c r="DT116" s="820"/>
      <c r="DU116" s="821"/>
      <c r="DV116" s="867" t="s">
        <v>430</v>
      </c>
      <c r="DW116" s="868"/>
      <c r="DX116" s="868"/>
      <c r="DY116" s="868"/>
      <c r="DZ116" s="869"/>
    </row>
    <row r="117" spans="1:130" s="246" customFormat="1" ht="26.25" customHeight="1">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454</v>
      </c>
      <c r="Z117" s="946"/>
      <c r="AA117" s="951">
        <v>1456822</v>
      </c>
      <c r="AB117" s="952"/>
      <c r="AC117" s="952"/>
      <c r="AD117" s="952"/>
      <c r="AE117" s="953"/>
      <c r="AF117" s="954">
        <v>1514805</v>
      </c>
      <c r="AG117" s="952"/>
      <c r="AH117" s="952"/>
      <c r="AI117" s="952"/>
      <c r="AJ117" s="953"/>
      <c r="AK117" s="954">
        <v>1448423</v>
      </c>
      <c r="AL117" s="952"/>
      <c r="AM117" s="952"/>
      <c r="AN117" s="952"/>
      <c r="AO117" s="953"/>
      <c r="AP117" s="955"/>
      <c r="AQ117" s="956"/>
      <c r="AR117" s="956"/>
      <c r="AS117" s="956"/>
      <c r="AT117" s="957"/>
      <c r="AU117" s="979"/>
      <c r="AV117" s="980"/>
      <c r="AW117" s="980"/>
      <c r="AX117" s="980"/>
      <c r="AY117" s="980"/>
      <c r="AZ117" s="906" t="s">
        <v>455</v>
      </c>
      <c r="BA117" s="907"/>
      <c r="BB117" s="907"/>
      <c r="BC117" s="907"/>
      <c r="BD117" s="907"/>
      <c r="BE117" s="907"/>
      <c r="BF117" s="907"/>
      <c r="BG117" s="907"/>
      <c r="BH117" s="907"/>
      <c r="BI117" s="907"/>
      <c r="BJ117" s="907"/>
      <c r="BK117" s="907"/>
      <c r="BL117" s="907"/>
      <c r="BM117" s="907"/>
      <c r="BN117" s="907"/>
      <c r="BO117" s="907"/>
      <c r="BP117" s="908"/>
      <c r="BQ117" s="856" t="s">
        <v>234</v>
      </c>
      <c r="BR117" s="857"/>
      <c r="BS117" s="857"/>
      <c r="BT117" s="857"/>
      <c r="BU117" s="857"/>
      <c r="BV117" s="857" t="s">
        <v>432</v>
      </c>
      <c r="BW117" s="857"/>
      <c r="BX117" s="857"/>
      <c r="BY117" s="857"/>
      <c r="BZ117" s="857"/>
      <c r="CA117" s="857" t="s">
        <v>234</v>
      </c>
      <c r="CB117" s="857"/>
      <c r="CC117" s="857"/>
      <c r="CD117" s="857"/>
      <c r="CE117" s="857"/>
      <c r="CF117" s="918" t="s">
        <v>234</v>
      </c>
      <c r="CG117" s="919"/>
      <c r="CH117" s="919"/>
      <c r="CI117" s="919"/>
      <c r="CJ117" s="919"/>
      <c r="CK117" s="974"/>
      <c r="CL117" s="861"/>
      <c r="CM117" s="864" t="s">
        <v>456</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432</v>
      </c>
      <c r="DH117" s="820"/>
      <c r="DI117" s="820"/>
      <c r="DJ117" s="820"/>
      <c r="DK117" s="821"/>
      <c r="DL117" s="822" t="s">
        <v>430</v>
      </c>
      <c r="DM117" s="820"/>
      <c r="DN117" s="820"/>
      <c r="DO117" s="820"/>
      <c r="DP117" s="821"/>
      <c r="DQ117" s="822" t="s">
        <v>432</v>
      </c>
      <c r="DR117" s="820"/>
      <c r="DS117" s="820"/>
      <c r="DT117" s="820"/>
      <c r="DU117" s="821"/>
      <c r="DV117" s="867" t="s">
        <v>234</v>
      </c>
      <c r="DW117" s="868"/>
      <c r="DX117" s="868"/>
      <c r="DY117" s="868"/>
      <c r="DZ117" s="869"/>
    </row>
    <row r="118" spans="1:130" s="246" customFormat="1" ht="26.25" customHeight="1">
      <c r="A118" s="944" t="s">
        <v>425</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423</v>
      </c>
      <c r="AB118" s="945"/>
      <c r="AC118" s="945"/>
      <c r="AD118" s="945"/>
      <c r="AE118" s="946"/>
      <c r="AF118" s="947" t="s">
        <v>307</v>
      </c>
      <c r="AG118" s="945"/>
      <c r="AH118" s="945"/>
      <c r="AI118" s="945"/>
      <c r="AJ118" s="946"/>
      <c r="AK118" s="947" t="s">
        <v>306</v>
      </c>
      <c r="AL118" s="945"/>
      <c r="AM118" s="945"/>
      <c r="AN118" s="945"/>
      <c r="AO118" s="946"/>
      <c r="AP118" s="948" t="s">
        <v>424</v>
      </c>
      <c r="AQ118" s="949"/>
      <c r="AR118" s="949"/>
      <c r="AS118" s="949"/>
      <c r="AT118" s="950"/>
      <c r="AU118" s="979"/>
      <c r="AV118" s="980"/>
      <c r="AW118" s="980"/>
      <c r="AX118" s="980"/>
      <c r="AY118" s="980"/>
      <c r="AZ118" s="922" t="s">
        <v>457</v>
      </c>
      <c r="BA118" s="923"/>
      <c r="BB118" s="923"/>
      <c r="BC118" s="923"/>
      <c r="BD118" s="923"/>
      <c r="BE118" s="923"/>
      <c r="BF118" s="923"/>
      <c r="BG118" s="923"/>
      <c r="BH118" s="923"/>
      <c r="BI118" s="923"/>
      <c r="BJ118" s="923"/>
      <c r="BK118" s="923"/>
      <c r="BL118" s="923"/>
      <c r="BM118" s="923"/>
      <c r="BN118" s="923"/>
      <c r="BO118" s="923"/>
      <c r="BP118" s="924"/>
      <c r="BQ118" s="925" t="s">
        <v>432</v>
      </c>
      <c r="BR118" s="888"/>
      <c r="BS118" s="888"/>
      <c r="BT118" s="888"/>
      <c r="BU118" s="888"/>
      <c r="BV118" s="888" t="s">
        <v>430</v>
      </c>
      <c r="BW118" s="888"/>
      <c r="BX118" s="888"/>
      <c r="BY118" s="888"/>
      <c r="BZ118" s="888"/>
      <c r="CA118" s="888" t="s">
        <v>234</v>
      </c>
      <c r="CB118" s="888"/>
      <c r="CC118" s="888"/>
      <c r="CD118" s="888"/>
      <c r="CE118" s="888"/>
      <c r="CF118" s="918" t="s">
        <v>234</v>
      </c>
      <c r="CG118" s="919"/>
      <c r="CH118" s="919"/>
      <c r="CI118" s="919"/>
      <c r="CJ118" s="919"/>
      <c r="CK118" s="974"/>
      <c r="CL118" s="861"/>
      <c r="CM118" s="864" t="s">
        <v>458</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234</v>
      </c>
      <c r="DH118" s="820"/>
      <c r="DI118" s="820"/>
      <c r="DJ118" s="820"/>
      <c r="DK118" s="821"/>
      <c r="DL118" s="822" t="s">
        <v>234</v>
      </c>
      <c r="DM118" s="820"/>
      <c r="DN118" s="820"/>
      <c r="DO118" s="820"/>
      <c r="DP118" s="821"/>
      <c r="DQ118" s="822" t="s">
        <v>234</v>
      </c>
      <c r="DR118" s="820"/>
      <c r="DS118" s="820"/>
      <c r="DT118" s="820"/>
      <c r="DU118" s="821"/>
      <c r="DV118" s="867" t="s">
        <v>234</v>
      </c>
      <c r="DW118" s="868"/>
      <c r="DX118" s="868"/>
      <c r="DY118" s="868"/>
      <c r="DZ118" s="869"/>
    </row>
    <row r="119" spans="1:130" s="246" customFormat="1" ht="26.25" customHeight="1">
      <c r="A119" s="858" t="s">
        <v>428</v>
      </c>
      <c r="B119" s="859"/>
      <c r="C119" s="934" t="s">
        <v>429</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234</v>
      </c>
      <c r="AB119" s="938"/>
      <c r="AC119" s="938"/>
      <c r="AD119" s="938"/>
      <c r="AE119" s="939"/>
      <c r="AF119" s="940" t="s">
        <v>234</v>
      </c>
      <c r="AG119" s="938"/>
      <c r="AH119" s="938"/>
      <c r="AI119" s="938"/>
      <c r="AJ119" s="939"/>
      <c r="AK119" s="940" t="s">
        <v>430</v>
      </c>
      <c r="AL119" s="938"/>
      <c r="AM119" s="938"/>
      <c r="AN119" s="938"/>
      <c r="AO119" s="939"/>
      <c r="AP119" s="941" t="s">
        <v>234</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920" t="s">
        <v>459</v>
      </c>
      <c r="BP119" s="921"/>
      <c r="BQ119" s="925">
        <v>16096156</v>
      </c>
      <c r="BR119" s="888"/>
      <c r="BS119" s="888"/>
      <c r="BT119" s="888"/>
      <c r="BU119" s="888"/>
      <c r="BV119" s="888">
        <v>15818941</v>
      </c>
      <c r="BW119" s="888"/>
      <c r="BX119" s="888"/>
      <c r="BY119" s="888"/>
      <c r="BZ119" s="888"/>
      <c r="CA119" s="888">
        <v>16151210</v>
      </c>
      <c r="CB119" s="888"/>
      <c r="CC119" s="888"/>
      <c r="CD119" s="888"/>
      <c r="CE119" s="888"/>
      <c r="CF119" s="786"/>
      <c r="CG119" s="787"/>
      <c r="CH119" s="787"/>
      <c r="CI119" s="787"/>
      <c r="CJ119" s="877"/>
      <c r="CK119" s="975"/>
      <c r="CL119" s="863"/>
      <c r="CM119" s="881" t="s">
        <v>460</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432</v>
      </c>
      <c r="DH119" s="803"/>
      <c r="DI119" s="803"/>
      <c r="DJ119" s="803"/>
      <c r="DK119" s="804"/>
      <c r="DL119" s="805" t="s">
        <v>432</v>
      </c>
      <c r="DM119" s="803"/>
      <c r="DN119" s="803"/>
      <c r="DO119" s="803"/>
      <c r="DP119" s="804"/>
      <c r="DQ119" s="805" t="s">
        <v>432</v>
      </c>
      <c r="DR119" s="803"/>
      <c r="DS119" s="803"/>
      <c r="DT119" s="803"/>
      <c r="DU119" s="804"/>
      <c r="DV119" s="891" t="s">
        <v>432</v>
      </c>
      <c r="DW119" s="892"/>
      <c r="DX119" s="892"/>
      <c r="DY119" s="892"/>
      <c r="DZ119" s="893"/>
    </row>
    <row r="120" spans="1:130" s="246" customFormat="1" ht="26.25" customHeight="1">
      <c r="A120" s="860"/>
      <c r="B120" s="861"/>
      <c r="C120" s="864" t="s">
        <v>436</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234</v>
      </c>
      <c r="AB120" s="820"/>
      <c r="AC120" s="820"/>
      <c r="AD120" s="820"/>
      <c r="AE120" s="821"/>
      <c r="AF120" s="822" t="s">
        <v>432</v>
      </c>
      <c r="AG120" s="820"/>
      <c r="AH120" s="820"/>
      <c r="AI120" s="820"/>
      <c r="AJ120" s="821"/>
      <c r="AK120" s="822" t="s">
        <v>430</v>
      </c>
      <c r="AL120" s="820"/>
      <c r="AM120" s="820"/>
      <c r="AN120" s="820"/>
      <c r="AO120" s="821"/>
      <c r="AP120" s="867" t="s">
        <v>432</v>
      </c>
      <c r="AQ120" s="868"/>
      <c r="AR120" s="868"/>
      <c r="AS120" s="868"/>
      <c r="AT120" s="869"/>
      <c r="AU120" s="926" t="s">
        <v>461</v>
      </c>
      <c r="AV120" s="927"/>
      <c r="AW120" s="927"/>
      <c r="AX120" s="927"/>
      <c r="AY120" s="928"/>
      <c r="AZ120" s="903" t="s">
        <v>462</v>
      </c>
      <c r="BA120" s="848"/>
      <c r="BB120" s="848"/>
      <c r="BC120" s="848"/>
      <c r="BD120" s="848"/>
      <c r="BE120" s="848"/>
      <c r="BF120" s="848"/>
      <c r="BG120" s="848"/>
      <c r="BH120" s="848"/>
      <c r="BI120" s="848"/>
      <c r="BJ120" s="848"/>
      <c r="BK120" s="848"/>
      <c r="BL120" s="848"/>
      <c r="BM120" s="848"/>
      <c r="BN120" s="848"/>
      <c r="BO120" s="848"/>
      <c r="BP120" s="849"/>
      <c r="BQ120" s="904">
        <v>2943340</v>
      </c>
      <c r="BR120" s="885"/>
      <c r="BS120" s="885"/>
      <c r="BT120" s="885"/>
      <c r="BU120" s="885"/>
      <c r="BV120" s="885">
        <v>3010856</v>
      </c>
      <c r="BW120" s="885"/>
      <c r="BX120" s="885"/>
      <c r="BY120" s="885"/>
      <c r="BZ120" s="885"/>
      <c r="CA120" s="885">
        <v>2858311</v>
      </c>
      <c r="CB120" s="885"/>
      <c r="CC120" s="885"/>
      <c r="CD120" s="885"/>
      <c r="CE120" s="885"/>
      <c r="CF120" s="909">
        <v>72.8</v>
      </c>
      <c r="CG120" s="910"/>
      <c r="CH120" s="910"/>
      <c r="CI120" s="910"/>
      <c r="CJ120" s="910"/>
      <c r="CK120" s="911" t="s">
        <v>463</v>
      </c>
      <c r="CL120" s="895"/>
      <c r="CM120" s="895"/>
      <c r="CN120" s="895"/>
      <c r="CO120" s="896"/>
      <c r="CP120" s="915" t="s">
        <v>464</v>
      </c>
      <c r="CQ120" s="916"/>
      <c r="CR120" s="916"/>
      <c r="CS120" s="916"/>
      <c r="CT120" s="916"/>
      <c r="CU120" s="916"/>
      <c r="CV120" s="916"/>
      <c r="CW120" s="916"/>
      <c r="CX120" s="916"/>
      <c r="CY120" s="916"/>
      <c r="CZ120" s="916"/>
      <c r="DA120" s="916"/>
      <c r="DB120" s="916"/>
      <c r="DC120" s="916"/>
      <c r="DD120" s="916"/>
      <c r="DE120" s="916"/>
      <c r="DF120" s="917"/>
      <c r="DG120" s="904">
        <v>19551</v>
      </c>
      <c r="DH120" s="885"/>
      <c r="DI120" s="885"/>
      <c r="DJ120" s="885"/>
      <c r="DK120" s="885"/>
      <c r="DL120" s="885">
        <v>15320</v>
      </c>
      <c r="DM120" s="885"/>
      <c r="DN120" s="885"/>
      <c r="DO120" s="885"/>
      <c r="DP120" s="885"/>
      <c r="DQ120" s="885">
        <v>57403</v>
      </c>
      <c r="DR120" s="885"/>
      <c r="DS120" s="885"/>
      <c r="DT120" s="885"/>
      <c r="DU120" s="885"/>
      <c r="DV120" s="886">
        <v>1.5</v>
      </c>
      <c r="DW120" s="886"/>
      <c r="DX120" s="886"/>
      <c r="DY120" s="886"/>
      <c r="DZ120" s="887"/>
    </row>
    <row r="121" spans="1:130" s="246" customFormat="1" ht="26.25" customHeight="1">
      <c r="A121" s="860"/>
      <c r="B121" s="861"/>
      <c r="C121" s="906" t="s">
        <v>465</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432</v>
      </c>
      <c r="AB121" s="820"/>
      <c r="AC121" s="820"/>
      <c r="AD121" s="820"/>
      <c r="AE121" s="821"/>
      <c r="AF121" s="822" t="s">
        <v>432</v>
      </c>
      <c r="AG121" s="820"/>
      <c r="AH121" s="820"/>
      <c r="AI121" s="820"/>
      <c r="AJ121" s="821"/>
      <c r="AK121" s="822" t="s">
        <v>432</v>
      </c>
      <c r="AL121" s="820"/>
      <c r="AM121" s="820"/>
      <c r="AN121" s="820"/>
      <c r="AO121" s="821"/>
      <c r="AP121" s="867" t="s">
        <v>432</v>
      </c>
      <c r="AQ121" s="868"/>
      <c r="AR121" s="868"/>
      <c r="AS121" s="868"/>
      <c r="AT121" s="869"/>
      <c r="AU121" s="929"/>
      <c r="AV121" s="930"/>
      <c r="AW121" s="930"/>
      <c r="AX121" s="930"/>
      <c r="AY121" s="931"/>
      <c r="AZ121" s="855" t="s">
        <v>466</v>
      </c>
      <c r="BA121" s="790"/>
      <c r="BB121" s="790"/>
      <c r="BC121" s="790"/>
      <c r="BD121" s="790"/>
      <c r="BE121" s="790"/>
      <c r="BF121" s="790"/>
      <c r="BG121" s="790"/>
      <c r="BH121" s="790"/>
      <c r="BI121" s="790"/>
      <c r="BJ121" s="790"/>
      <c r="BK121" s="790"/>
      <c r="BL121" s="790"/>
      <c r="BM121" s="790"/>
      <c r="BN121" s="790"/>
      <c r="BO121" s="790"/>
      <c r="BP121" s="791"/>
      <c r="BQ121" s="856">
        <v>1731209</v>
      </c>
      <c r="BR121" s="857"/>
      <c r="BS121" s="857"/>
      <c r="BT121" s="857"/>
      <c r="BU121" s="857"/>
      <c r="BV121" s="857">
        <v>1701468</v>
      </c>
      <c r="BW121" s="857"/>
      <c r="BX121" s="857"/>
      <c r="BY121" s="857"/>
      <c r="BZ121" s="857"/>
      <c r="CA121" s="857">
        <v>1567892</v>
      </c>
      <c r="CB121" s="857"/>
      <c r="CC121" s="857"/>
      <c r="CD121" s="857"/>
      <c r="CE121" s="857"/>
      <c r="CF121" s="918">
        <v>39.9</v>
      </c>
      <c r="CG121" s="919"/>
      <c r="CH121" s="919"/>
      <c r="CI121" s="919"/>
      <c r="CJ121" s="919"/>
      <c r="CK121" s="912"/>
      <c r="CL121" s="898"/>
      <c r="CM121" s="898"/>
      <c r="CN121" s="898"/>
      <c r="CO121" s="899"/>
      <c r="CP121" s="878"/>
      <c r="CQ121" s="879"/>
      <c r="CR121" s="879"/>
      <c r="CS121" s="879"/>
      <c r="CT121" s="879"/>
      <c r="CU121" s="879"/>
      <c r="CV121" s="879"/>
      <c r="CW121" s="879"/>
      <c r="CX121" s="879"/>
      <c r="CY121" s="879"/>
      <c r="CZ121" s="879"/>
      <c r="DA121" s="879"/>
      <c r="DB121" s="879"/>
      <c r="DC121" s="879"/>
      <c r="DD121" s="879"/>
      <c r="DE121" s="879"/>
      <c r="DF121" s="880"/>
      <c r="DG121" s="856"/>
      <c r="DH121" s="857"/>
      <c r="DI121" s="857"/>
      <c r="DJ121" s="857"/>
      <c r="DK121" s="857"/>
      <c r="DL121" s="857"/>
      <c r="DM121" s="857"/>
      <c r="DN121" s="857"/>
      <c r="DO121" s="857"/>
      <c r="DP121" s="857"/>
      <c r="DQ121" s="857"/>
      <c r="DR121" s="857"/>
      <c r="DS121" s="857"/>
      <c r="DT121" s="857"/>
      <c r="DU121" s="857"/>
      <c r="DV121" s="834"/>
      <c r="DW121" s="834"/>
      <c r="DX121" s="834"/>
      <c r="DY121" s="834"/>
      <c r="DZ121" s="835"/>
    </row>
    <row r="122" spans="1:130" s="246" customFormat="1" ht="26.25" customHeight="1">
      <c r="A122" s="860"/>
      <c r="B122" s="861"/>
      <c r="C122" s="864" t="s">
        <v>446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430</v>
      </c>
      <c r="AB122" s="820"/>
      <c r="AC122" s="820"/>
      <c r="AD122" s="820"/>
      <c r="AE122" s="821"/>
      <c r="AF122" s="822" t="s">
        <v>430</v>
      </c>
      <c r="AG122" s="820"/>
      <c r="AH122" s="820"/>
      <c r="AI122" s="820"/>
      <c r="AJ122" s="821"/>
      <c r="AK122" s="822" t="s">
        <v>430</v>
      </c>
      <c r="AL122" s="820"/>
      <c r="AM122" s="820"/>
      <c r="AN122" s="820"/>
      <c r="AO122" s="821"/>
      <c r="AP122" s="867" t="s">
        <v>432</v>
      </c>
      <c r="AQ122" s="868"/>
      <c r="AR122" s="868"/>
      <c r="AS122" s="868"/>
      <c r="AT122" s="869"/>
      <c r="AU122" s="929"/>
      <c r="AV122" s="930"/>
      <c r="AW122" s="930"/>
      <c r="AX122" s="930"/>
      <c r="AY122" s="931"/>
      <c r="AZ122" s="922" t="s">
        <v>467</v>
      </c>
      <c r="BA122" s="923"/>
      <c r="BB122" s="923"/>
      <c r="BC122" s="923"/>
      <c r="BD122" s="923"/>
      <c r="BE122" s="923"/>
      <c r="BF122" s="923"/>
      <c r="BG122" s="923"/>
      <c r="BH122" s="923"/>
      <c r="BI122" s="923"/>
      <c r="BJ122" s="923"/>
      <c r="BK122" s="923"/>
      <c r="BL122" s="923"/>
      <c r="BM122" s="923"/>
      <c r="BN122" s="923"/>
      <c r="BO122" s="923"/>
      <c r="BP122" s="924"/>
      <c r="BQ122" s="925">
        <v>8734796</v>
      </c>
      <c r="BR122" s="888"/>
      <c r="BS122" s="888"/>
      <c r="BT122" s="888"/>
      <c r="BU122" s="888"/>
      <c r="BV122" s="888">
        <v>8839444</v>
      </c>
      <c r="BW122" s="888"/>
      <c r="BX122" s="888"/>
      <c r="BY122" s="888"/>
      <c r="BZ122" s="888"/>
      <c r="CA122" s="888">
        <v>9168963</v>
      </c>
      <c r="CB122" s="888"/>
      <c r="CC122" s="888"/>
      <c r="CD122" s="888"/>
      <c r="CE122" s="888"/>
      <c r="CF122" s="889">
        <v>233.4</v>
      </c>
      <c r="CG122" s="890"/>
      <c r="CH122" s="890"/>
      <c r="CI122" s="890"/>
      <c r="CJ122" s="890"/>
      <c r="CK122" s="912"/>
      <c r="CL122" s="898"/>
      <c r="CM122" s="898"/>
      <c r="CN122" s="898"/>
      <c r="CO122" s="899"/>
      <c r="CP122" s="878"/>
      <c r="CQ122" s="879"/>
      <c r="CR122" s="879"/>
      <c r="CS122" s="879"/>
      <c r="CT122" s="879"/>
      <c r="CU122" s="879"/>
      <c r="CV122" s="879"/>
      <c r="CW122" s="879"/>
      <c r="CX122" s="879"/>
      <c r="CY122" s="879"/>
      <c r="CZ122" s="879"/>
      <c r="DA122" s="879"/>
      <c r="DB122" s="879"/>
      <c r="DC122" s="879"/>
      <c r="DD122" s="879"/>
      <c r="DE122" s="879"/>
      <c r="DF122" s="880"/>
      <c r="DG122" s="856"/>
      <c r="DH122" s="857"/>
      <c r="DI122" s="857"/>
      <c r="DJ122" s="857"/>
      <c r="DK122" s="857"/>
      <c r="DL122" s="857"/>
      <c r="DM122" s="857"/>
      <c r="DN122" s="857"/>
      <c r="DO122" s="857"/>
      <c r="DP122" s="857"/>
      <c r="DQ122" s="857"/>
      <c r="DR122" s="857"/>
      <c r="DS122" s="857"/>
      <c r="DT122" s="857"/>
      <c r="DU122" s="857"/>
      <c r="DV122" s="834"/>
      <c r="DW122" s="834"/>
      <c r="DX122" s="834"/>
      <c r="DY122" s="834"/>
      <c r="DZ122" s="835"/>
    </row>
    <row r="123" spans="1:130" s="246" customFormat="1" ht="26.25" customHeight="1">
      <c r="A123" s="860"/>
      <c r="B123" s="861"/>
      <c r="C123" s="864" t="s">
        <v>452</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234</v>
      </c>
      <c r="AB123" s="820"/>
      <c r="AC123" s="820"/>
      <c r="AD123" s="820"/>
      <c r="AE123" s="821"/>
      <c r="AF123" s="822" t="s">
        <v>432</v>
      </c>
      <c r="AG123" s="820"/>
      <c r="AH123" s="820"/>
      <c r="AI123" s="820"/>
      <c r="AJ123" s="821"/>
      <c r="AK123" s="822" t="s">
        <v>430</v>
      </c>
      <c r="AL123" s="820"/>
      <c r="AM123" s="820"/>
      <c r="AN123" s="820"/>
      <c r="AO123" s="821"/>
      <c r="AP123" s="867" t="s">
        <v>430</v>
      </c>
      <c r="AQ123" s="868"/>
      <c r="AR123" s="868"/>
      <c r="AS123" s="868"/>
      <c r="AT123" s="869"/>
      <c r="AU123" s="932"/>
      <c r="AV123" s="933"/>
      <c r="AW123" s="933"/>
      <c r="AX123" s="933"/>
      <c r="AY123" s="933"/>
      <c r="AZ123" s="277" t="s">
        <v>189</v>
      </c>
      <c r="BA123" s="277"/>
      <c r="BB123" s="277"/>
      <c r="BC123" s="277"/>
      <c r="BD123" s="277"/>
      <c r="BE123" s="277"/>
      <c r="BF123" s="277"/>
      <c r="BG123" s="277"/>
      <c r="BH123" s="277"/>
      <c r="BI123" s="277"/>
      <c r="BJ123" s="277"/>
      <c r="BK123" s="277"/>
      <c r="BL123" s="277"/>
      <c r="BM123" s="277"/>
      <c r="BN123" s="277"/>
      <c r="BO123" s="920" t="s">
        <v>468</v>
      </c>
      <c r="BP123" s="921"/>
      <c r="BQ123" s="875">
        <v>13409345</v>
      </c>
      <c r="BR123" s="876"/>
      <c r="BS123" s="876"/>
      <c r="BT123" s="876"/>
      <c r="BU123" s="876"/>
      <c r="BV123" s="876">
        <v>13551768</v>
      </c>
      <c r="BW123" s="876"/>
      <c r="BX123" s="876"/>
      <c r="BY123" s="876"/>
      <c r="BZ123" s="876"/>
      <c r="CA123" s="876">
        <v>13595166</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c r="A124" s="860"/>
      <c r="B124" s="861"/>
      <c r="C124" s="864" t="s">
        <v>456</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432</v>
      </c>
      <c r="AB124" s="820"/>
      <c r="AC124" s="820"/>
      <c r="AD124" s="820"/>
      <c r="AE124" s="821"/>
      <c r="AF124" s="822" t="s">
        <v>430</v>
      </c>
      <c r="AG124" s="820"/>
      <c r="AH124" s="820"/>
      <c r="AI124" s="820"/>
      <c r="AJ124" s="821"/>
      <c r="AK124" s="822" t="s">
        <v>430</v>
      </c>
      <c r="AL124" s="820"/>
      <c r="AM124" s="820"/>
      <c r="AN124" s="820"/>
      <c r="AO124" s="821"/>
      <c r="AP124" s="867" t="s">
        <v>430</v>
      </c>
      <c r="AQ124" s="868"/>
      <c r="AR124" s="868"/>
      <c r="AS124" s="868"/>
      <c r="AT124" s="869"/>
      <c r="AU124" s="870" t="s">
        <v>469</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67</v>
      </c>
      <c r="BR124" s="874"/>
      <c r="BS124" s="874"/>
      <c r="BT124" s="874"/>
      <c r="BU124" s="874"/>
      <c r="BV124" s="874">
        <v>56.6</v>
      </c>
      <c r="BW124" s="874"/>
      <c r="BX124" s="874"/>
      <c r="BY124" s="874"/>
      <c r="BZ124" s="874"/>
      <c r="CA124" s="874">
        <v>65</v>
      </c>
      <c r="CB124" s="874"/>
      <c r="CC124" s="874"/>
      <c r="CD124" s="874"/>
      <c r="CE124" s="874"/>
      <c r="CF124" s="764"/>
      <c r="CG124" s="765"/>
      <c r="CH124" s="765"/>
      <c r="CI124" s="765"/>
      <c r="CJ124" s="905"/>
      <c r="CK124" s="913"/>
      <c r="CL124" s="913"/>
      <c r="CM124" s="913"/>
      <c r="CN124" s="913"/>
      <c r="CO124" s="914"/>
      <c r="CP124" s="878" t="s">
        <v>470</v>
      </c>
      <c r="CQ124" s="879"/>
      <c r="CR124" s="879"/>
      <c r="CS124" s="879"/>
      <c r="CT124" s="879"/>
      <c r="CU124" s="879"/>
      <c r="CV124" s="879"/>
      <c r="CW124" s="879"/>
      <c r="CX124" s="879"/>
      <c r="CY124" s="879"/>
      <c r="CZ124" s="879"/>
      <c r="DA124" s="879"/>
      <c r="DB124" s="879"/>
      <c r="DC124" s="879"/>
      <c r="DD124" s="879"/>
      <c r="DE124" s="879"/>
      <c r="DF124" s="880"/>
      <c r="DG124" s="802" t="s">
        <v>234</v>
      </c>
      <c r="DH124" s="803"/>
      <c r="DI124" s="803"/>
      <c r="DJ124" s="803"/>
      <c r="DK124" s="804"/>
      <c r="DL124" s="805" t="s">
        <v>234</v>
      </c>
      <c r="DM124" s="803"/>
      <c r="DN124" s="803"/>
      <c r="DO124" s="803"/>
      <c r="DP124" s="804"/>
      <c r="DQ124" s="805" t="s">
        <v>234</v>
      </c>
      <c r="DR124" s="803"/>
      <c r="DS124" s="803"/>
      <c r="DT124" s="803"/>
      <c r="DU124" s="804"/>
      <c r="DV124" s="891" t="s">
        <v>234</v>
      </c>
      <c r="DW124" s="892"/>
      <c r="DX124" s="892"/>
      <c r="DY124" s="892"/>
      <c r="DZ124" s="893"/>
    </row>
    <row r="125" spans="1:130" s="246" customFormat="1" ht="26.25" customHeight="1">
      <c r="A125" s="860"/>
      <c r="B125" s="861"/>
      <c r="C125" s="864" t="s">
        <v>458</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234</v>
      </c>
      <c r="AB125" s="820"/>
      <c r="AC125" s="820"/>
      <c r="AD125" s="820"/>
      <c r="AE125" s="821"/>
      <c r="AF125" s="822" t="s">
        <v>234</v>
      </c>
      <c r="AG125" s="820"/>
      <c r="AH125" s="820"/>
      <c r="AI125" s="820"/>
      <c r="AJ125" s="821"/>
      <c r="AK125" s="822" t="s">
        <v>432</v>
      </c>
      <c r="AL125" s="820"/>
      <c r="AM125" s="820"/>
      <c r="AN125" s="820"/>
      <c r="AO125" s="821"/>
      <c r="AP125" s="867" t="s">
        <v>234</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471</v>
      </c>
      <c r="CL125" s="895"/>
      <c r="CM125" s="895"/>
      <c r="CN125" s="895"/>
      <c r="CO125" s="896"/>
      <c r="CP125" s="903" t="s">
        <v>472</v>
      </c>
      <c r="CQ125" s="848"/>
      <c r="CR125" s="848"/>
      <c r="CS125" s="848"/>
      <c r="CT125" s="848"/>
      <c r="CU125" s="848"/>
      <c r="CV125" s="848"/>
      <c r="CW125" s="848"/>
      <c r="CX125" s="848"/>
      <c r="CY125" s="848"/>
      <c r="CZ125" s="848"/>
      <c r="DA125" s="848"/>
      <c r="DB125" s="848"/>
      <c r="DC125" s="848"/>
      <c r="DD125" s="848"/>
      <c r="DE125" s="848"/>
      <c r="DF125" s="849"/>
      <c r="DG125" s="904" t="s">
        <v>234</v>
      </c>
      <c r="DH125" s="885"/>
      <c r="DI125" s="885"/>
      <c r="DJ125" s="885"/>
      <c r="DK125" s="885"/>
      <c r="DL125" s="885" t="s">
        <v>234</v>
      </c>
      <c r="DM125" s="885"/>
      <c r="DN125" s="885"/>
      <c r="DO125" s="885"/>
      <c r="DP125" s="885"/>
      <c r="DQ125" s="885" t="s">
        <v>234</v>
      </c>
      <c r="DR125" s="885"/>
      <c r="DS125" s="885"/>
      <c r="DT125" s="885"/>
      <c r="DU125" s="885"/>
      <c r="DV125" s="886" t="s">
        <v>234</v>
      </c>
      <c r="DW125" s="886"/>
      <c r="DX125" s="886"/>
      <c r="DY125" s="886"/>
      <c r="DZ125" s="887"/>
    </row>
    <row r="126" spans="1:130" s="246" customFormat="1" ht="26.25" customHeight="1" thickBot="1">
      <c r="A126" s="860"/>
      <c r="B126" s="861"/>
      <c r="C126" s="864" t="s">
        <v>460</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234</v>
      </c>
      <c r="AB126" s="820"/>
      <c r="AC126" s="820"/>
      <c r="AD126" s="820"/>
      <c r="AE126" s="821"/>
      <c r="AF126" s="822" t="s">
        <v>234</v>
      </c>
      <c r="AG126" s="820"/>
      <c r="AH126" s="820"/>
      <c r="AI126" s="820"/>
      <c r="AJ126" s="821"/>
      <c r="AK126" s="822" t="s">
        <v>234</v>
      </c>
      <c r="AL126" s="820"/>
      <c r="AM126" s="820"/>
      <c r="AN126" s="820"/>
      <c r="AO126" s="821"/>
      <c r="AP126" s="867" t="s">
        <v>473</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474</v>
      </c>
      <c r="CQ126" s="790"/>
      <c r="CR126" s="790"/>
      <c r="CS126" s="790"/>
      <c r="CT126" s="790"/>
      <c r="CU126" s="790"/>
      <c r="CV126" s="790"/>
      <c r="CW126" s="790"/>
      <c r="CX126" s="790"/>
      <c r="CY126" s="790"/>
      <c r="CZ126" s="790"/>
      <c r="DA126" s="790"/>
      <c r="DB126" s="790"/>
      <c r="DC126" s="790"/>
      <c r="DD126" s="790"/>
      <c r="DE126" s="790"/>
      <c r="DF126" s="791"/>
      <c r="DG126" s="856" t="s">
        <v>234</v>
      </c>
      <c r="DH126" s="857"/>
      <c r="DI126" s="857"/>
      <c r="DJ126" s="857"/>
      <c r="DK126" s="857"/>
      <c r="DL126" s="857" t="s">
        <v>234</v>
      </c>
      <c r="DM126" s="857"/>
      <c r="DN126" s="857"/>
      <c r="DO126" s="857"/>
      <c r="DP126" s="857"/>
      <c r="DQ126" s="857" t="s">
        <v>473</v>
      </c>
      <c r="DR126" s="857"/>
      <c r="DS126" s="857"/>
      <c r="DT126" s="857"/>
      <c r="DU126" s="857"/>
      <c r="DV126" s="834" t="s">
        <v>234</v>
      </c>
      <c r="DW126" s="834"/>
      <c r="DX126" s="834"/>
      <c r="DY126" s="834"/>
      <c r="DZ126" s="835"/>
    </row>
    <row r="127" spans="1:130" s="246" customFormat="1" ht="26.25" customHeight="1">
      <c r="A127" s="862"/>
      <c r="B127" s="863"/>
      <c r="C127" s="881" t="s">
        <v>475</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234</v>
      </c>
      <c r="AB127" s="820"/>
      <c r="AC127" s="820"/>
      <c r="AD127" s="820"/>
      <c r="AE127" s="821"/>
      <c r="AF127" s="822" t="s">
        <v>476</v>
      </c>
      <c r="AG127" s="820"/>
      <c r="AH127" s="820"/>
      <c r="AI127" s="820"/>
      <c r="AJ127" s="821"/>
      <c r="AK127" s="822" t="s">
        <v>234</v>
      </c>
      <c r="AL127" s="820"/>
      <c r="AM127" s="820"/>
      <c r="AN127" s="820"/>
      <c r="AO127" s="821"/>
      <c r="AP127" s="867" t="s">
        <v>234</v>
      </c>
      <c r="AQ127" s="868"/>
      <c r="AR127" s="868"/>
      <c r="AS127" s="868"/>
      <c r="AT127" s="869"/>
      <c r="AU127" s="282"/>
      <c r="AV127" s="282"/>
      <c r="AW127" s="282"/>
      <c r="AX127" s="884" t="s">
        <v>477</v>
      </c>
      <c r="AY127" s="852"/>
      <c r="AZ127" s="852"/>
      <c r="BA127" s="852"/>
      <c r="BB127" s="852"/>
      <c r="BC127" s="852"/>
      <c r="BD127" s="852"/>
      <c r="BE127" s="853"/>
      <c r="BF127" s="851" t="s">
        <v>478</v>
      </c>
      <c r="BG127" s="852"/>
      <c r="BH127" s="852"/>
      <c r="BI127" s="852"/>
      <c r="BJ127" s="852"/>
      <c r="BK127" s="852"/>
      <c r="BL127" s="853"/>
      <c r="BM127" s="851" t="s">
        <v>479</v>
      </c>
      <c r="BN127" s="852"/>
      <c r="BO127" s="852"/>
      <c r="BP127" s="852"/>
      <c r="BQ127" s="852"/>
      <c r="BR127" s="852"/>
      <c r="BS127" s="853"/>
      <c r="BT127" s="851" t="s">
        <v>480</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481</v>
      </c>
      <c r="CQ127" s="790"/>
      <c r="CR127" s="790"/>
      <c r="CS127" s="790"/>
      <c r="CT127" s="790"/>
      <c r="CU127" s="790"/>
      <c r="CV127" s="790"/>
      <c r="CW127" s="790"/>
      <c r="CX127" s="790"/>
      <c r="CY127" s="790"/>
      <c r="CZ127" s="790"/>
      <c r="DA127" s="790"/>
      <c r="DB127" s="790"/>
      <c r="DC127" s="790"/>
      <c r="DD127" s="790"/>
      <c r="DE127" s="790"/>
      <c r="DF127" s="791"/>
      <c r="DG127" s="856" t="s">
        <v>234</v>
      </c>
      <c r="DH127" s="857"/>
      <c r="DI127" s="857"/>
      <c r="DJ127" s="857"/>
      <c r="DK127" s="857"/>
      <c r="DL127" s="857" t="s">
        <v>234</v>
      </c>
      <c r="DM127" s="857"/>
      <c r="DN127" s="857"/>
      <c r="DO127" s="857"/>
      <c r="DP127" s="857"/>
      <c r="DQ127" s="857" t="s">
        <v>234</v>
      </c>
      <c r="DR127" s="857"/>
      <c r="DS127" s="857"/>
      <c r="DT127" s="857"/>
      <c r="DU127" s="857"/>
      <c r="DV127" s="834" t="s">
        <v>234</v>
      </c>
      <c r="DW127" s="834"/>
      <c r="DX127" s="834"/>
      <c r="DY127" s="834"/>
      <c r="DZ127" s="835"/>
    </row>
    <row r="128" spans="1:130" s="246" customFormat="1" ht="26.25" customHeight="1" thickBot="1">
      <c r="A128" s="836" t="s">
        <v>482</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483</v>
      </c>
      <c r="X128" s="838"/>
      <c r="Y128" s="838"/>
      <c r="Z128" s="839"/>
      <c r="AA128" s="840">
        <v>316625</v>
      </c>
      <c r="AB128" s="841"/>
      <c r="AC128" s="841"/>
      <c r="AD128" s="841"/>
      <c r="AE128" s="842"/>
      <c r="AF128" s="843">
        <v>292251</v>
      </c>
      <c r="AG128" s="841"/>
      <c r="AH128" s="841"/>
      <c r="AI128" s="841"/>
      <c r="AJ128" s="842"/>
      <c r="AK128" s="843">
        <v>224699</v>
      </c>
      <c r="AL128" s="841"/>
      <c r="AM128" s="841"/>
      <c r="AN128" s="841"/>
      <c r="AO128" s="842"/>
      <c r="AP128" s="844"/>
      <c r="AQ128" s="845"/>
      <c r="AR128" s="845"/>
      <c r="AS128" s="845"/>
      <c r="AT128" s="846"/>
      <c r="AU128" s="282"/>
      <c r="AV128" s="282"/>
      <c r="AW128" s="282"/>
      <c r="AX128" s="847" t="s">
        <v>484</v>
      </c>
      <c r="AY128" s="848"/>
      <c r="AZ128" s="848"/>
      <c r="BA128" s="848"/>
      <c r="BB128" s="848"/>
      <c r="BC128" s="848"/>
      <c r="BD128" s="848"/>
      <c r="BE128" s="849"/>
      <c r="BF128" s="826" t="s">
        <v>234</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485</v>
      </c>
      <c r="CQ128" s="768"/>
      <c r="CR128" s="768"/>
      <c r="CS128" s="768"/>
      <c r="CT128" s="768"/>
      <c r="CU128" s="768"/>
      <c r="CV128" s="768"/>
      <c r="CW128" s="768"/>
      <c r="CX128" s="768"/>
      <c r="CY128" s="768"/>
      <c r="CZ128" s="768"/>
      <c r="DA128" s="768"/>
      <c r="DB128" s="768"/>
      <c r="DC128" s="768"/>
      <c r="DD128" s="768"/>
      <c r="DE128" s="768"/>
      <c r="DF128" s="769"/>
      <c r="DG128" s="830" t="s">
        <v>432</v>
      </c>
      <c r="DH128" s="831"/>
      <c r="DI128" s="831"/>
      <c r="DJ128" s="831"/>
      <c r="DK128" s="831"/>
      <c r="DL128" s="831" t="s">
        <v>234</v>
      </c>
      <c r="DM128" s="831"/>
      <c r="DN128" s="831"/>
      <c r="DO128" s="831"/>
      <c r="DP128" s="831"/>
      <c r="DQ128" s="831" t="s">
        <v>234</v>
      </c>
      <c r="DR128" s="831"/>
      <c r="DS128" s="831"/>
      <c r="DT128" s="831"/>
      <c r="DU128" s="831"/>
      <c r="DV128" s="832" t="s">
        <v>234</v>
      </c>
      <c r="DW128" s="832"/>
      <c r="DX128" s="832"/>
      <c r="DY128" s="832"/>
      <c r="DZ128" s="833"/>
    </row>
    <row r="129" spans="1:131" s="246" customFormat="1" ht="26.25" customHeight="1">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486</v>
      </c>
      <c r="X129" s="817"/>
      <c r="Y129" s="817"/>
      <c r="Z129" s="818"/>
      <c r="AA129" s="819">
        <v>4813910</v>
      </c>
      <c r="AB129" s="820"/>
      <c r="AC129" s="820"/>
      <c r="AD129" s="820"/>
      <c r="AE129" s="821"/>
      <c r="AF129" s="822">
        <v>4892192</v>
      </c>
      <c r="AG129" s="820"/>
      <c r="AH129" s="820"/>
      <c r="AI129" s="820"/>
      <c r="AJ129" s="821"/>
      <c r="AK129" s="822">
        <v>4812853</v>
      </c>
      <c r="AL129" s="820"/>
      <c r="AM129" s="820"/>
      <c r="AN129" s="820"/>
      <c r="AO129" s="821"/>
      <c r="AP129" s="823"/>
      <c r="AQ129" s="824"/>
      <c r="AR129" s="824"/>
      <c r="AS129" s="824"/>
      <c r="AT129" s="825"/>
      <c r="AU129" s="284"/>
      <c r="AV129" s="284"/>
      <c r="AW129" s="284"/>
      <c r="AX129" s="789" t="s">
        <v>487</v>
      </c>
      <c r="AY129" s="790"/>
      <c r="AZ129" s="790"/>
      <c r="BA129" s="790"/>
      <c r="BB129" s="790"/>
      <c r="BC129" s="790"/>
      <c r="BD129" s="790"/>
      <c r="BE129" s="791"/>
      <c r="BF129" s="809" t="s">
        <v>234</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488</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489</v>
      </c>
      <c r="X130" s="817"/>
      <c r="Y130" s="817"/>
      <c r="Z130" s="818"/>
      <c r="AA130" s="819">
        <v>809198</v>
      </c>
      <c r="AB130" s="820"/>
      <c r="AC130" s="820"/>
      <c r="AD130" s="820"/>
      <c r="AE130" s="821"/>
      <c r="AF130" s="822">
        <v>889195</v>
      </c>
      <c r="AG130" s="820"/>
      <c r="AH130" s="820"/>
      <c r="AI130" s="820"/>
      <c r="AJ130" s="821"/>
      <c r="AK130" s="822">
        <v>884682</v>
      </c>
      <c r="AL130" s="820"/>
      <c r="AM130" s="820"/>
      <c r="AN130" s="820"/>
      <c r="AO130" s="821"/>
      <c r="AP130" s="823"/>
      <c r="AQ130" s="824"/>
      <c r="AR130" s="824"/>
      <c r="AS130" s="824"/>
      <c r="AT130" s="825"/>
      <c r="AU130" s="284"/>
      <c r="AV130" s="284"/>
      <c r="AW130" s="284"/>
      <c r="AX130" s="789" t="s">
        <v>490</v>
      </c>
      <c r="AY130" s="790"/>
      <c r="AZ130" s="790"/>
      <c r="BA130" s="790"/>
      <c r="BB130" s="790"/>
      <c r="BC130" s="790"/>
      <c r="BD130" s="790"/>
      <c r="BE130" s="791"/>
      <c r="BF130" s="792">
        <v>8.4</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491</v>
      </c>
      <c r="X131" s="800"/>
      <c r="Y131" s="800"/>
      <c r="Z131" s="801"/>
      <c r="AA131" s="802">
        <v>4004712</v>
      </c>
      <c r="AB131" s="803"/>
      <c r="AC131" s="803"/>
      <c r="AD131" s="803"/>
      <c r="AE131" s="804"/>
      <c r="AF131" s="805">
        <v>4002997</v>
      </c>
      <c r="AG131" s="803"/>
      <c r="AH131" s="803"/>
      <c r="AI131" s="803"/>
      <c r="AJ131" s="804"/>
      <c r="AK131" s="805">
        <v>3928171</v>
      </c>
      <c r="AL131" s="803"/>
      <c r="AM131" s="803"/>
      <c r="AN131" s="803"/>
      <c r="AO131" s="804"/>
      <c r="AP131" s="806"/>
      <c r="AQ131" s="807"/>
      <c r="AR131" s="807"/>
      <c r="AS131" s="807"/>
      <c r="AT131" s="808"/>
      <c r="AU131" s="284"/>
      <c r="AV131" s="284"/>
      <c r="AW131" s="284"/>
      <c r="AX131" s="767" t="s">
        <v>492</v>
      </c>
      <c r="AY131" s="768"/>
      <c r="AZ131" s="768"/>
      <c r="BA131" s="768"/>
      <c r="BB131" s="768"/>
      <c r="BC131" s="768"/>
      <c r="BD131" s="768"/>
      <c r="BE131" s="769"/>
      <c r="BF131" s="770">
        <v>65</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493</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494</v>
      </c>
      <c r="W132" s="780"/>
      <c r="X132" s="780"/>
      <c r="Y132" s="780"/>
      <c r="Z132" s="781"/>
      <c r="AA132" s="782">
        <v>8.2652385489999993</v>
      </c>
      <c r="AB132" s="783"/>
      <c r="AC132" s="783"/>
      <c r="AD132" s="783"/>
      <c r="AE132" s="784"/>
      <c r="AF132" s="785">
        <v>8.327735444</v>
      </c>
      <c r="AG132" s="783"/>
      <c r="AH132" s="783"/>
      <c r="AI132" s="783"/>
      <c r="AJ132" s="784"/>
      <c r="AK132" s="785">
        <v>8.6310397380000001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495</v>
      </c>
      <c r="W133" s="759"/>
      <c r="X133" s="759"/>
      <c r="Y133" s="759"/>
      <c r="Z133" s="760"/>
      <c r="AA133" s="761">
        <v>8.8000000000000007</v>
      </c>
      <c r="AB133" s="762"/>
      <c r="AC133" s="762"/>
      <c r="AD133" s="762"/>
      <c r="AE133" s="763"/>
      <c r="AF133" s="761">
        <v>8.5</v>
      </c>
      <c r="AG133" s="762"/>
      <c r="AH133" s="762"/>
      <c r="AI133" s="762"/>
      <c r="AJ133" s="763"/>
      <c r="AK133" s="761">
        <v>8.4</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NjXyG4brVybXkzJWgn57TmBE9wqcu/v0yZFjRlUNNVPcw/cDed9MJvt533+kxIclFzDRrByXb27orjMjDM9zcg==" saltValue="jx0FUe0H2d/Vwi3QKxWh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jWi9w8Rg9WQiH/IztcMYKm0qpie7sLVc5A01Th0Ddq/f/zza/U4aGaQPQiqd3Viw0ZV3qGKERgzlNnafvSXgBw==" saltValue="cezwlbQBy6iyo9yLb0oz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XYYhu7wnBHtH+/XIPEc6YMsHx3tx20rtK0x9f2a4DKDx7ihsbU4aXGvrSyrpmhRgMptcyKEVdaxS8N+3toG7Q==" saltValue="Xtr4vuk9yum7hyJPwZh1h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499</v>
      </c>
      <c r="AP7" s="303"/>
      <c r="AQ7" s="304" t="s">
        <v>500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501</v>
      </c>
      <c r="AQ8" s="310" t="s">
        <v>502</v>
      </c>
      <c r="AR8" s="311" t="s">
        <v>503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504</v>
      </c>
      <c r="AL9" s="1189"/>
      <c r="AM9" s="1189"/>
      <c r="AN9" s="1190"/>
      <c r="AO9" s="312">
        <v>1677168</v>
      </c>
      <c r="AP9" s="312">
        <v>99802</v>
      </c>
      <c r="AQ9" s="313">
        <v>80518</v>
      </c>
      <c r="AR9" s="314">
        <v>23.9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505</v>
      </c>
      <c r="AL10" s="1189"/>
      <c r="AM10" s="1189"/>
      <c r="AN10" s="1190"/>
      <c r="AO10" s="315">
        <v>193509</v>
      </c>
      <c r="AP10" s="315">
        <v>11515</v>
      </c>
      <c r="AQ10" s="316">
        <v>8488</v>
      </c>
      <c r="AR10" s="317">
        <v>35.700000000000003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506</v>
      </c>
      <c r="AL11" s="1189"/>
      <c r="AM11" s="1189"/>
      <c r="AN11" s="1190"/>
      <c r="AO11" s="315">
        <v>201579</v>
      </c>
      <c r="AP11" s="315">
        <v>11995</v>
      </c>
      <c r="AQ11" s="316">
        <v>12447</v>
      </c>
      <c r="AR11" s="317">
        <v>-3.6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507</v>
      </c>
      <c r="AL12" s="1189"/>
      <c r="AM12" s="1189"/>
      <c r="AN12" s="1190"/>
      <c r="AO12" s="315">
        <v>9986</v>
      </c>
      <c r="AP12" s="315">
        <v>594</v>
      </c>
      <c r="AQ12" s="316">
        <v>615</v>
      </c>
      <c r="AR12" s="317">
        <v>-3.4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508</v>
      </c>
      <c r="AL13" s="1189"/>
      <c r="AM13" s="1189"/>
      <c r="AN13" s="1190"/>
      <c r="AO13" s="315" t="s">
        <v>509</v>
      </c>
      <c r="AP13" s="315" t="s">
        <v>509</v>
      </c>
      <c r="AQ13" s="316">
        <v>4</v>
      </c>
      <c r="AR13" s="317" t="s">
        <v>509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510</v>
      </c>
      <c r="AL14" s="1189"/>
      <c r="AM14" s="1189"/>
      <c r="AN14" s="1190"/>
      <c r="AO14" s="315">
        <v>57002</v>
      </c>
      <c r="AP14" s="315">
        <v>3392</v>
      </c>
      <c r="AQ14" s="316">
        <v>4032</v>
      </c>
      <c r="AR14" s="317">
        <v>-15.9</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511</v>
      </c>
      <c r="AL15" s="1189"/>
      <c r="AM15" s="1189"/>
      <c r="AN15" s="1190"/>
      <c r="AO15" s="315">
        <v>50893</v>
      </c>
      <c r="AP15" s="315">
        <v>3028</v>
      </c>
      <c r="AQ15" s="316">
        <v>1876</v>
      </c>
      <c r="AR15" s="317">
        <v>61.4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512</v>
      </c>
      <c r="AL16" s="1192"/>
      <c r="AM16" s="1192"/>
      <c r="AN16" s="1193"/>
      <c r="AO16" s="315">
        <v>-180896</v>
      </c>
      <c r="AP16" s="315">
        <v>-10764</v>
      </c>
      <c r="AQ16" s="316">
        <v>-7595</v>
      </c>
      <c r="AR16" s="317">
        <v>41.7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189</v>
      </c>
      <c r="AL17" s="1192"/>
      <c r="AM17" s="1192"/>
      <c r="AN17" s="1193"/>
      <c r="AO17" s="315">
        <v>2009241</v>
      </c>
      <c r="AP17" s="315">
        <v>119562</v>
      </c>
      <c r="AQ17" s="316">
        <v>100385</v>
      </c>
      <c r="AR17" s="317">
        <v>19.100000000000001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517</v>
      </c>
      <c r="AL21" s="1186"/>
      <c r="AM21" s="1186"/>
      <c r="AN21" s="1187"/>
      <c r="AO21" s="327">
        <v>11.96</v>
      </c>
      <c r="AP21" s="328">
        <v>9.2200000000000006</v>
      </c>
      <c r="AQ21" s="329">
        <v>2.74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518</v>
      </c>
      <c r="AL22" s="1186"/>
      <c r="AM22" s="1186"/>
      <c r="AN22" s="1187"/>
      <c r="AO22" s="332">
        <v>93.4</v>
      </c>
      <c r="AP22" s="333">
        <v>97.2</v>
      </c>
      <c r="AQ22" s="334">
        <v>-3.8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499</v>
      </c>
      <c r="AP30" s="303"/>
      <c r="AQ30" s="304" t="s">
        <v>500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501</v>
      </c>
      <c r="AQ31" s="310" t="s">
        <v>502</v>
      </c>
      <c r="AR31" s="311" t="s">
        <v>503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522</v>
      </c>
      <c r="AL32" s="1177"/>
      <c r="AM32" s="1177"/>
      <c r="AN32" s="1178"/>
      <c r="AO32" s="342">
        <v>1358951</v>
      </c>
      <c r="AP32" s="342">
        <v>80866</v>
      </c>
      <c r="AQ32" s="343">
        <v>48843</v>
      </c>
      <c r="AR32" s="344">
        <v>65.599999999999994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523</v>
      </c>
      <c r="AL33" s="1177"/>
      <c r="AM33" s="1177"/>
      <c r="AN33" s="1178"/>
      <c r="AO33" s="342" t="s">
        <v>509</v>
      </c>
      <c r="AP33" s="342" t="s">
        <v>509</v>
      </c>
      <c r="AQ33" s="343" t="s">
        <v>509</v>
      </c>
      <c r="AR33" s="344" t="s">
        <v>509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524</v>
      </c>
      <c r="AL34" s="1177"/>
      <c r="AM34" s="1177"/>
      <c r="AN34" s="1178"/>
      <c r="AO34" s="342" t="s">
        <v>509</v>
      </c>
      <c r="AP34" s="342" t="s">
        <v>509</v>
      </c>
      <c r="AQ34" s="343">
        <v>10</v>
      </c>
      <c r="AR34" s="344" t="s">
        <v>509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525</v>
      </c>
      <c r="AL35" s="1177"/>
      <c r="AM35" s="1177"/>
      <c r="AN35" s="1178"/>
      <c r="AO35" s="342">
        <v>26607</v>
      </c>
      <c r="AP35" s="342">
        <v>1583</v>
      </c>
      <c r="AQ35" s="343">
        <v>14940</v>
      </c>
      <c r="AR35" s="344">
        <v>-89.4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526</v>
      </c>
      <c r="AL36" s="1177"/>
      <c r="AM36" s="1177"/>
      <c r="AN36" s="1178"/>
      <c r="AO36" s="342">
        <v>61884</v>
      </c>
      <c r="AP36" s="342">
        <v>3682</v>
      </c>
      <c r="AQ36" s="343">
        <v>3323</v>
      </c>
      <c r="AR36" s="344">
        <v>10.8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527</v>
      </c>
      <c r="AL37" s="1177"/>
      <c r="AM37" s="1177"/>
      <c r="AN37" s="1178"/>
      <c r="AO37" s="342" t="s">
        <v>509</v>
      </c>
      <c r="AP37" s="342" t="s">
        <v>509</v>
      </c>
      <c r="AQ37" s="343">
        <v>752</v>
      </c>
      <c r="AR37" s="344" t="s">
        <v>509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528</v>
      </c>
      <c r="AL38" s="1180"/>
      <c r="AM38" s="1180"/>
      <c r="AN38" s="1181"/>
      <c r="AO38" s="345">
        <v>981</v>
      </c>
      <c r="AP38" s="345">
        <v>58</v>
      </c>
      <c r="AQ38" s="346">
        <v>6</v>
      </c>
      <c r="AR38" s="334">
        <v>866.7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529</v>
      </c>
      <c r="AL39" s="1180"/>
      <c r="AM39" s="1180"/>
      <c r="AN39" s="1181"/>
      <c r="AO39" s="342">
        <v>-224699</v>
      </c>
      <c r="AP39" s="342">
        <v>-13371</v>
      </c>
      <c r="AQ39" s="343">
        <v>-3695</v>
      </c>
      <c r="AR39" s="344">
        <v>261.89999999999998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530</v>
      </c>
      <c r="AL40" s="1177"/>
      <c r="AM40" s="1177"/>
      <c r="AN40" s="1178"/>
      <c r="AO40" s="342">
        <v>-884682</v>
      </c>
      <c r="AP40" s="342">
        <v>-52644</v>
      </c>
      <c r="AQ40" s="343">
        <v>-44561</v>
      </c>
      <c r="AR40" s="344">
        <v>18.100000000000001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301</v>
      </c>
      <c r="AL41" s="1183"/>
      <c r="AM41" s="1183"/>
      <c r="AN41" s="1184"/>
      <c r="AO41" s="342">
        <v>339042</v>
      </c>
      <c r="AP41" s="342">
        <v>20175</v>
      </c>
      <c r="AQ41" s="343">
        <v>19619</v>
      </c>
      <c r="AR41" s="344">
        <v>2.8</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499</v>
      </c>
      <c r="AN49" s="1171" t="s">
        <v>534</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535</v>
      </c>
      <c r="AO50" s="359" t="s">
        <v>536</v>
      </c>
      <c r="AP50" s="360" t="s">
        <v>537</v>
      </c>
      <c r="AQ50" s="361" t="s">
        <v>538</v>
      </c>
      <c r="AR50" s="362" t="s">
        <v>539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1046571</v>
      </c>
      <c r="AN51" s="364">
        <v>57321</v>
      </c>
      <c r="AO51" s="365">
        <v>-48.2</v>
      </c>
      <c r="AP51" s="366">
        <v>85205</v>
      </c>
      <c r="AQ51" s="367">
        <v>14.5</v>
      </c>
      <c r="AR51" s="368">
        <v>-62.7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520540</v>
      </c>
      <c r="AN52" s="372">
        <v>28510</v>
      </c>
      <c r="AO52" s="373">
        <v>-46.3</v>
      </c>
      <c r="AP52" s="374">
        <v>38847</v>
      </c>
      <c r="AQ52" s="375">
        <v>13.7</v>
      </c>
      <c r="AR52" s="376">
        <v>-60</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1648002</v>
      </c>
      <c r="AN53" s="364">
        <v>92455</v>
      </c>
      <c r="AO53" s="365">
        <v>61.3</v>
      </c>
      <c r="AP53" s="366">
        <v>69469</v>
      </c>
      <c r="AQ53" s="367">
        <v>-18.5</v>
      </c>
      <c r="AR53" s="368">
        <v>79.8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1026701</v>
      </c>
      <c r="AN54" s="372">
        <v>57599</v>
      </c>
      <c r="AO54" s="373">
        <v>102</v>
      </c>
      <c r="AP54" s="374">
        <v>38215</v>
      </c>
      <c r="AQ54" s="375">
        <v>-1.6</v>
      </c>
      <c r="AR54" s="376">
        <v>103.6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1089822</v>
      </c>
      <c r="AN55" s="364">
        <v>62165</v>
      </c>
      <c r="AO55" s="365">
        <v>-32.799999999999997</v>
      </c>
      <c r="AP55" s="366">
        <v>67293</v>
      </c>
      <c r="AQ55" s="367">
        <v>-3.1</v>
      </c>
      <c r="AR55" s="368">
        <v>-29.7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442212</v>
      </c>
      <c r="AN56" s="372">
        <v>25225</v>
      </c>
      <c r="AO56" s="373">
        <v>-56.2</v>
      </c>
      <c r="AP56" s="374">
        <v>35076</v>
      </c>
      <c r="AQ56" s="375">
        <v>-8.1999999999999993</v>
      </c>
      <c r="AR56" s="376">
        <v>-48</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1606910</v>
      </c>
      <c r="AN57" s="364">
        <v>93686</v>
      </c>
      <c r="AO57" s="365">
        <v>50.7</v>
      </c>
      <c r="AP57" s="366">
        <v>67343</v>
      </c>
      <c r="AQ57" s="367">
        <v>0.1</v>
      </c>
      <c r="AR57" s="368">
        <v>50.6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643357</v>
      </c>
      <c r="AN58" s="372">
        <v>37509</v>
      </c>
      <c r="AO58" s="373">
        <v>48.7</v>
      </c>
      <c r="AP58" s="374">
        <v>32865</v>
      </c>
      <c r="AQ58" s="375">
        <v>-6.3</v>
      </c>
      <c r="AR58" s="376">
        <v>55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1162903</v>
      </c>
      <c r="AN59" s="364">
        <v>69200</v>
      </c>
      <c r="AO59" s="365">
        <v>-26.1</v>
      </c>
      <c r="AP59" s="366">
        <v>73475</v>
      </c>
      <c r="AQ59" s="367">
        <v>9.1</v>
      </c>
      <c r="AR59" s="368">
        <v>-35.200000000000003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704028</v>
      </c>
      <c r="AN60" s="372">
        <v>41894</v>
      </c>
      <c r="AO60" s="373">
        <v>11.7</v>
      </c>
      <c r="AP60" s="374">
        <v>43072</v>
      </c>
      <c r="AQ60" s="375">
        <v>31.1</v>
      </c>
      <c r="AR60" s="376">
        <v>-19.399999999999999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1310842</v>
      </c>
      <c r="AN61" s="379">
        <v>74965</v>
      </c>
      <c r="AO61" s="380">
        <v>1</v>
      </c>
      <c r="AP61" s="381">
        <v>72557</v>
      </c>
      <c r="AQ61" s="382">
        <v>0.4</v>
      </c>
      <c r="AR61" s="368">
        <v>0.6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667368</v>
      </c>
      <c r="AN62" s="372">
        <v>38147</v>
      </c>
      <c r="AO62" s="373">
        <v>12</v>
      </c>
      <c r="AP62" s="374">
        <v>37615</v>
      </c>
      <c r="AQ62" s="375">
        <v>5.7</v>
      </c>
      <c r="AR62" s="376">
        <v>6.3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4too3C+bzR6ieE8ad1z/2RKU0yLZxQz9aGmdPxHJ9Xpk6gFuHLMHJA5paHVnC3TcO1bF31RTjAy2JswwoDS8fg==" saltValue="GhKj80lJcDWxRf6QwYiD1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m5DY4dVanvkcqe8WTTZGl3G1mNxeJvGvM8PuGMUltDIGIgb20ewSjGfk68+5ErFKrFHnxZtJ+euY9K+C3nNJw==" saltValue="QN8Rr8onRCDvSI42QJfB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6Mq3it36Vt9ZnHhilHRs8S4UmLPD0q1dsCQDsNTs1mFSEIBScFmPMCVHKBCltdilczwlvcWOk56rd1CXn1r1Ww==" saltValue="8PNebpyjLBA1cjKeAAnN7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194" t="s">
        <v>3</v>
      </c>
      <c r="D47" s="1194"/>
      <c r="E47" s="1195"/>
      <c r="F47" s="11">
        <v>27.42</v>
      </c>
      <c r="G47" s="12">
        <v>30.41</v>
      </c>
      <c r="H47" s="12">
        <v>30.88</v>
      </c>
      <c r="I47" s="12">
        <v>30.62</v>
      </c>
      <c r="J47" s="13">
        <v>27.62</v>
      </c>
    </row>
    <row r="48" spans="2:10" ht="57.75" customHeight="1">
      <c r="B48" s="14"/>
      <c r="C48" s="1196" t="s">
        <v>4</v>
      </c>
      <c r="D48" s="1196"/>
      <c r="E48" s="1197"/>
      <c r="F48" s="15">
        <v>14.76</v>
      </c>
      <c r="G48" s="16">
        <v>14.35</v>
      </c>
      <c r="H48" s="16">
        <v>12.38</v>
      </c>
      <c r="I48" s="16">
        <v>11.26</v>
      </c>
      <c r="J48" s="17">
        <v>7.2</v>
      </c>
    </row>
    <row r="49" spans="2:10" ht="57.75" customHeight="1" thickBot="1">
      <c r="B49" s="18"/>
      <c r="C49" s="1198" t="s">
        <v>5</v>
      </c>
      <c r="D49" s="1198"/>
      <c r="E49" s="1199"/>
      <c r="F49" s="19" t="s">
        <v>555</v>
      </c>
      <c r="G49" s="20">
        <v>4.3600000000000003</v>
      </c>
      <c r="H49" s="20">
        <v>0.71</v>
      </c>
      <c r="I49" s="20" t="s">
        <v>556</v>
      </c>
      <c r="J49" s="21" t="s">
        <v>557</v>
      </c>
    </row>
    <row r="50" spans="2:10" ht="13.5" customHeight="1"/>
    <row r="51" spans="2:10" ht="13.5" hidden="1" customHeight="1"/>
    <row r="52" spans="2:10" ht="13.5" hidden="1" customHeight="1"/>
    <row r="53" spans="2:10" ht="13.5" hidden="1" customHeight="1"/>
  </sheetData>
  <sheetProtection algorithmName="SHA-512" hashValue="YLZyRwHXyrxiwRJR+5vdFN6AJqFJVNNUIPGFudg6IYGzJB46Fcv2z3QcI08Cnh2054RN1lL9rXLwvBf/i6Iqcg==" saltValue="s7YtT9wkpYZ9kRqXzGQF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Kawasaki-757</cp:lastModifiedBy>
  <cp:lastPrinted>2020-03-12T08:25:14Z</cp:lastPrinted>
  <dcterms:created xsi:type="dcterms:W3CDTF">2020-02-10T05:58:29Z</dcterms:created>
  <dcterms:modified xsi:type="dcterms:W3CDTF">2020-08-28T06:45:23Z</dcterms:modified>
  <cp:category/>
</cp:coreProperties>
</file>